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renata.melo\Downloads\LOTE 04\Nova pasta\"/>
    </mc:Choice>
  </mc:AlternateContent>
  <bookViews>
    <workbookView xWindow="0" yWindow="0" windowWidth="28800" windowHeight="12210"/>
  </bookViews>
  <sheets>
    <sheet name="CFF" sheetId="1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</externalReferences>
  <definedNames>
    <definedName name="\">#REF!</definedName>
    <definedName name="\0">#REF!</definedName>
    <definedName name="\a">#REF!</definedName>
    <definedName name="\d">#N/A</definedName>
    <definedName name="\f">#N/A</definedName>
    <definedName name="\I">#REF!</definedName>
    <definedName name="\p">#N/A</definedName>
    <definedName name="\S">#REF!</definedName>
    <definedName name="\z">[2]MARSHALL!$M$3</definedName>
    <definedName name="_">NA()</definedName>
    <definedName name="___" hidden="1">#REF!</definedName>
    <definedName name="_____" hidden="1">#REF!</definedName>
    <definedName name="________" hidden="1">#REF!</definedName>
    <definedName name="______________" hidden="1">#REF!</definedName>
    <definedName name="_______________" hidden="1">#REF!</definedName>
    <definedName name="____________________________E" hidden="1">#REF!</definedName>
    <definedName name="____________________________T" hidden="1">#REF!</definedName>
    <definedName name="____________________________UO" hidden="1">#REF!</definedName>
    <definedName name="___________________________W" hidden="1">#REF!</definedName>
    <definedName name="__________________________D" hidden="1">#REF!</definedName>
    <definedName name="_________________________OUT98" hidden="1">{#N/A,#N/A,TRUE,"Serviços"}</definedName>
    <definedName name="________________________OUT98" hidden="1">{#N/A,#N/A,TRUE,"Serviços"}</definedName>
    <definedName name="________________________RE" hidden="1">#REF!</definedName>
    <definedName name="_______________________fr" hidden="1">#REF!</definedName>
    <definedName name="_______________________OUT98" hidden="1">{#N/A,#N/A,TRUE,"Serviços"}</definedName>
    <definedName name="_______________________RE" hidden="1">#REF!</definedName>
    <definedName name="_______________________T" hidden="1">#REF!</definedName>
    <definedName name="______________________CAP20">#REF!</definedName>
    <definedName name="______________________OUT98" hidden="1">{#N/A,#N/A,TRUE,"Serviços"}</definedName>
    <definedName name="______________________RE" hidden="1">#REF!</definedName>
    <definedName name="______________________TB10">#REF!</definedName>
    <definedName name="______________________TCB5">#REF!</definedName>
    <definedName name="______________________tcc4">#REF!</definedName>
    <definedName name="_____________________CAP20">#REF!</definedName>
    <definedName name="_____________________OUT98" hidden="1">{#N/A,#N/A,TRUE,"Serviços"}</definedName>
    <definedName name="_____________________SD" hidden="1">#REF!</definedName>
    <definedName name="_____________________TB10">#REF!</definedName>
    <definedName name="_____________________TCB5">#REF!</definedName>
    <definedName name="_____________________tcc4">#REF!</definedName>
    <definedName name="_____________________wq" hidden="1">#REF!</definedName>
    <definedName name="____________________D" hidden="1">#REF!</definedName>
    <definedName name="____________________OUT98" hidden="1">{#N/A,#N/A,TRUE,"Serviços"}</definedName>
    <definedName name="____________________tcc4">#REF!</definedName>
    <definedName name="___________________CAP20">#REF!</definedName>
    <definedName name="___________________HGF" hidden="1">#REF!</definedName>
    <definedName name="___________________OUT98" hidden="1">{#N/A,#N/A,TRUE,"Serviços"}</definedName>
    <definedName name="___________________TB10">#REF!</definedName>
    <definedName name="___________________TCB5">#REF!</definedName>
    <definedName name="___________________tcc4">#REF!</definedName>
    <definedName name="__________________CAP20">#REF!</definedName>
    <definedName name="__________________F" hidden="1">#REF!</definedName>
    <definedName name="__________________OUT98" hidden="1">{#N/A,#N/A,TRUE,"Serviços"}</definedName>
    <definedName name="__________________TB10">#REF!</definedName>
    <definedName name="__________________TCB5">#REF!</definedName>
    <definedName name="__________________tcc4">#REF!</definedName>
    <definedName name="_________________CAP20">#REF!</definedName>
    <definedName name="_________________OUT98" hidden="1">{#N/A,#N/A,TRUE,"Serviços"}</definedName>
    <definedName name="_________________qw" hidden="1">#REF!</definedName>
    <definedName name="_________________TB10">#REF!</definedName>
    <definedName name="_________________TCB5">#REF!</definedName>
    <definedName name="_________________tcc4">#REF!</definedName>
    <definedName name="_________________U" hidden="1">#REF!</definedName>
    <definedName name="________________CAP20">#REF!</definedName>
    <definedName name="________________OUT98" hidden="1">{#N/A,#N/A,TRUE,"Serviços"}</definedName>
    <definedName name="________________T" hidden="1">#REF!</definedName>
    <definedName name="________________TB10">#REF!</definedName>
    <definedName name="________________TCB5">#REF!</definedName>
    <definedName name="________________tcc4">#REF!</definedName>
    <definedName name="_______________CAP20">#REF!</definedName>
    <definedName name="_______________E" hidden="1">#REF!</definedName>
    <definedName name="_______________OUT98" hidden="1">{#N/A,#N/A,TRUE,"Serviços"}</definedName>
    <definedName name="_______________r">#REF!</definedName>
    <definedName name="_______________TB10">#REF!</definedName>
    <definedName name="_______________TCB5">#REF!</definedName>
    <definedName name="_______________tcc4">#REF!</definedName>
    <definedName name="______________as" hidden="1">#REF!</definedName>
    <definedName name="______________CAP20">#REF!</definedName>
    <definedName name="______________JAN18" hidden="1">{#N/A,#N/A,TRUE,"Serviços"}</definedName>
    <definedName name="______________OUT98" hidden="1">{#N/A,#N/A,TRUE,"Serviços"}</definedName>
    <definedName name="______________PL1">#REF!</definedName>
    <definedName name="______________r">#REF!</definedName>
    <definedName name="______________RT" hidden="1">#REF!</definedName>
    <definedName name="______________TB10">#REF!</definedName>
    <definedName name="______________TCB5">#REF!</definedName>
    <definedName name="______________tcc4">#REF!</definedName>
    <definedName name="_____________CAP20">#REF!</definedName>
    <definedName name="_____________OUT98" hidden="1">{#N/A,#N/A,TRUE,"Serviços"}</definedName>
    <definedName name="_____________PL1">#REF!</definedName>
    <definedName name="_____________r">#REF!</definedName>
    <definedName name="_____________TB10">#REF!</definedName>
    <definedName name="_____________TCB5">#REF!</definedName>
    <definedName name="_____________tcc4">#REF!</definedName>
    <definedName name="____________CAP20">#REF!</definedName>
    <definedName name="____________Ext2">#REF!</definedName>
    <definedName name="____________OUT98" hidden="1">{#N/A,#N/A,TRUE,"Serviços"}</definedName>
    <definedName name="____________OUT988" hidden="1">{#N/A,#N/A,TRUE,"Serviços"}</definedName>
    <definedName name="____________PL1">#REF!</definedName>
    <definedName name="____________r">#REF!</definedName>
    <definedName name="____________sd" hidden="1">#REF!</definedName>
    <definedName name="____________TB10">#REF!</definedName>
    <definedName name="____________TCB5">#REF!</definedName>
    <definedName name="____________tcc4">#REF!</definedName>
    <definedName name="___________23" hidden="1">#REF!</definedName>
    <definedName name="___________CAP20">#REF!</definedName>
    <definedName name="___________Ext2">#REF!</definedName>
    <definedName name="___________Ext2_25">#REF!</definedName>
    <definedName name="___________OUT98" hidden="1">{#N/A,#N/A,TRUE,"Serviços"}</definedName>
    <definedName name="___________OUT988" hidden="1">{#N/A,#N/A,TRUE,"Serviços"}</definedName>
    <definedName name="___________OUT9888" hidden="1">{#N/A,#N/A,TRUE,"Serviços"}</definedName>
    <definedName name="___________PL1">#REF!</definedName>
    <definedName name="___________r">#REF!</definedName>
    <definedName name="___________TB10">#REF!</definedName>
    <definedName name="___________TCB5">#REF!</definedName>
    <definedName name="___________tcc4">#REF!</definedName>
    <definedName name="__________CAP20">#REF!</definedName>
    <definedName name="__________Ext2">#REF!</definedName>
    <definedName name="__________OUT98" hidden="1">{#N/A,#N/A,TRUE,"Serviços"}</definedName>
    <definedName name="__________PL1">#REF!</definedName>
    <definedName name="__________PL1_25">#REF!</definedName>
    <definedName name="__________r">#REF!</definedName>
    <definedName name="__________r_25">#REF!</definedName>
    <definedName name="__________Rbv1">#REF!</definedName>
    <definedName name="__________TB10">#REF!</definedName>
    <definedName name="__________TCB5">#REF!</definedName>
    <definedName name="__________tcc4">#REF!</definedName>
    <definedName name="_________CAP20">#REF!</definedName>
    <definedName name="_________Ext2">#REF!</definedName>
    <definedName name="_________Ext2_25">#REF!</definedName>
    <definedName name="_________gf" hidden="1">#REF!</definedName>
    <definedName name="_________op" hidden="1">#REF!</definedName>
    <definedName name="_________OUT98" hidden="1">{#N/A,#N/A,TRUE,"Serviços"}</definedName>
    <definedName name="_________out99" hidden="1">{#N/A,#N/A,TRUE,"Serviços"}</definedName>
    <definedName name="_________OUTT98" hidden="1">{#N/A,#N/A,TRUE,"Serviços"}</definedName>
    <definedName name="_________OUTT988" hidden="1">{#N/A,#N/A,TRUE,"Serviços"}</definedName>
    <definedName name="_________PL1">#REF!</definedName>
    <definedName name="_________r">#REF!</definedName>
    <definedName name="_________r_25">#REF!</definedName>
    <definedName name="_________Rbv1">#REF!</definedName>
    <definedName name="_________TB10">#REF!</definedName>
    <definedName name="_________TCB5">#REF!</definedName>
    <definedName name="_________tcc4">#REF!</definedName>
    <definedName name="________CAP20">#REF!</definedName>
    <definedName name="________Ext2">#REF!</definedName>
    <definedName name="________OUT98" hidden="1">{#N/A,#N/A,TRUE,"Serviços"}</definedName>
    <definedName name="________out99" hidden="1">{#N/A,#N/A,TRUE,"Serviços"}</definedName>
    <definedName name="________OUTTT98" hidden="1">{#N/A,#N/A,TRUE,"Serviços"}</definedName>
    <definedName name="________PL1">#REF!</definedName>
    <definedName name="________PL1_25">#REF!</definedName>
    <definedName name="________r">#REF!</definedName>
    <definedName name="________r_25">#REF!</definedName>
    <definedName name="________Rbv1">#REF!</definedName>
    <definedName name="________TB10">#REF!</definedName>
    <definedName name="________TCB5">#REF!</definedName>
    <definedName name="________tcc4">#REF!</definedName>
    <definedName name="_______cab1">#REF!</definedName>
    <definedName name="_______CAP20">#REF!</definedName>
    <definedName name="_______Ext2">#REF!</definedName>
    <definedName name="_______JAZ1">#REF!</definedName>
    <definedName name="_______JAZ11">#REF!</definedName>
    <definedName name="_______JAZ2">#REF!</definedName>
    <definedName name="_______JAZ22">#REF!</definedName>
    <definedName name="_______JAZ3">#REF!</definedName>
    <definedName name="_______JAZ33">#REF!</definedName>
    <definedName name="_______KM406407">#REF!</definedName>
    <definedName name="_______OUT98" hidden="1">{#N/A,#N/A,TRUE,"Serviços"}</definedName>
    <definedName name="_______OUT9888" hidden="1">{#N/A,#N/A,TRUE,"Serviços"}</definedName>
    <definedName name="_______out99" hidden="1">{#N/A,#N/A,TRUE,"Serviços"}</definedName>
    <definedName name="_______PL1">#REF!</definedName>
    <definedName name="_______r">#REF!</definedName>
    <definedName name="_______Rbv1">#REF!</definedName>
    <definedName name="_______RET1">#REF!</definedName>
    <definedName name="_______TB10">#REF!</definedName>
    <definedName name="_______TCB5">#REF!</definedName>
    <definedName name="_______tcc4">#REF!</definedName>
    <definedName name="______cab1">#REF!</definedName>
    <definedName name="______CAP20">#REF!</definedName>
    <definedName name="______Ext2">#REF!</definedName>
    <definedName name="______JAZ1">#REF!</definedName>
    <definedName name="______JAZ11">#REF!</definedName>
    <definedName name="______JAZ2">#REF!</definedName>
    <definedName name="______JAZ22">#REF!</definedName>
    <definedName name="______JAZ3">#REF!</definedName>
    <definedName name="______JAZ33">#REF!</definedName>
    <definedName name="______KM406407">#REF!</definedName>
    <definedName name="______OUT98" hidden="1">{#N/A,#N/A,TRUE,"Serviços"}</definedName>
    <definedName name="______out99" hidden="1">{#N/A,#N/A,TRUE,"Serviços"}</definedName>
    <definedName name="______OUTT98888" hidden="1">{#N/A,#N/A,TRUE,"Serviços"}</definedName>
    <definedName name="______PL1">#REF!</definedName>
    <definedName name="______r">#REF!</definedName>
    <definedName name="______Rbv1">#REF!</definedName>
    <definedName name="______RET1">#REF!</definedName>
    <definedName name="______TB10">#REF!</definedName>
    <definedName name="______TCB5">#REF!</definedName>
    <definedName name="______tcc4">#REF!</definedName>
    <definedName name="_____cab1">#REF!</definedName>
    <definedName name="_____CAP20">#REF!</definedName>
    <definedName name="_____DT" hidden="1">#REF!</definedName>
    <definedName name="_____Ext2">#REF!</definedName>
    <definedName name="_____JAZ1">#REF!</definedName>
    <definedName name="_____JAZ11">#REF!</definedName>
    <definedName name="_____JAZ2">#REF!</definedName>
    <definedName name="_____JAZ22">#REF!</definedName>
    <definedName name="_____JAZ3">#REF!</definedName>
    <definedName name="_____JAZ33">#REF!</definedName>
    <definedName name="_____KM406407">#REF!</definedName>
    <definedName name="_____OUT98" hidden="1">{#N/A,#N/A,TRUE,"Serviços"}</definedName>
    <definedName name="_____out99" hidden="1">{#N/A,#N/A,TRUE,"Serviços"}</definedName>
    <definedName name="_____OUTTT988" hidden="1">{#N/A,#N/A,TRUE,"Serviços"}</definedName>
    <definedName name="_____PL1">#REF!</definedName>
    <definedName name="_____r">#REF!</definedName>
    <definedName name="_____Rbv1">#REF!</definedName>
    <definedName name="_____RET1">#REF!</definedName>
    <definedName name="_____TB10">#REF!</definedName>
    <definedName name="_____TCB5">#REF!</definedName>
    <definedName name="_____tcc4">#REF!</definedName>
    <definedName name="_____TOT2">NA()</definedName>
    <definedName name="____ACA25">NA()</definedName>
    <definedName name="____ACA50">NA()</definedName>
    <definedName name="____ACM30">'[3]MATBET CUSTO'!$E$9</definedName>
    <definedName name="____BDI1">[3]INVENTÁRIO!$B$3</definedName>
    <definedName name="____cab1">#REF!</definedName>
    <definedName name="____CAP20">#REF!</definedName>
    <definedName name="____CCM30">NA()</definedName>
    <definedName name="____CMM30">NA()</definedName>
    <definedName name="____JAZ1">#REF!</definedName>
    <definedName name="____JAZ11">#REF!</definedName>
    <definedName name="____JAZ2">#REF!</definedName>
    <definedName name="____JAZ22">#REF!</definedName>
    <definedName name="____JAZ3">#REF!</definedName>
    <definedName name="____JAZ33">#REF!</definedName>
    <definedName name="____KM406407">NA()</definedName>
    <definedName name="____la2">NA()</definedName>
    <definedName name="____OUT98" hidden="1">{#N/A,#N/A,TRUE,"Serviços"}</definedName>
    <definedName name="____out99" hidden="1">{#N/A,#N/A,TRUE,"Serviços"}</definedName>
    <definedName name="____OUTTT98" hidden="1">{#N/A,#N/A,TRUE,"Serviços"}</definedName>
    <definedName name="____PCM30">NA()</definedName>
    <definedName name="____PL1">NA()</definedName>
    <definedName name="____PLA2">NA()</definedName>
    <definedName name="____PNV2002">NA()</definedName>
    <definedName name="____PNV2003">NA()</definedName>
    <definedName name="____PNV2009">NA()</definedName>
    <definedName name="____PTB10">NA()</definedName>
    <definedName name="____r">#REF!</definedName>
    <definedName name="____Rbv1">#REF!</definedName>
    <definedName name="____RET1">#REF!</definedName>
    <definedName name="____TB10">NA()</definedName>
    <definedName name="____TCB5">#REF!</definedName>
    <definedName name="____tcc4">#REF!</definedName>
    <definedName name="____TCM30">'[3]MATBET CUSTO'!$F$22</definedName>
    <definedName name="____TOT1">NA()</definedName>
    <definedName name="____TOT2">NA()</definedName>
    <definedName name="____TOT3">NA()</definedName>
    <definedName name="____TOT4">NA()</definedName>
    <definedName name="____TOT5">NA()</definedName>
    <definedName name="____TOT6">NA()</definedName>
    <definedName name="____TOT7">NA()</definedName>
    <definedName name="____tota">NA()</definedName>
    <definedName name="____TSD2">NA()</definedName>
    <definedName name="___12" hidden="1">#REF!</definedName>
    <definedName name="___ABR95">#REF!</definedName>
    <definedName name="___ABR96">#REF!</definedName>
    <definedName name="___ABR97">#REF!</definedName>
    <definedName name="___ABR98">#REF!</definedName>
    <definedName name="___ABR99">#REF!</definedName>
    <definedName name="___ACA25">NA()</definedName>
    <definedName name="___ACA50">NA()</definedName>
    <definedName name="___ACM30">'[3]MATBET CUSTO'!$E$9</definedName>
    <definedName name="___AGO95">#REF!</definedName>
    <definedName name="___AGO96">#REF!</definedName>
    <definedName name="___AGO97">#REF!</definedName>
    <definedName name="___AGO98">#REF!</definedName>
    <definedName name="___AGO99">#REF!</definedName>
    <definedName name="___BDI1">[3]INVENTÁRIO!$B$3</definedName>
    <definedName name="___cab1">#REF!</definedName>
    <definedName name="___CAP20">#REF!</definedName>
    <definedName name="___CCM30">NA()</definedName>
    <definedName name="___CMM30">NA()</definedName>
    <definedName name="___DEZ94">#REF!</definedName>
    <definedName name="___DEZ95">#REF!</definedName>
    <definedName name="___DEZ96">#REF!</definedName>
    <definedName name="___DEZ97">#REF!</definedName>
    <definedName name="___DEZ98">#REF!</definedName>
    <definedName name="___DEZ99">#REF!</definedName>
    <definedName name="___Ext2">#REF!</definedName>
    <definedName name="___FEV95">#REF!</definedName>
    <definedName name="___FEV96">#REF!</definedName>
    <definedName name="___FEV97">#REF!</definedName>
    <definedName name="___FEV98">#REF!</definedName>
    <definedName name="___FEV99">#REF!</definedName>
    <definedName name="___JAN95">#REF!</definedName>
    <definedName name="___JAN96">#REF!</definedName>
    <definedName name="___JAN97">#REF!</definedName>
    <definedName name="___JAN98">#REF!</definedName>
    <definedName name="___JAN99">#REF!</definedName>
    <definedName name="___JAZ1">#REF!</definedName>
    <definedName name="___JAZ11">#REF!</definedName>
    <definedName name="___JAZ2">#REF!</definedName>
    <definedName name="___JAZ22">#REF!</definedName>
    <definedName name="___JAZ3">#REF!</definedName>
    <definedName name="___JAZ33">#REF!</definedName>
    <definedName name="___JUL95">#REF!</definedName>
    <definedName name="___JUL96">#REF!</definedName>
    <definedName name="___JUL97">#REF!</definedName>
    <definedName name="___JUL98">#REF!</definedName>
    <definedName name="___JUL99">#REF!</definedName>
    <definedName name="___JUN95">#REF!</definedName>
    <definedName name="___JUN96">#REF!</definedName>
    <definedName name="___JUN97">#REF!</definedName>
    <definedName name="___JUN98">#REF!</definedName>
    <definedName name="___JUN99">#REF!</definedName>
    <definedName name="___KM406407">NA()</definedName>
    <definedName name="___km736">#REF!</definedName>
    <definedName name="___la2">NA()</definedName>
    <definedName name="___MAI95">#REF!</definedName>
    <definedName name="___MAI96">#REF!</definedName>
    <definedName name="___MAI97">#REF!</definedName>
    <definedName name="___MAI98">#REF!</definedName>
    <definedName name="___MAI99">#REF!</definedName>
    <definedName name="___MAR95">#REF!</definedName>
    <definedName name="___MAR96">#REF!</definedName>
    <definedName name="___MAR97">#REF!</definedName>
    <definedName name="___MAR98">#REF!</definedName>
    <definedName name="___MAR99">#REF!</definedName>
    <definedName name="___NOV94">#REF!</definedName>
    <definedName name="___NOV95">#REF!</definedName>
    <definedName name="___NOV96">#REF!</definedName>
    <definedName name="___NOV97">#REF!</definedName>
    <definedName name="___NOV98">#REF!</definedName>
    <definedName name="___NOV99">#REF!</definedName>
    <definedName name="___OUT94">#REF!</definedName>
    <definedName name="___OUT95">#REF!</definedName>
    <definedName name="___OUT96">#REF!</definedName>
    <definedName name="___OUT97">#REF!</definedName>
    <definedName name="___OUT98" hidden="1">{#N/A,#N/A,TRUE,"Serviços"}</definedName>
    <definedName name="___out99" hidden="1">{#N/A,#N/A,TRUE,"Serviços"}</definedName>
    <definedName name="___PCM30">NA()</definedName>
    <definedName name="___PL1">NA()</definedName>
    <definedName name="___PLA2">NA()</definedName>
    <definedName name="___PNV2002">NA()</definedName>
    <definedName name="___PNV2003">NA()</definedName>
    <definedName name="___PNV2009">NA()</definedName>
    <definedName name="___PTB10">NA()</definedName>
    <definedName name="___r">#REF!</definedName>
    <definedName name="___Rbv1">#REF!</definedName>
    <definedName name="___RET1">#REF!</definedName>
    <definedName name="___s">#REF!</definedName>
    <definedName name="___SE2">#REF!</definedName>
    <definedName name="___SEG1">#REF!</definedName>
    <definedName name="___SET94">#REF!</definedName>
    <definedName name="___SET95">#REF!</definedName>
    <definedName name="___SET96">#REF!</definedName>
    <definedName name="___SET97">#REF!</definedName>
    <definedName name="___SET98">#REF!</definedName>
    <definedName name="___SET99">#REF!</definedName>
    <definedName name="___tab1">#REF!</definedName>
    <definedName name="___TB10">NA()</definedName>
    <definedName name="___TCB5">#REF!</definedName>
    <definedName name="___tcc4">#REF!</definedName>
    <definedName name="___TCM30">'[3]MATBET CUSTO'!$F$22</definedName>
    <definedName name="___TOT1">NA()</definedName>
    <definedName name="___TOT2">NA()</definedName>
    <definedName name="___TOT3">NA()</definedName>
    <definedName name="___TOT4">NA()</definedName>
    <definedName name="___TOT5">NA()</definedName>
    <definedName name="___TOT6">NA()</definedName>
    <definedName name="___TOT7">NA()</definedName>
    <definedName name="___TSD2">NA()</definedName>
    <definedName name="___tt1">#N/A</definedName>
    <definedName name="___xlnm.Print_Area_4">NA()</definedName>
    <definedName name="__123Graph_A" hidden="1">#REF!</definedName>
    <definedName name="__123Graph_AGraph1" hidden="1">[4]A!$B$4:$B$8</definedName>
    <definedName name="__123Graph_AGraph10" hidden="1">[5]aux!$I$24:$M$24</definedName>
    <definedName name="__123Graph_AGraph11" hidden="1">[5]aux!$I$26:$M$26</definedName>
    <definedName name="__123Graph_AGraph12" hidden="1">[5]aux!$I$28:$M$28</definedName>
    <definedName name="__123Graph_AGraph2" hidden="1">[4]A!$C$4:$C$8</definedName>
    <definedName name="__123Graph_AGraph3" hidden="1">[4]A!$D$4:$D$8</definedName>
    <definedName name="__123Graph_AGraph4" hidden="1">[4]A!$B$4:$B$9</definedName>
    <definedName name="__123Graph_AGraph5" hidden="1">[4]A!$B$4:$B$9</definedName>
    <definedName name="__123Graph_AGraph6" hidden="1">[4]A!$E$4:$E$8</definedName>
    <definedName name="__123Graph_AGraph7" hidden="1">[4]A!$B$4:$E$4</definedName>
    <definedName name="__123Graph_AGraph8" hidden="1">[4]A!$B$4:$E$4</definedName>
    <definedName name="__123Graph_AGraph9" hidden="1">[5]aux!$I$22:$M$22</definedName>
    <definedName name="__123Graph_B" hidden="1">#REF!</definedName>
    <definedName name="__123Graph_BGraph1" hidden="1">[5]aux!$B$6:$F$6</definedName>
    <definedName name="__123Graph_BGraph10" hidden="1">[5]aux!$B$24:$F$24</definedName>
    <definedName name="__123Graph_BGraph11" hidden="1">[5]aux!$B$26:$F$26</definedName>
    <definedName name="__123Graph_BGraph12" hidden="1">[5]aux!$B$28:$F$28</definedName>
    <definedName name="__123Graph_BGraph2" hidden="1">[5]aux!$B$8:$F$8</definedName>
    <definedName name="__123Graph_BGraph3" hidden="1">[5]aux!$B$10:$F$10</definedName>
    <definedName name="__123Graph_BGraph4" hidden="1">[5]aux!$B$12:$F$12</definedName>
    <definedName name="__123Graph_BGraph5" hidden="1">[5]aux!$B$14:$F$14</definedName>
    <definedName name="__123Graph_BGraph6" hidden="1">[5]aux!$B$16:$F$16</definedName>
    <definedName name="__123Graph_BGraph7" hidden="1">[4]A!$B$5:$E$5</definedName>
    <definedName name="__123Graph_BGraph8" hidden="1">[4]A!$B$5:$E$5</definedName>
    <definedName name="__123Graph_BGraph9" hidden="1">[5]aux!$B$22:$F$22</definedName>
    <definedName name="__123Graph_C" hidden="1">#REF!</definedName>
    <definedName name="__123Graph_CGraph7" hidden="1">[4]A!$B$6:$E$6</definedName>
    <definedName name="__123Graph_CGraph8" hidden="1">[4]A!$B$6:$E$6</definedName>
    <definedName name="__123Graph_D" hidden="1">'[6]Etapa Única'!$C$125:$C$134</definedName>
    <definedName name="__123Graph_DGraph7" hidden="1">[4]A!$B$7:$E$7</definedName>
    <definedName name="__123Graph_DGraph8" hidden="1">[4]A!$B$7:$E$7</definedName>
    <definedName name="__123Graph_E" hidden="1">'[6]Etapa Única'!$E$125:$E$134</definedName>
    <definedName name="__123Graph_EGraph7" hidden="1">[4]A!$B$8:$E$8</definedName>
    <definedName name="__123Graph_EGraph8" hidden="1">[4]A!$B$8:$E$8</definedName>
    <definedName name="__123Graph_X" hidden="1">#REF!</definedName>
    <definedName name="__123Graph_XGraph1" hidden="1">[4]A!$A$4:$A$8</definedName>
    <definedName name="__123Graph_XGraph10" hidden="1">[5]aux!$B$25:$F$25</definedName>
    <definedName name="__123Graph_XGraph11" hidden="1">[5]aux!$B$27:$F$27</definedName>
    <definedName name="__123Graph_XGraph12" hidden="1">[5]aux!$B$29:$F$29</definedName>
    <definedName name="__123Graph_XGraph2" hidden="1">[4]A!$A$4:$A$8</definedName>
    <definedName name="__123Graph_XGraph3" hidden="1">[4]A!$A$4:$A$8</definedName>
    <definedName name="__123Graph_XGraph4" hidden="1">[4]A!$A$4:$A$9</definedName>
    <definedName name="__123Graph_XGraph5" hidden="1">[4]A!$A$4:$A$9</definedName>
    <definedName name="__123Graph_XGraph6" hidden="1">[4]A!$A$4:$A$8</definedName>
    <definedName name="__123Graph_XGraph7" hidden="1">[4]A!$B$3:$E$3</definedName>
    <definedName name="__123Graph_XGraph8" hidden="1">[4]A!$B$3:$E$3</definedName>
    <definedName name="__123Graph_XGraph9" hidden="1">[5]aux!$B$23:$F$23</definedName>
    <definedName name="__1Excel_BuiltIn_Print_Area_2_1">#REF!</definedName>
    <definedName name="__1Excel_BuiltIn_Print_Area_7_1">#REF!</definedName>
    <definedName name="__2Excel_BuiltIn_Print_Area_8_1">#REF!</definedName>
    <definedName name="__3Excel_BuiltIn_Print_Titles_1_1">#REF!</definedName>
    <definedName name="__ABR95">#REF!</definedName>
    <definedName name="__ABR96">#REF!</definedName>
    <definedName name="__ABR97">#REF!</definedName>
    <definedName name="__ABR98">#REF!</definedName>
    <definedName name="__ABR99">#REF!</definedName>
    <definedName name="__ACA25">NA()</definedName>
    <definedName name="__ACA50">NA()</definedName>
    <definedName name="__ACM30">'[3]MATBET CUSTO'!$E$9</definedName>
    <definedName name="__AGO95">#REF!</definedName>
    <definedName name="__AGO96">#REF!</definedName>
    <definedName name="__AGO97">#REF!</definedName>
    <definedName name="__AGO98">#REF!</definedName>
    <definedName name="__AGO99">#REF!</definedName>
    <definedName name="__arg13">#REF!</definedName>
    <definedName name="__arg16">#REF!</definedName>
    <definedName name="__ATD08">#REF!</definedName>
    <definedName name="__BDI1">[3]INVENTÁRIO!$B$3</definedName>
    <definedName name="__cab1">#REF!</definedName>
    <definedName name="__CAP20">#REF!</definedName>
    <definedName name="__CCM30">NA()</definedName>
    <definedName name="__CMM30">NA()</definedName>
    <definedName name="__DEZ94">#REF!</definedName>
    <definedName name="__DEZ95">#REF!</definedName>
    <definedName name="__DEZ96">#REF!</definedName>
    <definedName name="__DEZ97">#REF!</definedName>
    <definedName name="__DEZ98">#REF!</definedName>
    <definedName name="__DEZ99">#REF!</definedName>
    <definedName name="__DPS8">#REF!</definedName>
    <definedName name="__FEV95">#REF!</definedName>
    <definedName name="__FEV96">#REF!</definedName>
    <definedName name="__FEV97">#REF!</definedName>
    <definedName name="__FEV98">#REF!</definedName>
    <definedName name="__FEV99">#REF!</definedName>
    <definedName name="__IntlFixup" hidden="1">TRUE</definedName>
    <definedName name="__JAN95">#REF!</definedName>
    <definedName name="__JAN96">#REF!</definedName>
    <definedName name="__JAN97">#REF!</definedName>
    <definedName name="__JAN98">#REF!</definedName>
    <definedName name="__JAN99">#REF!</definedName>
    <definedName name="__JAZ1">#REF!</definedName>
    <definedName name="__JAZ11">#REF!</definedName>
    <definedName name="__JAZ2">#REF!</definedName>
    <definedName name="__JAZ22">#REF!</definedName>
    <definedName name="__JAZ3">#REF!</definedName>
    <definedName name="__JAZ33">#REF!</definedName>
    <definedName name="__JUL95">#REF!</definedName>
    <definedName name="__JUL96">#REF!</definedName>
    <definedName name="__JUL97">#REF!</definedName>
    <definedName name="__JUL98">#REF!</definedName>
    <definedName name="__JUL99">#REF!</definedName>
    <definedName name="__JUN95">#REF!</definedName>
    <definedName name="__JUN96">#REF!</definedName>
    <definedName name="__JUN97">#REF!</definedName>
    <definedName name="__JUN98">#REF!</definedName>
    <definedName name="__JUN99">#REF!</definedName>
    <definedName name="__KM406407">NA()</definedName>
    <definedName name="__la2">NA()</definedName>
    <definedName name="__MAI95">#REF!</definedName>
    <definedName name="__MAI96">#REF!</definedName>
    <definedName name="__MAI97">#REF!</definedName>
    <definedName name="__MAI98">#REF!</definedName>
    <definedName name="__MAI99">#REF!</definedName>
    <definedName name="__MAR95">#REF!</definedName>
    <definedName name="__MAR96">#REF!</definedName>
    <definedName name="__MAR97">#REF!</definedName>
    <definedName name="__MAR98">#REF!</definedName>
    <definedName name="__MAR99">#REF!</definedName>
    <definedName name="__NOV94">#REF!</definedName>
    <definedName name="__NOV95">#REF!</definedName>
    <definedName name="__NOV96">#REF!</definedName>
    <definedName name="__NOV97">#REF!</definedName>
    <definedName name="__NOV98">#REF!</definedName>
    <definedName name="__NOV99">#REF!</definedName>
    <definedName name="__OUT94">#REF!</definedName>
    <definedName name="__OUT95">#REF!</definedName>
    <definedName name="__OUT96">#REF!</definedName>
    <definedName name="__OUT97">#REF!</definedName>
    <definedName name="__OUT98" hidden="1">{#N/A,#N/A,TRUE,"Serviços"}</definedName>
    <definedName name="__OUT988888" hidden="1">{#N/A,#N/A,TRUE,"Serviços"}</definedName>
    <definedName name="__OUT99">#REF!</definedName>
    <definedName name="__PA01" hidden="1">{"'teste'!$B$2:$R$49"}</definedName>
    <definedName name="__PAG1">"$#REF!.$C$16"</definedName>
    <definedName name="__PAG10">"$#REF!.$C$26"</definedName>
    <definedName name="__PAG11">"$#REF!.$C$27"</definedName>
    <definedName name="__PAG12">"$#REF!.$C$28"</definedName>
    <definedName name="__PAG13">"$#REF!.$C$21"</definedName>
    <definedName name="__PAG2">"$#REF!.$C$17"</definedName>
    <definedName name="__PAG3">"$#REF!.$C$18"</definedName>
    <definedName name="__PAG4">"$#REF!.$C$19"</definedName>
    <definedName name="__PAG5">"$#REF!.$C$20"</definedName>
    <definedName name="__PAG6">"$#REF!.$C$22"</definedName>
    <definedName name="__PAG7">"$#REF!.$C$23"</definedName>
    <definedName name="__PAG8">"$#REF!.$C$24"</definedName>
    <definedName name="__PAG9">"$#REF!.$C$25"</definedName>
    <definedName name="__PCM30">NA()</definedName>
    <definedName name="__PL1">NA()</definedName>
    <definedName name="__PLA2">NA()</definedName>
    <definedName name="__PNV2002">NA()</definedName>
    <definedName name="__PNV2003">NA()</definedName>
    <definedName name="__PNV2009">NA()</definedName>
    <definedName name="__PTB10">NA()</definedName>
    <definedName name="__QQ2">#N/A</definedName>
    <definedName name="__r">#REF!</definedName>
    <definedName name="__Rbv1">#REF!</definedName>
    <definedName name="__RET1">#REF!</definedName>
    <definedName name="__SE2">#REF!</definedName>
    <definedName name="__SEG1">#REF!</definedName>
    <definedName name="__SET94">#REF!</definedName>
    <definedName name="__SET95">#REF!</definedName>
    <definedName name="__SET96">#REF!</definedName>
    <definedName name="__SET97">#REF!</definedName>
    <definedName name="__SET98">#REF!</definedName>
    <definedName name="__SET99">#REF!</definedName>
    <definedName name="__STC04">#REF!</definedName>
    <definedName name="__TB10">NA()</definedName>
    <definedName name="__tb97">"$#REF!.$E$71"</definedName>
    <definedName name="__tbw97">"$#REF!.$E$73"</definedName>
    <definedName name="__TCB5">#REF!</definedName>
    <definedName name="__tcc4">#REF!</definedName>
    <definedName name="__TCM30">'[3]MATBET CUSTO'!$F$22</definedName>
    <definedName name="__TOT1">NA()</definedName>
    <definedName name="__TOT2">NA()</definedName>
    <definedName name="__TOT3">NA()</definedName>
    <definedName name="__TOT4">NA()</definedName>
    <definedName name="__TOT5">NA()</definedName>
    <definedName name="__TOT6">NA()</definedName>
    <definedName name="__TOT7">NA()</definedName>
    <definedName name="__TP10">#REF!</definedName>
    <definedName name="__TP5">#REF!</definedName>
    <definedName name="__TSD2">NA()</definedName>
    <definedName name="__tt1">#N/A</definedName>
    <definedName name="__VV9">#REF!</definedName>
    <definedName name="__xlfn.AVERAGEIF" hidden="1">#NAME?</definedName>
    <definedName name="__xlfn.RTD" hidden="1">#NAME?</definedName>
    <definedName name="__xlnm.Print_Area_2">#REF!</definedName>
    <definedName name="__xlnm.Print_Area_4">NA()</definedName>
    <definedName name="_0">#REF!</definedName>
    <definedName name="_0_1">#REF!</definedName>
    <definedName name="_0_11">#REF!</definedName>
    <definedName name="_0_12">#REF!</definedName>
    <definedName name="_0_13">#REF!</definedName>
    <definedName name="_0_14">#N/A</definedName>
    <definedName name="_0_14_1">#N/A</definedName>
    <definedName name="_0_15">#REF!</definedName>
    <definedName name="_0_16">#REF!</definedName>
    <definedName name="_0_17">#REF!</definedName>
    <definedName name="_0_19">#REF!</definedName>
    <definedName name="_0_2">#REF!</definedName>
    <definedName name="_0_28">#REF!</definedName>
    <definedName name="_0_3">#REF!</definedName>
    <definedName name="_0_4">#REF!</definedName>
    <definedName name="_0_7">#REF!</definedName>
    <definedName name="_0_7_1">#REF!</definedName>
    <definedName name="_0_7_14">#N/A</definedName>
    <definedName name="_0_9">#REF!</definedName>
    <definedName name="_01_09_96">NA()</definedName>
    <definedName name="_01_09_96_25">#REF!</definedName>
    <definedName name="_08.302.01">#REF!</definedName>
    <definedName name="_08.302.01_1">#REF!</definedName>
    <definedName name="_08_302_01">NA()</definedName>
    <definedName name="_1__123Graph_ACHART_1" hidden="1">#REF!</definedName>
    <definedName name="_1_I_1">#REF!</definedName>
    <definedName name="_10__123Graph_ECHART_1" hidden="1">#REF!</definedName>
    <definedName name="_10_a_14_1">#REF!</definedName>
    <definedName name="_100Excel_BuiltIn_Print_Area_7_1_1_1">#N/A</definedName>
    <definedName name="_101Excel_BuiltIn_Print_Area_7_1_1_2">#N/A</definedName>
    <definedName name="_104Excel_BuiltIn_Print_Area_8_1">#REF!</definedName>
    <definedName name="_106Excel_BuiltIn_Print_Area_8_1_1">#N/A</definedName>
    <definedName name="_107Excel_BuiltIn_Print_Area_8_1_1_1">#N/A</definedName>
    <definedName name="_11_a_7_1">#N/A</definedName>
    <definedName name="_110Excel_BuiltIn_Print_Titles_1_1">#REF!</definedName>
    <definedName name="_112Excel_BuiltIn_Print_Titles_1_1_1">#N/A</definedName>
    <definedName name="_113Excel_BuiltIn_Print_Titles_1_1_1_1">#N/A</definedName>
    <definedName name="_114Excel_BuiltIn_Print_Titles_1_1_1_2">#N/A</definedName>
    <definedName name="_115Print_Area_MI_1_1">#REF!</definedName>
    <definedName name="_12__123Graph_FCHART_1" hidden="1">#REF!</definedName>
    <definedName name="_12_c_1">#REF!</definedName>
    <definedName name="_123" hidden="1">{#N/A,#N/A,TRUE,"Serviços"}</definedName>
    <definedName name="_13_c_11_1">#REF!</definedName>
    <definedName name="_14__123Graph_XCHART_3" hidden="1">#REF!</definedName>
    <definedName name="_14_c_12_1">#REF!</definedName>
    <definedName name="_15_c_13_1">#REF!</definedName>
    <definedName name="_15Excel_BuiltIn_Print_Titles_2_1">#REF!</definedName>
    <definedName name="_16_c_15_1">#REF!</definedName>
    <definedName name="_17_c_16_1">#REF!</definedName>
    <definedName name="_18_c_17_1">#REF!</definedName>
    <definedName name="_1830201" hidden="1">#N/A</definedName>
    <definedName name="_1830201_26">NA()</definedName>
    <definedName name="_1830201_27">NA()</definedName>
    <definedName name="_18Excel_BuiltIn_Print_Area_1_1">#REF!</definedName>
    <definedName name="_19_c_19_1">#REF!</definedName>
    <definedName name="_1Excel_BuiltIn_Print_Area_1_1">#REF!</definedName>
    <definedName name="_1Excel_BuiltIn_Print_Area_2_1">#REF!</definedName>
    <definedName name="_1Excel_BuiltIn_Print_Area_5_1">#REF!</definedName>
    <definedName name="_1Excel_BuiltIn_Print_Area_7_1">#REF!</definedName>
    <definedName name="_1Excel_BuiltIn_Print_Area_9_1">"$#REF!.$A$1:$P$515"</definedName>
    <definedName name="_1VB3">#REF!</definedName>
    <definedName name="_2">#REF!</definedName>
    <definedName name="_2__123Graph_ACHART_3" hidden="1">#REF!</definedName>
    <definedName name="_2_0_1">#N/A</definedName>
    <definedName name="_2_11">#REF!</definedName>
    <definedName name="_2_12">#REF!</definedName>
    <definedName name="_2_13">#REF!</definedName>
    <definedName name="_2_14">#N/A</definedName>
    <definedName name="_2_15">#REF!</definedName>
    <definedName name="_2_16">#REF!</definedName>
    <definedName name="_2_17">#REF!</definedName>
    <definedName name="_2_19">#REF!</definedName>
    <definedName name="_2_2">#REF!</definedName>
    <definedName name="_2_28">#REF!</definedName>
    <definedName name="_2_3">#REF!</definedName>
    <definedName name="_2_4">#REF!</definedName>
    <definedName name="_2_7">#REF!</definedName>
    <definedName name="_2_9">#REF!</definedName>
    <definedName name="_20_c_2_1">#REF!</definedName>
    <definedName name="_21_c_28_1">#REF!</definedName>
    <definedName name="_22_c_3_1">#REF!</definedName>
    <definedName name="_23_c_4_1">#REF!</definedName>
    <definedName name="_24_c_7_1">#REF!</definedName>
    <definedName name="_25_c_9_1">#REF!</definedName>
    <definedName name="_27_I_1">#N/A</definedName>
    <definedName name="_28_I_1_1">#N/A</definedName>
    <definedName name="_29_I_1_2">#N/A</definedName>
    <definedName name="_2Excel_BuiltIn_Print_Area_5_1">#REF!</definedName>
    <definedName name="_2Excel_BuiltIn_Print_Area_7_1">"'file:///Y:/ENGENHARIA/Deise Aoki/PATOS - OK/PATOS 05-09-2007-ok/Laptop - Arquivos/DNIT/PATOs/Rondonópolis/PATO_BR-364_km_000_ao_km_11290_LICITAÇÃO MAIO DE 2007.xls'#$reg_mec_fx_dm_.$#REF!$#REF!:$#REF!$#REF!"</definedName>
    <definedName name="_2Excel_BuiltIn_Print_Area_8_1">#REF!</definedName>
    <definedName name="_3_0_1_1">#N/A</definedName>
    <definedName name="_31_S_1">#N/A</definedName>
    <definedName name="_32_S_1_1">#N/A</definedName>
    <definedName name="_33_S_1_2">#N/A</definedName>
    <definedName name="_34_S_14_1">#REF!</definedName>
    <definedName name="_35_x_1">#REF!</definedName>
    <definedName name="_36_x_11_1">#REF!</definedName>
    <definedName name="_37_x_12_1">#REF!</definedName>
    <definedName name="_38_x_13_1">#REF!</definedName>
    <definedName name="_39_x_15_1">#REF!</definedName>
    <definedName name="_3Excel_BuiltIn_Print_Area_11_1_1">"$#REF!.$A$1:$AL$33"</definedName>
    <definedName name="_3Excel_BuiltIn_Print_Titles_1_1">#REF!</definedName>
    <definedName name="_3S0120000">#N/A</definedName>
    <definedName name="_3S0120000_1">#REF!</definedName>
    <definedName name="_3S0193000">#N/A</definedName>
    <definedName name="_3S0193000_1">#REF!</definedName>
    <definedName name="_3S0220001">#N/A</definedName>
    <definedName name="_3S0220001_1">#REF!</definedName>
    <definedName name="_3S0223000">#N/A</definedName>
    <definedName name="_3S0223000_1">#REF!</definedName>
    <definedName name="_3S0240000">#N/A</definedName>
    <definedName name="_3S0240000_1">#REF!</definedName>
    <definedName name="_3S0251000">#N/A</definedName>
    <definedName name="_3S0251000_1">#REF!</definedName>
    <definedName name="_3S0253001">#N/A</definedName>
    <definedName name="_3S0253001_1">#REF!</definedName>
    <definedName name="_3S0254000">#N/A</definedName>
    <definedName name="_3S0254000_1">#REF!</definedName>
    <definedName name="_3S0260100">#N/A</definedName>
    <definedName name="_3S0260100_1">#REF!</definedName>
    <definedName name="_3S0290000">#N/A</definedName>
    <definedName name="_3S0290000_1">#REF!</definedName>
    <definedName name="_3S0331000">#N/A</definedName>
    <definedName name="_3S0331000_1">#REF!</definedName>
    <definedName name="_3S0332901">#N/A</definedName>
    <definedName name="_3S0332901_1">#REF!</definedName>
    <definedName name="_3S0334002">#N/A</definedName>
    <definedName name="_3S0334002_1">#REF!</definedName>
    <definedName name="_3S0335300">#N/A</definedName>
    <definedName name="_3S0335300_1">#REF!</definedName>
    <definedName name="_3S0337000">#N/A</definedName>
    <definedName name="_3S0337000_1">#REF!</definedName>
    <definedName name="_3S0394001">#N/A</definedName>
    <definedName name="_3S0394001_1">#REF!</definedName>
    <definedName name="_3S0394002">#N/A</definedName>
    <definedName name="_3S0394002_1">#REF!</definedName>
    <definedName name="_3S0395000">#N/A</definedName>
    <definedName name="_3S0395000_1">#REF!</definedName>
    <definedName name="_3S0400000">#N/A</definedName>
    <definedName name="_3S0400000_1">#REF!</definedName>
    <definedName name="_3S0400001">#N/A</definedName>
    <definedName name="_3S0400001_1">#REF!</definedName>
    <definedName name="_3S0459000">#N/A</definedName>
    <definedName name="_3S0459000_1">#REF!</definedName>
    <definedName name="_3S0499908">#N/A</definedName>
    <definedName name="_3S0499908_1">#REF!</definedName>
    <definedName name="_3S0500000">#N/A</definedName>
    <definedName name="_3S0500000_1">#REF!</definedName>
    <definedName name="_3S0500100">#N/A</definedName>
    <definedName name="_3S0500100_1">#REF!</definedName>
    <definedName name="_3S0510102">#N/A</definedName>
    <definedName name="_3S0510102_1">#REF!</definedName>
    <definedName name="_3S0810000">#N/A</definedName>
    <definedName name="_3S0810000_1">#REF!</definedName>
    <definedName name="_3S0810101">#N/A</definedName>
    <definedName name="_3S0810101_1">#REF!</definedName>
    <definedName name="_3S0810102">#N/A</definedName>
    <definedName name="_3S0810102_1">#REF!</definedName>
    <definedName name="_3S0810201">#N/A</definedName>
    <definedName name="_3S0810201_1">#REF!</definedName>
    <definedName name="_3S0810900">#N/A</definedName>
    <definedName name="_3S0810900_1">#REF!</definedName>
    <definedName name="_3S0820000">#N/A</definedName>
    <definedName name="_3S0820000_1">#REF!</definedName>
    <definedName name="_3S0830001">#N/A</definedName>
    <definedName name="_3S0830001_1">#REF!</definedName>
    <definedName name="_3S0830101">#N/A</definedName>
    <definedName name="_3S0830101_1">#REF!</definedName>
    <definedName name="_3S0830102">#N/A</definedName>
    <definedName name="_3S0830102_1">#REF!</definedName>
    <definedName name="_3S0830103">#N/A</definedName>
    <definedName name="_3S0830103_1">#REF!</definedName>
    <definedName name="_3S0830201">#N/A</definedName>
    <definedName name="_3S0830201_1">#REF!</definedName>
    <definedName name="_3S0830202">#N/A</definedName>
    <definedName name="_3S0830202_1">#REF!</definedName>
    <definedName name="_3S0830203">#N/A</definedName>
    <definedName name="_3S0830203_1">#REF!</definedName>
    <definedName name="_3S0830204">#N/A</definedName>
    <definedName name="_3S0830204_1">#REF!</definedName>
    <definedName name="_3S0830205">#N/A</definedName>
    <definedName name="_3S0830205_1">#REF!</definedName>
    <definedName name="_3S0840000">#N/A</definedName>
    <definedName name="_3S0840000_1">#REF!</definedName>
    <definedName name="_3S0840001">#N/A</definedName>
    <definedName name="_3S0840001_1">#REF!</definedName>
    <definedName name="_3S0840002">#N/A</definedName>
    <definedName name="_3S0840002_1">#REF!</definedName>
    <definedName name="_3S0840100">#N/A</definedName>
    <definedName name="_3S0840100_1">#REF!</definedName>
    <definedName name="_3S0840200">#N/A</definedName>
    <definedName name="_3S0840200_1">#REF!</definedName>
    <definedName name="_3S0840300">#N/A</definedName>
    <definedName name="_3S0840300_1">#REF!</definedName>
    <definedName name="_3S0840400">#N/A</definedName>
    <definedName name="_3S0840400_1">#REF!</definedName>
    <definedName name="_3S0850000">#N/A</definedName>
    <definedName name="_3S0850000_1">#REF!</definedName>
    <definedName name="_3S0850100">#N/A</definedName>
    <definedName name="_3S0850100_1">#REF!</definedName>
    <definedName name="_3S0851000">#N/A</definedName>
    <definedName name="_3S0851000_1">#REF!</definedName>
    <definedName name="_3S0851100">#N/A</definedName>
    <definedName name="_3S0851100_1">#REF!</definedName>
    <definedName name="_3S0890000">#N/A</definedName>
    <definedName name="_3S0890000_1">#REF!</definedName>
    <definedName name="_3S0890001">#N/A</definedName>
    <definedName name="_3S0890001_1">#REF!</definedName>
    <definedName name="_3S0890100">#N/A</definedName>
    <definedName name="_3S0890100_1">#REF!</definedName>
    <definedName name="_3S0890101">#N/A</definedName>
    <definedName name="_3S0890101_1">#REF!</definedName>
    <definedName name="_3S0891000">#N/A</definedName>
    <definedName name="_3S0891000_1">#REF!</definedName>
    <definedName name="_3S0900200">#N/A</definedName>
    <definedName name="_3S0900200_1">#REF!</definedName>
    <definedName name="_3S0900203">#N/A</definedName>
    <definedName name="_3S0900203_1">#REF!</definedName>
    <definedName name="_3S0900241">#N/A</definedName>
    <definedName name="_3S0900241_1">#REF!</definedName>
    <definedName name="_3S0920270">#N/A</definedName>
    <definedName name="_3S0920270_1">#REF!</definedName>
    <definedName name="_4__123Graph_BCHART_1" hidden="1">#REF!</definedName>
    <definedName name="_4_0_14_1">#REF!</definedName>
    <definedName name="_40_x_16_1">#REF!</definedName>
    <definedName name="_41_x_17_1">#REF!</definedName>
    <definedName name="_42_x_19_1">#REF!</definedName>
    <definedName name="_43_x_2_1">#REF!</definedName>
    <definedName name="_44_x_28_1">#REF!</definedName>
    <definedName name="_45_x_3_1">#REF!</definedName>
    <definedName name="_46_x_4_1">#REF!</definedName>
    <definedName name="_47_x_7_1">#REF!</definedName>
    <definedName name="_48_x_9_1">#REF!</definedName>
    <definedName name="_4S0612001">#N/A</definedName>
    <definedName name="_4S0612001_1">#REF!</definedName>
    <definedName name="_4S0612101">#N/A</definedName>
    <definedName name="_4S0612101_1">#REF!</definedName>
    <definedName name="_4S0612111">#N/A</definedName>
    <definedName name="_4S0612111_1">#REF!</definedName>
    <definedName name="_4S0620002">#N/A</definedName>
    <definedName name="_4S0620002_1">#REF!</definedName>
    <definedName name="_5_0_7_1">#N/A</definedName>
    <definedName name="_50_z_1">#N/A</definedName>
    <definedName name="_51_z_1_1">#N/A</definedName>
    <definedName name="_52Excel_BuiltIn_Criteria_1">#REF!</definedName>
    <definedName name="_53Excel_BuiltIn_Criteria_11_1">#REF!</definedName>
    <definedName name="_54Excel_BuiltIn_Criteria_12_1">#REF!</definedName>
    <definedName name="_55Excel_BuiltIn_Criteria_13_1">#REF!</definedName>
    <definedName name="_56Excel_BuiltIn_Criteria_15_1">#REF!</definedName>
    <definedName name="_57Excel_BuiltIn_Criteria_16_1">#REF!</definedName>
    <definedName name="_58Excel_BuiltIn_Criteria_17_1">#REF!</definedName>
    <definedName name="_59Excel_BuiltIn_Criteria_19_1">#REF!</definedName>
    <definedName name="_6__123Graph_CCHART_1" hidden="1">#REF!</definedName>
    <definedName name="_6_2_1">#N/A</definedName>
    <definedName name="_60Excel_BuiltIn_Criteria_2_1">#REF!</definedName>
    <definedName name="_61Excel_BuiltIn_Criteria_28_1">#REF!</definedName>
    <definedName name="_62Excel_BuiltIn_Criteria_3_1">#REF!</definedName>
    <definedName name="_63Excel_BuiltIn_Criteria_4_1">#REF!</definedName>
    <definedName name="_64Excel_BuiltIn_Criteria_7_1">#REF!</definedName>
    <definedName name="_65Excel_BuiltIn_Criteria_9_1">#REF!</definedName>
    <definedName name="_67Excel_BuiltIn_Database_1">#N/A</definedName>
    <definedName name="_68Excel_BuiltIn_Database_1_1">#N/A</definedName>
    <definedName name="_70Excel_BuiltIn_Print_Area_1_1">#REF!</definedName>
    <definedName name="_72Excel_BuiltIn_Print_Area_1_1_1">#N/A</definedName>
    <definedName name="_74Excel_BuiltIn_Print_Area_1_1_1_1">#REF!</definedName>
    <definedName name="_76Excel_BuiltIn_Print_Area_1_1_1_1_1">#N/A</definedName>
    <definedName name="_77Excel_BuiltIn_Print_Area_1_1_1_1_1_1">#N/A</definedName>
    <definedName name="_78Excel_BuiltIn_Print_Area_1_1_1_1_1_1_1">#N/A</definedName>
    <definedName name="_79Excel_BuiltIn_Print_Area_1_1_1_1_1_1_1_1">#N/A</definedName>
    <definedName name="_8__123Graph_DCHART_1" hidden="1">#REF!</definedName>
    <definedName name="_8_a_1">#N/A</definedName>
    <definedName name="_80Excel_BuiltIn_Print_Area_1_1_1_1_1_1_1_1_1">#N/A</definedName>
    <definedName name="_81Excel_BuiltIn_Print_Area_1_1_1_1_1_1_1_1_1_1">#N/A</definedName>
    <definedName name="_82Excel_BuiltIn_Print_Area_2_1">#REF!</definedName>
    <definedName name="_85Excel_BuiltIn_Print_Area_2_1_1_1_1_1_1">#N/A</definedName>
    <definedName name="_86Excel_BuiltIn_Print_Area_2_1_1_1_1_1_1_1">#N/A</definedName>
    <definedName name="_87Excel_BuiltIn_Print_Area_2_1_1_1_1_1_1_1_1">#N/A</definedName>
    <definedName name="_88Excel_BuiltIn_Print_Area_20_1">#REF!</definedName>
    <definedName name="_89Excel_BuiltIn_Print_Area_3_1">#REF!</definedName>
    <definedName name="_9_a_1_1">#N/A</definedName>
    <definedName name="_90Excel_BuiltIn_Print_Area_3_1_1">#N/A</definedName>
    <definedName name="_91Excel_BuiltIn_Print_Area_3_1_1_1">#N/A</definedName>
    <definedName name="_92Excel_BuiltIn_Print_Area_3_1_1_1_1">#N/A</definedName>
    <definedName name="_93Excel_BuiltIn_Print_Area_3_1_1_1_1_1">#N/A</definedName>
    <definedName name="_94Excel_BuiltIn_Print_Area_6_1">#REF!</definedName>
    <definedName name="_97Excel_BuiltIn_Print_Area_7_1">#REF!</definedName>
    <definedName name="_99Excel_BuiltIn_Print_Area_7_1_1">#N/A</definedName>
    <definedName name="_a">#REF!</definedName>
    <definedName name="_a_1">#REF!</definedName>
    <definedName name="_a_11">#REF!</definedName>
    <definedName name="_a_12">#REF!</definedName>
    <definedName name="_a_13">#REF!</definedName>
    <definedName name="_a_14">#N/A</definedName>
    <definedName name="_a_14_1">#N/A</definedName>
    <definedName name="_a_15">#REF!</definedName>
    <definedName name="_a_16">#REF!</definedName>
    <definedName name="_a_17">#REF!</definedName>
    <definedName name="_a_19">#REF!</definedName>
    <definedName name="_a_2">#REF!</definedName>
    <definedName name="_a_28">#REF!</definedName>
    <definedName name="_a_3">#REF!</definedName>
    <definedName name="_a_4">#REF!</definedName>
    <definedName name="_a_7">#REF!</definedName>
    <definedName name="_a_7_1">#REF!</definedName>
    <definedName name="_a_7_14">#N/A</definedName>
    <definedName name="_a_9">#REF!</definedName>
    <definedName name="_AA2">#N/A</definedName>
    <definedName name="_ACA25">NA()</definedName>
    <definedName name="_ACA50">NA()</definedName>
    <definedName name="_ACM30">'[3]MATBET CUSTO'!$E$9</definedName>
    <definedName name="_arg13">#REF!</definedName>
    <definedName name="_arg16">#REF!</definedName>
    <definedName name="_BDI1">[3]INVENTÁRIO!$B$3</definedName>
    <definedName name="_BSADJ">#REF!</definedName>
    <definedName name="_BSTGT">#REF!</definedName>
    <definedName name="_c_11">#REF!</definedName>
    <definedName name="_c_12">#REF!</definedName>
    <definedName name="_c_13">#REF!</definedName>
    <definedName name="_c_15">#REF!</definedName>
    <definedName name="_c_16">#REF!</definedName>
    <definedName name="_c_17">#REF!</definedName>
    <definedName name="_c_19">#REF!</definedName>
    <definedName name="_c_2">#REF!</definedName>
    <definedName name="_c_28">#REF!</definedName>
    <definedName name="_c_3">#REF!</definedName>
    <definedName name="_c_4">#REF!</definedName>
    <definedName name="_c_7">#REF!</definedName>
    <definedName name="_c_9">#REF!</definedName>
    <definedName name="_cab1">#REF!</definedName>
    <definedName name="_CAP20">#REF!</definedName>
    <definedName name="_CCM30">NA()</definedName>
    <definedName name="_CMM30">NA()</definedName>
    <definedName name="_Database">#REF!</definedName>
    <definedName name="_Ext2">#REF!</definedName>
    <definedName name="_Fill" hidden="1">#REF!</definedName>
    <definedName name="_xlnm._FilterDatabase" hidden="1">#REF!</definedName>
    <definedName name="_I">NA()</definedName>
    <definedName name="_I_1">#REF!</definedName>
    <definedName name="_I_1_1">#REF!</definedName>
    <definedName name="_I_1_1_1">#REF!</definedName>
    <definedName name="_I_1_1_19">#REF!</definedName>
    <definedName name="_I_1_19">#REF!</definedName>
    <definedName name="_I_19">#REF!</definedName>
    <definedName name="_I_25">#REF!</definedName>
    <definedName name="_IND1">#REF!</definedName>
    <definedName name="_IND2">#REF!</definedName>
    <definedName name="_JAZ1">#REF!</definedName>
    <definedName name="_JAZ11">#REF!</definedName>
    <definedName name="_JAZ2">#REF!</definedName>
    <definedName name="_JAZ22">#REF!</definedName>
    <definedName name="_JAZ3">#REF!</definedName>
    <definedName name="_JAZ33">#REF!</definedName>
    <definedName name="_Key1">NA()</definedName>
    <definedName name="_Key2">NA()</definedName>
    <definedName name="_KM406407">NA()</definedName>
    <definedName name="_km736">#REF!</definedName>
    <definedName name="_la2">NA()</definedName>
    <definedName name="_MED1">#REF!</definedName>
    <definedName name="_MM" hidden="1">#REF!</definedName>
    <definedName name="_Order1" hidden="1">255</definedName>
    <definedName name="_Order2">0</definedName>
    <definedName name="_OUT98" hidden="1">{#N/A,#N/A,TRUE,"Serviços"}</definedName>
    <definedName name="_OUT98_" hidden="1">{#N/A,#N/A,TRUE,"Serviços"}</definedName>
    <definedName name="_OUTTTT9888" hidden="1">{#N/A,#N/A,TRUE,"Serviços"}</definedName>
    <definedName name="_PA01" hidden="1">{"'teste'!$B$2:$R$49"}</definedName>
    <definedName name="_PAG1">"$#REF!.$C$16"</definedName>
    <definedName name="_PAG10">"$#REF!.$C$26"</definedName>
    <definedName name="_PAG11">"$#REF!.$C$27"</definedName>
    <definedName name="_PAG12">"$#REF!.$C$28"</definedName>
    <definedName name="_PAG13">"$#REF!.$C$21"</definedName>
    <definedName name="_PAG2">"$#REF!.$C$17"</definedName>
    <definedName name="_PAG3">"$#REF!.$C$18"</definedName>
    <definedName name="_PAG4">"$#REF!.$C$19"</definedName>
    <definedName name="_PAG5">"$#REF!.$C$20"</definedName>
    <definedName name="_PAG6">"$#REF!.$C$22"</definedName>
    <definedName name="_PAG7">"$#REF!.$C$23"</definedName>
    <definedName name="_PAG8">"$#REF!.$C$24"</definedName>
    <definedName name="_PAG9">"$#REF!.$C$25"</definedName>
    <definedName name="_Parse_On" hidden="1">#REF!</definedName>
    <definedName name="_Parse_Out" hidden="1">#REF!</definedName>
    <definedName name="_PCM30">NA()</definedName>
    <definedName name="_PE412">#N/A</definedName>
    <definedName name="_PL1">NA()</definedName>
    <definedName name="_PLA2">NA()</definedName>
    <definedName name="_PM405">#N/A</definedName>
    <definedName name="_PNV2002">NA()</definedName>
    <definedName name="_PNV2003">NA()</definedName>
    <definedName name="_PNV2009">NA()</definedName>
    <definedName name="_PTB10">NA()</definedName>
    <definedName name="_pu334">#N/A</definedName>
    <definedName name="_pu335">#N/A</definedName>
    <definedName name="_PUE412">#N/A</definedName>
    <definedName name="_pum405">#N/A</definedName>
    <definedName name="_pum969">#N/A</definedName>
    <definedName name="_QQ2">#N/A</definedName>
    <definedName name="_r">#REF!</definedName>
    <definedName name="_r_15">#REF!</definedName>
    <definedName name="_r_4">#REF!</definedName>
    <definedName name="_Rbv1">#REF!</definedName>
    <definedName name="_RECONF.">#REF!</definedName>
    <definedName name="_Regression_Int" hidden="1">1</definedName>
    <definedName name="_RET1">#REF!</definedName>
    <definedName name="_S">NA()</definedName>
    <definedName name="_S_1">#REF!</definedName>
    <definedName name="_S_1_1">#REF!</definedName>
    <definedName name="_S_1_14">#N/A</definedName>
    <definedName name="_S_10">#REF!</definedName>
    <definedName name="_S_11">#REF!</definedName>
    <definedName name="_S_12">#REF!</definedName>
    <definedName name="_S_13">#REF!</definedName>
    <definedName name="_S_14">#N/A</definedName>
    <definedName name="_S_14_1">#N/A</definedName>
    <definedName name="_S_15">#REF!</definedName>
    <definedName name="_S_16">#REF!</definedName>
    <definedName name="_S_17">#REF!</definedName>
    <definedName name="_S_19">#REF!</definedName>
    <definedName name="_S_2">#REF!</definedName>
    <definedName name="_S_25">#REF!</definedName>
    <definedName name="_S_27">#REF!</definedName>
    <definedName name="_S_28">#REF!</definedName>
    <definedName name="_S_29">#REF!</definedName>
    <definedName name="_S_3">#REF!</definedName>
    <definedName name="_S_31">#REF!</definedName>
    <definedName name="_S_4">#REF!</definedName>
    <definedName name="_S_7">#REF!</definedName>
    <definedName name="_S_9">#REF!</definedName>
    <definedName name="_SC1">#N/A</definedName>
    <definedName name="_SC10">#N/A</definedName>
    <definedName name="_SC11">#N/A</definedName>
    <definedName name="_SC12">#N/A</definedName>
    <definedName name="_SC13">#N/A</definedName>
    <definedName name="_SC14">#N/A</definedName>
    <definedName name="_SC2">#N/A</definedName>
    <definedName name="_SC3">#N/A</definedName>
    <definedName name="_SC4">#N/A</definedName>
    <definedName name="_SC5">#N/A</definedName>
    <definedName name="_SC6">#N/A</definedName>
    <definedName name="_SC7">#N/A</definedName>
    <definedName name="_SC8">#N/A</definedName>
    <definedName name="_SC9">#N/A</definedName>
    <definedName name="_SEG1">#REF!</definedName>
    <definedName name="_Sort">NA()</definedName>
    <definedName name="_STC04">#REF!</definedName>
    <definedName name="_tab1">#REF!</definedName>
    <definedName name="_TB10">NA()</definedName>
    <definedName name="_tb97">"$#REF!.$E$71"</definedName>
    <definedName name="_tbw97">"$#REF!.$E$73"</definedName>
    <definedName name="_TCB5">#REF!</definedName>
    <definedName name="_tcc4">#REF!</definedName>
    <definedName name="_TCM30">'[3]MATBET CUSTO'!$F$22</definedName>
    <definedName name="_TOT1">NA()</definedName>
    <definedName name="_TOT2">NA()</definedName>
    <definedName name="_TOT3">NA()</definedName>
    <definedName name="_TOT4">NA()</definedName>
    <definedName name="_TOT5">NA()</definedName>
    <definedName name="_TOT6">NA()</definedName>
    <definedName name="_TOT7">NA()</definedName>
    <definedName name="_TP10">#REF!</definedName>
    <definedName name="_TP5">#REF!</definedName>
    <definedName name="_TSD2">NA()</definedName>
    <definedName name="_tt1">[0]!_tt1</definedName>
    <definedName name="_VV9">#REF!</definedName>
    <definedName name="_x_11">#REF!</definedName>
    <definedName name="_x_12">#REF!</definedName>
    <definedName name="_x_13">#REF!</definedName>
    <definedName name="_x_15">#REF!</definedName>
    <definedName name="_x_16">#REF!</definedName>
    <definedName name="_x_17">#REF!</definedName>
    <definedName name="_x_19">#REF!</definedName>
    <definedName name="_x_2">#REF!</definedName>
    <definedName name="_x_28">#REF!</definedName>
    <definedName name="_x_3">#REF!</definedName>
    <definedName name="_x_4">#REF!</definedName>
    <definedName name="_x_7">#REF!</definedName>
    <definedName name="_x_9">#REF!</definedName>
    <definedName name="_xlnm_Database">NA()</definedName>
    <definedName name="_xlnm_Print_Area">NA()</definedName>
    <definedName name="_xlnm_Recorder">NA()</definedName>
    <definedName name="_z_1">#REF!</definedName>
    <definedName name="_z_11">#REF!</definedName>
    <definedName name="_z_12">#REF!</definedName>
    <definedName name="_z_13">#REF!</definedName>
    <definedName name="_z_15">#REF!</definedName>
    <definedName name="_z_16">#REF!</definedName>
    <definedName name="_z_17">#REF!</definedName>
    <definedName name="_z_19">#REF!</definedName>
    <definedName name="_z_2">#REF!</definedName>
    <definedName name="_z_28">#REF!</definedName>
    <definedName name="_z_3">#REF!</definedName>
    <definedName name="_z_4">#REF!</definedName>
    <definedName name="_z_7">#REF!</definedName>
    <definedName name="_z_9">#REF!</definedName>
    <definedName name="a">NA()</definedName>
    <definedName name="A_1">#REF!</definedName>
    <definedName name="a_25">#REF!</definedName>
    <definedName name="a14.1.18">#REF!</definedName>
    <definedName name="AA">NA()</definedName>
    <definedName name="AA_1">AA_1</definedName>
    <definedName name="AA_10">AA_10</definedName>
    <definedName name="AA_12">AA_12</definedName>
    <definedName name="AA_13">AA_13</definedName>
    <definedName name="AA_14">AA_14</definedName>
    <definedName name="AA_19">#N/A</definedName>
    <definedName name="AA_2">AA_2</definedName>
    <definedName name="AA_21">#N/A</definedName>
    <definedName name="AA_22">AA_22</definedName>
    <definedName name="AA_23">#N/A</definedName>
    <definedName name="AA_24">#N/A</definedName>
    <definedName name="AA_25">AA_25</definedName>
    <definedName name="AA_26">AA_26</definedName>
    <definedName name="AA_27">AA_27</definedName>
    <definedName name="AA_28">AA_28</definedName>
    <definedName name="AA_29">AA_29</definedName>
    <definedName name="AA_3">AA_3</definedName>
    <definedName name="AA_30">AA_30</definedName>
    <definedName name="AA_31">AA_31</definedName>
    <definedName name="AA_32">AA_32</definedName>
    <definedName name="AA_33">AA_33</definedName>
    <definedName name="AA_34">AA_34</definedName>
    <definedName name="AA_35">AA_35</definedName>
    <definedName name="AA_36">AA_36</definedName>
    <definedName name="AA_37">AA_37</definedName>
    <definedName name="AA_38">AA_38</definedName>
    <definedName name="AA_39">#N/A</definedName>
    <definedName name="AA_4">AA_4</definedName>
    <definedName name="AA_40">#N/A</definedName>
    <definedName name="AA_41">#N/A</definedName>
    <definedName name="AA_42">#N/A</definedName>
    <definedName name="AA_43">#N/A</definedName>
    <definedName name="AA_44">#N/A</definedName>
    <definedName name="AA_45">#N/A</definedName>
    <definedName name="AA_46">#N/A</definedName>
    <definedName name="AA_47">#N/A</definedName>
    <definedName name="AA_48">#N/A</definedName>
    <definedName name="AA_5">AA_5</definedName>
    <definedName name="AA_51">#N/A</definedName>
    <definedName name="AA_52">#N/A</definedName>
    <definedName name="AA_53">#N/A</definedName>
    <definedName name="AA_54">#N/A</definedName>
    <definedName name="AA_55">#N/A</definedName>
    <definedName name="AA_56">#N/A</definedName>
    <definedName name="AA_57">#N/A</definedName>
    <definedName name="AA_58">#N/A</definedName>
    <definedName name="AA_59">#N/A</definedName>
    <definedName name="AA_6">AA_6</definedName>
    <definedName name="AA_60">#N/A</definedName>
    <definedName name="AA_61">#N/A</definedName>
    <definedName name="AA_62">#N/A</definedName>
    <definedName name="AA_63">#N/A</definedName>
    <definedName name="AA_64">#N/A</definedName>
    <definedName name="AA_65">#N/A</definedName>
    <definedName name="AA_66">#N/A</definedName>
    <definedName name="AA_67">#N/A</definedName>
    <definedName name="AA_68">#N/A</definedName>
    <definedName name="AA_69">#N/A</definedName>
    <definedName name="AA_7">AA_7</definedName>
    <definedName name="AA_70">#N/A</definedName>
    <definedName name="AA_71">#N/A</definedName>
    <definedName name="AA_72">#N/A</definedName>
    <definedName name="AA_8">AA_8</definedName>
    <definedName name="AA_9">AA_9</definedName>
    <definedName name="aaa">#REF!</definedName>
    <definedName name="aaaa">NA()</definedName>
    <definedName name="aaaaa" hidden="1">{#N/A,#N/A,FALSE,"MO (2)"}</definedName>
    <definedName name="AAAAAAAAA">[0]!AAAAAAAAA</definedName>
    <definedName name="AAAAAAAAA_25">AAAAAAAAA_25</definedName>
    <definedName name="aauf">NA()</definedName>
    <definedName name="aauq">NA()</definedName>
    <definedName name="aauqs">NA()</definedName>
    <definedName name="AB">#N/A</definedName>
    <definedName name="abc">#N/A</definedName>
    <definedName name="ABC_ATUAL">NA()</definedName>
    <definedName name="ABC_LAGOA">NA()</definedName>
    <definedName name="ABR00">#REF!</definedName>
    <definedName name="ac">NA()</definedName>
    <definedName name="acabamentos">#REF!</definedName>
    <definedName name="acabamentos_1">#REF!</definedName>
    <definedName name="acabamentos_2">#REF!</definedName>
    <definedName name="acabamentos_3">#REF!</definedName>
    <definedName name="acabamentos_4">#REF!</definedName>
    <definedName name="ACAP20">NA()</definedName>
    <definedName name="acha.coluna">#REF!</definedName>
    <definedName name="acha.dados">#REF!</definedName>
    <definedName name="acha.dados2">#REF!</definedName>
    <definedName name="acha.linha">#REF!</definedName>
    <definedName name="acha.linha2">#REF!</definedName>
    <definedName name="acost" hidden="1">{#N/A,#N/A,TRUE,"Serviços"}</definedName>
    <definedName name="ACOSTD">#REF!</definedName>
    <definedName name="ACOSTLE">#REF!</definedName>
    <definedName name="ACRE" hidden="1">#REF!</definedName>
    <definedName name="acrescimo">#REF!</definedName>
    <definedName name="Acréscimo">#REF!</definedName>
    <definedName name="acrescimo_11">#REF!</definedName>
    <definedName name="acrescimo_12">#REF!</definedName>
    <definedName name="acrescimo_13">#REF!</definedName>
    <definedName name="acrescimo_15">#REF!</definedName>
    <definedName name="acrescimo_16">#REF!</definedName>
    <definedName name="acrescimo_17">#REF!</definedName>
    <definedName name="acrescimo_19">#REF!</definedName>
    <definedName name="acrescimo_2">#REF!</definedName>
    <definedName name="acrescimo_28">#REF!</definedName>
    <definedName name="acrescimo_3">#REF!</definedName>
    <definedName name="acrescimo_4">#REF!</definedName>
    <definedName name="acrescimo_7">#REF!</definedName>
    <definedName name="acrescimo_9">#REF!</definedName>
    <definedName name="acumulado">NA()</definedName>
    <definedName name="acumulado_1">#REF!</definedName>
    <definedName name="acumulado_4">#REF!</definedName>
    <definedName name="ad" hidden="1">{#N/A,#N/A,FALSE,"MO (2)"}</definedName>
    <definedName name="ademir" hidden="1">{#N/A,#N/A,FALSE,"Cronograma";#N/A,#N/A,FALSE,"Cronogr. 2"}</definedName>
    <definedName name="adfedfds">NA()</definedName>
    <definedName name="adicional_eixo">#REF!</definedName>
    <definedName name="AEMUL">#REF!</definedName>
    <definedName name="AEMULFLEX">#REF!</definedName>
    <definedName name="AFDD">#N/A</definedName>
    <definedName name="agff">#REF!</definedName>
    <definedName name="AGORA" hidden="1">{#N/A,#N/A,FALSE,"SS";#N/A,#N/A,FALSE,"TER1";#N/A,#N/A,FALSE,"TER2";#N/A,#N/A,FALSE,"TER3";#N/A,#N/A,FALSE,"TP1";#N/A,#N/A,FALSE,"TP2";#N/A,#N/A,FALSE,"TP3";#N/A,#N/A,FALSE,"DI1";#N/A,#N/A,FALSE,"DI2";#N/A,#N/A,FALSE,"DI3";#N/A,#N/A,FALSE,"DS1";#N/A,#N/A,FALSE,"DS2";#N/A,#N/A,FALSE,"CM"}</definedName>
    <definedName name="AGORA2" hidden="1">{#N/A,#N/A,FALSE,"SS";#N/A,#N/A,FALSE,"TER1";#N/A,#N/A,FALSE,"TER2";#N/A,#N/A,FALSE,"TER3";#N/A,#N/A,FALSE,"TP1";#N/A,#N/A,FALSE,"TP2";#N/A,#N/A,FALSE,"TP3";#N/A,#N/A,FALSE,"DI1";#N/A,#N/A,FALSE,"DI2";#N/A,#N/A,FALSE,"DI3";#N/A,#N/A,FALSE,"DS1";#N/A,#N/A,FALSE,"DS2";#N/A,#N/A,FALSE,"CM"}</definedName>
    <definedName name="Agosto">#N/A</definedName>
    <definedName name="AGREGADO">#REF!</definedName>
    <definedName name="AGREGADO_10">#REF!</definedName>
    <definedName name="AGREGADO_10_19">#REF!</definedName>
    <definedName name="AGREGADO_17">#REF!</definedName>
    <definedName name="AGREGADO_17_19">#REF!</definedName>
    <definedName name="AGREGADO_19">#REF!</definedName>
    <definedName name="AGREGADO_6">#REF!</definedName>
    <definedName name="AGREGADO_6_19">#REF!</definedName>
    <definedName name="AGREGADO_7">#REF!</definedName>
    <definedName name="AGREGADO_7_19">#REF!</definedName>
    <definedName name="AGREGADO_8">#REF!</definedName>
    <definedName name="AGREGADO_8_19">#REF!</definedName>
    <definedName name="AGREGADO_9">#REF!</definedName>
    <definedName name="AGREGADO_9_19">#REF!</definedName>
    <definedName name="AILTON">#N/A</definedName>
    <definedName name="alcool">NA()</definedName>
    <definedName name="alcool_1">#REF!</definedName>
    <definedName name="alex" hidden="1">{#N/A,#N/A,FALSE,"MO (2)"}</definedName>
    <definedName name="alex_1" hidden="1">{#N/A,#N/A,FALSE,"MO (2)"}</definedName>
    <definedName name="ALTA">NA()</definedName>
    <definedName name="ALTA_10">#REF!</definedName>
    <definedName name="ALTA_25">#REF!</definedName>
    <definedName name="ALTA_27">#REF!</definedName>
    <definedName name="ALTA_29">#REF!</definedName>
    <definedName name="ALTA_9">#REF!</definedName>
    <definedName name="alteração">#REF!</definedName>
    <definedName name="alteração_1">#REF!</definedName>
    <definedName name="am" hidden="1">{#N/A,#N/A,FALSE,"MO (2)"}</definedName>
    <definedName name="AM_01">#N/A</definedName>
    <definedName name="AM_01_1">#REF!</definedName>
    <definedName name="AM_04">#N/A</definedName>
    <definedName name="AM_04_1">#REF!</definedName>
    <definedName name="AM_35">#N/A</definedName>
    <definedName name="AM_35_1">#REF!</definedName>
    <definedName name="AM_40">#N/A</definedName>
    <definedName name="AM_40_1">#REF!</definedName>
    <definedName name="AM_41">#N/A</definedName>
    <definedName name="AM_41_1">#REF!</definedName>
    <definedName name="AM_42">#N/A</definedName>
    <definedName name="AM_42_1">#REF!</definedName>
    <definedName name="AM_43">#N/A</definedName>
    <definedName name="AM_43_1">#REF!</definedName>
    <definedName name="amarela">NA()</definedName>
    <definedName name="amarela_25">#REF!</definedName>
    <definedName name="AMBIENTE">NA()</definedName>
    <definedName name="AND">#REF!</definedName>
    <definedName name="anscount" hidden="1">3</definedName>
    <definedName name="ant" hidden="1">{#N/A,#N/A,FALSE,"MO (2)"}</definedName>
    <definedName name="ant_1" hidden="1">{#N/A,#N/A,FALSE,"MO (2)"}</definedName>
    <definedName name="aoppp">#REF!</definedName>
    <definedName name="AQCAP20">"$#REF!.$I$15"</definedName>
    <definedName name="AQCM30">"$#REF!.$I$16"</definedName>
    <definedName name="AQRM1C">"$#REF!.$I$18"</definedName>
    <definedName name="AQRR1C">"$#REF!.$I$17"</definedName>
    <definedName name="area">NA()</definedName>
    <definedName name="_xlnm.Extract">#REF!</definedName>
    <definedName name="_xlnm.Print_Area" localSheetId="0">CFF!$A$1:$AB$79</definedName>
    <definedName name="_xlnm.Print_Area">#REF!</definedName>
    <definedName name="Área_impressão_IM">NA()</definedName>
    <definedName name="Área_impressão_IM2">#REF!</definedName>
    <definedName name="AREAL">#REF!</definedName>
    <definedName name="areal.pista">#REF!</definedName>
    <definedName name="AREAMICRO0.8">#REF!</definedName>
    <definedName name="AreaTeste">#REF!</definedName>
    <definedName name="AreaTeste2">#REF!</definedName>
    <definedName name="AREC">NA()</definedName>
    <definedName name="AREIA">NA()</definedName>
    <definedName name="AREIACS">NA()</definedName>
    <definedName name="AREIANP">#REF!</definedName>
    <definedName name="AREIAPAV">#REF!</definedName>
    <definedName name="AREIAPAVUSINA">#REF!</definedName>
    <definedName name="ARL1C">'[3]MATBET CUSTO'!$E$8</definedName>
    <definedName name="ARM1C">'[3]MATBET CUSTO'!$E$7</definedName>
    <definedName name="arquivo">#REF!</definedName>
    <definedName name="arquivo_1">#REF!</definedName>
    <definedName name="arquivo_2">#REF!</definedName>
    <definedName name="arquivo_3">#REF!</definedName>
    <definedName name="ARR1C">'[3]MATBET CUSTO'!$E$5</definedName>
    <definedName name="ARR2C">'[3]MATBET CUSTO'!$E$6</definedName>
    <definedName name="as">#REF!</definedName>
    <definedName name="asasa" hidden="1">{#N/A,#N/A,FALSE,"MO (2)"}</definedName>
    <definedName name="ASCAP20">#REF!</definedName>
    <definedName name="ASCM30">#REF!</definedName>
    <definedName name="asd">#REF!</definedName>
    <definedName name="asde">#REF!</definedName>
    <definedName name="asde_11">#REF!</definedName>
    <definedName name="asde_12">#REF!</definedName>
    <definedName name="asde_13">#REF!</definedName>
    <definedName name="asde_15">#REF!</definedName>
    <definedName name="asde_16">#REF!</definedName>
    <definedName name="asde_17">#REF!</definedName>
    <definedName name="asde_19">#REF!</definedName>
    <definedName name="asde_2">#REF!</definedName>
    <definedName name="asde_28">#REF!</definedName>
    <definedName name="asde_3">#REF!</definedName>
    <definedName name="asde_4">#REF!</definedName>
    <definedName name="asde_7">#REF!</definedName>
    <definedName name="asde_9">#REF!</definedName>
    <definedName name="ASDF" hidden="1">{#N/A,#N/A,TRUE,"Serviços"}</definedName>
    <definedName name="asdf_11">#REF!</definedName>
    <definedName name="asdf_12">#REF!</definedName>
    <definedName name="asdf_13">#REF!</definedName>
    <definedName name="asdf_15">#REF!</definedName>
    <definedName name="asdf_16">#REF!</definedName>
    <definedName name="asdf_17">#REF!</definedName>
    <definedName name="asdf_19">#REF!</definedName>
    <definedName name="asdf_2">#REF!</definedName>
    <definedName name="asdf_28">#REF!</definedName>
    <definedName name="asdf_3">#REF!</definedName>
    <definedName name="asdf_4">#REF!</definedName>
    <definedName name="asdf_7">#REF!</definedName>
    <definedName name="asdf_9">#REF!</definedName>
    <definedName name="ASDFAS">#REF!</definedName>
    <definedName name="asdfasdf">#REF!</definedName>
    <definedName name="ASDFG" hidden="1">{#N/A,#N/A,TRUE,"Serviços"}</definedName>
    <definedName name="asdfghqefha" hidden="1">{#N/A,#N/A,FALSE,"MO (2)"}</definedName>
    <definedName name="ASEMUL">#REF!</definedName>
    <definedName name="ASFALTO">#REF!</definedName>
    <definedName name="ASFGG" hidden="1">{#N/A,#N/A,TRUE,"Serviços"}</definedName>
    <definedName name="ASPEP">#REF!</definedName>
    <definedName name="ASRL1C">#REF!</definedName>
    <definedName name="ASRM1C">#REF!</definedName>
    <definedName name="ASRR1C">#REF!</definedName>
    <definedName name="ASRR1CF">#REF!</definedName>
    <definedName name="ASRR2C">#REF!</definedName>
    <definedName name="ASRR2CF">#REF!</definedName>
    <definedName name="ASS">_PL1</definedName>
    <definedName name="asscontrato">#REF!</definedName>
    <definedName name="ASSENTAMENTO">#REF!</definedName>
    <definedName name="asss" hidden="1">{#N/A,#N/A,TRUE,"Serviços"}</definedName>
    <definedName name="aterro">#REF!</definedName>
    <definedName name="Aterros">#REF!</definedName>
    <definedName name="ATRA">#REF!</definedName>
    <definedName name="ATSS">#REF!</definedName>
    <definedName name="ATUAL">"$#REF!.$F$29"</definedName>
    <definedName name="ATUALIZANDO">#REF!</definedName>
    <definedName name="Aut_original">#REF!</definedName>
    <definedName name="Aut_original_25">#REF!</definedName>
    <definedName name="Aut_resumo">#REF!</definedName>
    <definedName name="Aut_resumo_25">#REF!</definedName>
    <definedName name="aux">#REF!</definedName>
    <definedName name="auxiliar">#REF!</definedName>
    <definedName name="AVC">#N/A</definedName>
    <definedName name="AvFisZero">#N/A</definedName>
    <definedName name="AVV">#REF!</definedName>
    <definedName name="azul">NA()</definedName>
    <definedName name="azul_25">#REF!</definedName>
    <definedName name="AZULSINAL">NA()</definedName>
    <definedName name="AZULSINAL_25">#REF!</definedName>
    <definedName name="B">NA()</definedName>
    <definedName name="bacural">#REF!</definedName>
    <definedName name="banco">#REF!</definedName>
    <definedName name="banco_1">#REF!</definedName>
    <definedName name="_xlnm.Database">TEXT([7]Dados!$G$29,"mm-aaaa")</definedName>
    <definedName name="banco2">#REF!</definedName>
    <definedName name="banco2_19">#REF!</definedName>
    <definedName name="BASE">NA()</definedName>
    <definedName name="batista" hidden="1">{#N/A,#N/A,FALSE,"SS 1";#N/A,#N/A,FALSE,"SS 2";#N/A,#N/A,FALSE,"TER 1 (1)";#N/A,#N/A,FALSE,"TER 1 (2)";#N/A,#N/A,FALSE,"TER 2 ";#N/A,#N/A,FALSE,"TP  (1)";#N/A,#N/A,FALSE,"TP  (2)";#N/A,#N/A,FALSE,"CM BAR"}</definedName>
    <definedName name="bb">NA()</definedName>
    <definedName name="bb_38">#N/A</definedName>
    <definedName name="bbbb" hidden="1">{#N/A,#N/A,FALSE,"MO (2)"}</definedName>
    <definedName name="bbbb_1" hidden="1">{#N/A,#N/A,FALSE,"MO (2)"}</definedName>
    <definedName name="bbbbbb">NA()</definedName>
    <definedName name="bbbbbbb" hidden="1">{#N/A,#N/A,FALSE,"MO (2)"}</definedName>
    <definedName name="bbuu">#N/A</definedName>
    <definedName name="bc">#REF!</definedName>
    <definedName name="bc_11">#REF!</definedName>
    <definedName name="bc_12">#REF!</definedName>
    <definedName name="bc_13">#REF!</definedName>
    <definedName name="bc_15">#REF!</definedName>
    <definedName name="bc_16">#REF!</definedName>
    <definedName name="bc_17">#REF!</definedName>
    <definedName name="bc_19">#REF!</definedName>
    <definedName name="bc_2">#REF!</definedName>
    <definedName name="bc_28">#REF!</definedName>
    <definedName name="bc_3">#REF!</definedName>
    <definedName name="bc_4">#REF!</definedName>
    <definedName name="bc_7">#REF!</definedName>
    <definedName name="bc_9">#REF!</definedName>
    <definedName name="BD">NA()</definedName>
    <definedName name="BDI">NA()</definedName>
    <definedName name="BDI.Opcao">[8]DADOS!$F$18</definedName>
    <definedName name="BDI.TipoObra">[8]BDI!$A$138:$A$146</definedName>
    <definedName name="BDI_1">#REF!</definedName>
    <definedName name="BDI_10">#REF!</definedName>
    <definedName name="bdi_2">#REF!</definedName>
    <definedName name="BDI_25">#REF!</definedName>
    <definedName name="BDI_27">#REF!</definedName>
    <definedName name="BDI_29">#REF!</definedName>
    <definedName name="BDI_9">#REF!</definedName>
    <definedName name="BDI_DIF">NA()</definedName>
    <definedName name="BDIDESO">#REF!</definedName>
    <definedName name="BDIFIM">#REF!</definedName>
    <definedName name="BDIlds">'[9]LIGAÇÕES DOMICILIARES (SER)'!$K$13</definedName>
    <definedName name="BDIm">#REF!</definedName>
    <definedName name="BDIs">[10]Serv!$I$11</definedName>
    <definedName name="BDU">#REF!</definedName>
    <definedName name="bento">#REF!</definedName>
    <definedName name="BETE">NA()</definedName>
    <definedName name="BETUMINBETIM">#REF!</definedName>
    <definedName name="BETUMINCBA">#REF!</definedName>
    <definedName name="BETUMINOSO">#REF!</definedName>
    <definedName name="BG">NA()</definedName>
    <definedName name="BG_25">#REF!</definedName>
    <definedName name="bgbg">NA()</definedName>
    <definedName name="BGU">NA()</definedName>
    <definedName name="BGU_25">#REF!</definedName>
    <definedName name="BI">#REF!</definedName>
    <definedName name="BII">#REF!</definedName>
    <definedName name="BIO">NA()</definedName>
    <definedName name="Bloco" hidden="1">#REF!</definedName>
    <definedName name="Bloco2" hidden="1">#REF!</definedName>
    <definedName name="BLOCOS" hidden="1">{#N/A,#N/A,FALSE,"Plan1"}</definedName>
    <definedName name="bonificação">#REF!</definedName>
    <definedName name="bosta" hidden="1">{#N/A,#N/A,FALSE,"Cronograma";#N/A,#N/A,FALSE,"Cronogr. 2"}</definedName>
    <definedName name="BR">#REF!</definedName>
    <definedName name="BR_1">#REF!</definedName>
    <definedName name="BRITA">NA()</definedName>
    <definedName name="BRITAGEM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BRITAP1">#REF!</definedName>
    <definedName name="BRITAP2">#REF!</definedName>
    <definedName name="BS">#REF!</definedName>
    <definedName name="BU">NA()</definedName>
    <definedName name="Bueiro" hidden="1">{#N/A,#N/A,TRUE,"Serviços"}</definedName>
    <definedName name="BuiltIn_Print_Area">NA()</definedName>
    <definedName name="BuiltIn_Print_Titles">#REF!</definedName>
    <definedName name="BVO">#REF!</definedName>
    <definedName name="BVR">#REF!</definedName>
    <definedName name="Ç" hidden="1">{#N/A,#N/A,FALSE,"MO (2)"}</definedName>
    <definedName name="C_">#REF!</definedName>
    <definedName name="C__1">#REF!</definedName>
    <definedName name="C__14">#N/A</definedName>
    <definedName name="C__7">#N/A</definedName>
    <definedName name="C__7_1">#REF!</definedName>
    <definedName name="C__7_14">#N/A</definedName>
    <definedName name="CA_01">#N/A</definedName>
    <definedName name="CA_01_1">#REF!</definedName>
    <definedName name="CA_04">#N/A</definedName>
    <definedName name="CA_04_1">#REF!</definedName>
    <definedName name="CA_35">#N/A</definedName>
    <definedName name="CA_35_1">#REF!</definedName>
    <definedName name="CA_40">#N/A</definedName>
    <definedName name="CA_40_1">#REF!</definedName>
    <definedName name="CA_41">#N/A</definedName>
    <definedName name="CA_41_1">#REF!</definedName>
    <definedName name="CA_42">#N/A</definedName>
    <definedName name="CA_42_1">#REF!</definedName>
    <definedName name="CA_43">#N/A</definedName>
    <definedName name="CA_43_1">#REF!</definedName>
    <definedName name="CA´L" hidden="1">{#N/A,#N/A,FALSE,"Cronograma";#N/A,#N/A,FALSE,"Cronogr. 2"}</definedName>
    <definedName name="cab_cortes">#REF!</definedName>
    <definedName name="cab_dmt">#REF!</definedName>
    <definedName name="cab_limpeza">#REF!</definedName>
    <definedName name="cab_pmf">#REF!</definedName>
    <definedName name="CABE">[2]MARSHALL!$B$2:$K$5</definedName>
    <definedName name="CABE_1">#REF!</definedName>
    <definedName name="CABEC">#REF!</definedName>
    <definedName name="cabeca">#REF!</definedName>
    <definedName name="cabeca1">#REF!</definedName>
    <definedName name="cabeçalho">#REF!</definedName>
    <definedName name="cabeçalho1">#REF!</definedName>
    <definedName name="cabmeio">#REF!</definedName>
    <definedName name="CAC">#REF!</definedName>
    <definedName name="CAC_1">#REF!</definedName>
    <definedName name="CAC_2">#REF!</definedName>
    <definedName name="CAC_3">#REF!</definedName>
    <definedName name="cadeira" hidden="1">{#N/A,#N/A,TRUE,"Serviços"}</definedName>
    <definedName name="CadIns" hidden="1">#REF!</definedName>
    <definedName name="CadSrv" hidden="1">#REF!</definedName>
    <definedName name="CAIA">"'file:///D:/Meus documentos/ANASTÁCIO/SERCEL/BR262990800.xls'#$SERVIÇOS.$#REF!$#REF!"</definedName>
    <definedName name="Caiacao">#REF!</definedName>
    <definedName name="CAIB">NA()</definedName>
    <definedName name="CAL">NA()</definedName>
    <definedName name="CalcularAgora">#REF!</definedName>
    <definedName name="CalcularAterro">#REF!</definedName>
    <definedName name="CalcularCorte">#REF!</definedName>
    <definedName name="calculo">NA()</definedName>
    <definedName name="CAMI">"$#REF!.$D$13"</definedName>
    <definedName name="CANALETA">#REF!</definedName>
    <definedName name="cant.pista">#REF!</definedName>
    <definedName name="CANTEIRO">#REF!</definedName>
    <definedName name="cap">#REF!</definedName>
    <definedName name="CAP20W">"$#REF!.$J$14"</definedName>
    <definedName name="CAP20WA">"$#REF!.$J$13"</definedName>
    <definedName name="CAPA">NA()</definedName>
    <definedName name="capa1" hidden="1">{#N/A,#N/A,TRUE,"Serviços"}</definedName>
    <definedName name="capa11" hidden="1">{#N/A,#N/A,TRUE,"Serviços"}</definedName>
    <definedName name="capa2" hidden="1">{#N/A,#N/A,TRUE,"Serviços"}</definedName>
    <definedName name="CAPÁ2">NA()</definedName>
    <definedName name="capa22" hidden="1">{#N/A,#N/A,TRUE,"Serviços"}</definedName>
    <definedName name="CAPAA" hidden="1">{#N/A,#N/A,TRUE,"Serviços"}</definedName>
    <definedName name="CAPINA1">#REF!</definedName>
    <definedName name="CAPTOTAL">"$#REF!.$J$12"</definedName>
    <definedName name="CARGOS_E_SALÁRIOS">#REF!</definedName>
    <definedName name="CARLA" hidden="1">{#N/A,#N/A,FALSE,"SS";#N/A,#N/A,FALSE,"TER1";#N/A,#N/A,FALSE,"TER2";#N/A,#N/A,FALSE,"TER3";#N/A,#N/A,FALSE,"TP1";#N/A,#N/A,FALSE,"TP2";#N/A,#N/A,FALSE,"TP3";#N/A,#N/A,FALSE,"DI1";#N/A,#N/A,FALSE,"DI2";#N/A,#N/A,FALSE,"DI3";#N/A,#N/A,FALSE,"DS1";#N/A,#N/A,FALSE,"DS2";#N/A,#N/A,FALSE,"CM"}</definedName>
    <definedName name="CAS">#REF!</definedName>
    <definedName name="cb">#REF!</definedName>
    <definedName name="CBU">NA()</definedName>
    <definedName name="CBU_25">#REF!</definedName>
    <definedName name="CBUII">NA()</definedName>
    <definedName name="CBUII_25">#REF!</definedName>
    <definedName name="cbuq">NA()</definedName>
    <definedName name="CBUQ_C">#REF!</definedName>
    <definedName name="CBUQ_fxB_1_Adir">OFFSET(#REF!,0,COLUMN(#REF!)-1,COUNTA(#REF!),1)</definedName>
    <definedName name="CBUQ_fxB_1_Aesq">OFFSET(#REF!,0,COLUMN(#REF!)-1,COUNTA(#REF!),1)</definedName>
    <definedName name="CBUQ_fxB_1_pista">OFFSET(#REF!,0,MATCH(#REF!,#REF!,0)-1,COUNTA(#REF!),1)</definedName>
    <definedName name="CBUQ_fxB_2_Adir">OFFSET(#REF!,0,COLUMN(#REF!)-1,COUNTA(#REF!),1)</definedName>
    <definedName name="CBUQ_fxB_2_Aesq">OFFSET(#REF!,0,COLUMN(#REF!)-1,COUNTA(#REF!),1)</definedName>
    <definedName name="CBUQ_fxB_2_pista">OFFSET(#REF!,0,MATCH(#REF!,#REF!,0)-1,COUNTA(#REF!),1)</definedName>
    <definedName name="CBUQ_fxB_3_Adir">OFFSET(#REF!,0,COLUMN(#REF!)-1,COUNTA(#REF!),1)</definedName>
    <definedName name="CBUQ_fxB_3_Aesq">OFFSET(#REF!,0,COLUMN(#REF!)-1,COUNTA(#REF!),1)</definedName>
    <definedName name="CBUQ_fxB_3_pista">OFFSET(#REF!,0,MATCH(#REF!,#REF!,0)-1,COUNTA(#REF!),1)</definedName>
    <definedName name="CBUQ_fxB_4_Adir">OFFSET(#REF!,0,COLUMN(#REF!)-1,COUNTA(#REF!),1)</definedName>
    <definedName name="CBUQ_fxB_4_Aesq">OFFSET(#REF!,0,COLUMN(#REF!)-1,COUNTA(#REF!),1)</definedName>
    <definedName name="CBUQ_fxB_4_pista">OFFSET(#REF!,0,MATCH(#REF!,#REF!,0)-1,COUNTA(#REF!),1)</definedName>
    <definedName name="CBUQ_fxC_1_Adir">OFFSET(#REF!,0,COLUMN(#REF!)-1,COUNTA(#REF!),1)</definedName>
    <definedName name="CBUQ_fxC_1_Aesq">OFFSET(#REF!,0,COLUMN(#REF!)-1,COUNTA(#REF!),1)</definedName>
    <definedName name="CBUQ_fxC_1_pista">OFFSET(#REF!,0,MATCH(#REF!,#REF!,0)-1,COUNTA(#REF!),1)</definedName>
    <definedName name="CBUQ_fxC_2_Adir">OFFSET(#REF!,0,COLUMN(#REF!)-1,COUNTA(#REF!),1)</definedName>
    <definedName name="CBUQ_fxC_2_Aesq">OFFSET(#REF!,0,COLUMN(#REF!)-1,COUNTA(#REF!),1)</definedName>
    <definedName name="CBUQ_fxC_2_pista">OFFSET(#REF!,0,MATCH(#REF!,#REF!,0)-1,COUNTA(#REF!),1)</definedName>
    <definedName name="CBUQ_fxC_3_Adir">OFFSET(#REF!,0,COLUMN(#REF!)-1,COUNTA(#REF!),1)</definedName>
    <definedName name="CBUQ_fxC_3_Aesq">OFFSET(#REF!,0,COLUMN(#REF!)-1,COUNTA(#REF!),1)</definedName>
    <definedName name="CBUQ_fxC_3_pista">OFFSET(#REF!,0,MATCH(#REF!,#REF!,0)-1,COUNTA(#REF!),1)</definedName>
    <definedName name="CBUQ_fxC_4_Adir">OFFSET(#REF!,0,COLUMN(#REF!)-1,COUNTA(#REF!),1)</definedName>
    <definedName name="CBUQ_fxC_4_Aesq">OFFSET(#REF!,0,COLUMN(#REF!)-1,COUNTA(#REF!),1)</definedName>
    <definedName name="CBUQ_fxC_4_pista">OFFSET(#REF!,0,MATCH(#REF!,#REF!,0)-1,COUNTA(#REF!),1)</definedName>
    <definedName name="CBUQ_fxC_5_Adir">OFFSET(#REF!,0,COLUMN(#REF!)-1,COUNTA(#REF!),1)</definedName>
    <definedName name="CBUQ_fxC_5_Aesq">OFFSET(#REF!,0,COLUMN(#REF!)-1,COUNTA(#REF!),1)</definedName>
    <definedName name="CBUQ_fxC_5_pista">OFFSET(#REF!,0,MATCH(#REF!,#REF!,0)-1,COUNTA(#REF!),1)</definedName>
    <definedName name="CBUQ_fxC_6_Adir">OFFSET(#REF!,0,COLUMN(#REF!)-1,COUNTA(#REF!),1)</definedName>
    <definedName name="CBUQ_fxC_6_Aesq">OFFSET(#REF!,0,COLUMN(#REF!)-1,COUNTA(#REF!),1)</definedName>
    <definedName name="CBUQ_fxC_6_pista">OFFSET(#REF!,0,MATCH(#REF!,#REF!,0)-1,COUNTA(#REF!),1)</definedName>
    <definedName name="CBUQ_fxC_7_Adir">OFFSET(#REF!,0,COLUMN(#REF!)-1,COUNTA(#REF!),1)</definedName>
    <definedName name="CBUQ_fxC_7_Aesq">OFFSET(#REF!,0,COLUMN(#REF!)-1,COUNTA(#REF!),1)</definedName>
    <definedName name="CBUQ_fxC_7_pista">OFFSET(#REF!,0,MATCH(#REF!,#REF!,0)-1,COUNTA(#REF!),1)</definedName>
    <definedName name="CBUQ_fxC_8_Adir">OFFSET(#REF!,0,COLUMN(#REF!)-1,COUNTA(#REF!),1)</definedName>
    <definedName name="CBUQ_fxC_8_Aesq">OFFSET(#REF!,0,COLUMN(#REF!)-1,COUNTA(#REF!),1)</definedName>
    <definedName name="CBUQ_fxC_8_pista">OFFSET(#REF!,0,MATCH(#REF!,#REF!,0)-1,COUNTA(#REF!),1)</definedName>
    <definedName name="CBUQB">NA()</definedName>
    <definedName name="CBUQB_25">#REF!</definedName>
    <definedName name="CBUQc">NA()</definedName>
    <definedName name="CBUQc_25">#REF!</definedName>
    <definedName name="çç">[0]!çç</definedName>
    <definedName name="CC_102">NA()</definedName>
    <definedName name="cc_113">NA()</definedName>
    <definedName name="cc_113a">NA()</definedName>
    <definedName name="cc_114">NA()</definedName>
    <definedName name="CC_153">NA()</definedName>
    <definedName name="CC_153T">NA()</definedName>
    <definedName name="CC_154">NA()</definedName>
    <definedName name="CC_166">NA()</definedName>
    <definedName name="CC_170">NA()</definedName>
    <definedName name="CC_198">NA()</definedName>
    <definedName name="cc_211">NA()</definedName>
    <definedName name="CC_247">NA()</definedName>
    <definedName name="CC_267">NA()</definedName>
    <definedName name="CC_272">NA()</definedName>
    <definedName name="çç_30">#N/A</definedName>
    <definedName name="çç_38">#N/A</definedName>
    <definedName name="CCARR">NA()</definedName>
    <definedName name="CCC">NA()</definedName>
    <definedName name="CCCCCCC">NA()</definedName>
    <definedName name="CCCCCCCC" hidden="1">{#N/A,#N/A,FALSE,"Plan1"}</definedName>
    <definedName name="CCCCCCCCCCC">[0]!CCCCCCCCCCC</definedName>
    <definedName name="CCCCCCCCCCC_25">CCCCCCCCCCC_25</definedName>
    <definedName name="cch" hidden="1">#N/A</definedName>
    <definedName name="CCM">#REF!</definedName>
    <definedName name="CCP_1">#REF!</definedName>
    <definedName name="CCPW">"$#REF!.$E$34"</definedName>
    <definedName name="CCPWA">"$#REF!.$E$33"</definedName>
    <definedName name="ccva">#REF!</definedName>
    <definedName name="CD">NA()</definedName>
    <definedName name="CD_1">#REF!</definedName>
    <definedName name="CD110PI">#REF!</definedName>
    <definedName name="CD110R">#REF!</definedName>
    <definedName name="CD316PI">#REF!</definedName>
    <definedName name="CD316R">#REF!</definedName>
    <definedName name="CD97A">"$#REF!.$H$80"</definedName>
    <definedName name="CD97AW">"$#REF!.$H$82"</definedName>
    <definedName name="CdaCto">2</definedName>
    <definedName name="CdaCun">2</definedName>
    <definedName name="CdaQtd">5</definedName>
    <definedName name="CdCto">2</definedName>
    <definedName name="CdCun">2</definedName>
    <definedName name="CdDersa">5</definedName>
    <definedName name="CdEmop">6</definedName>
    <definedName name="CDF">NA()</definedName>
    <definedName name="CDP">#REF!</definedName>
    <definedName name="CdQtd">5</definedName>
    <definedName name="CdQtEqA">2</definedName>
    <definedName name="CdQtEqP">2</definedName>
    <definedName name="CdQtMoA">2</definedName>
    <definedName name="CdQtMoP">2</definedName>
    <definedName name="CdQtMpA">5</definedName>
    <definedName name="CdQtMpP">5</definedName>
    <definedName name="CdQtTrA">2</definedName>
    <definedName name="CdQtTrP">2</definedName>
    <definedName name="CDW">"$#REF!.$H$41"</definedName>
    <definedName name="CDWA">"$#REF!.$H$40"</definedName>
    <definedName name="CELSO">[0]!CELSO</definedName>
    <definedName name="CELSO_25">CELSO_25</definedName>
    <definedName name="CélulaInicioPlanilha">#REF!</definedName>
    <definedName name="CélulaResumo">#REF!</definedName>
    <definedName name="cer">#REF!</definedName>
    <definedName name="cesar">#REF!</definedName>
    <definedName name="CF">#REF!</definedName>
    <definedName name="CFCG">#REF!</definedName>
    <definedName name="CFCG_1">#REF!</definedName>
    <definedName name="CFCG_2">#REF!</definedName>
    <definedName name="CFCG_3">#REF!</definedName>
    <definedName name="Chave" hidden="1">#REF!</definedName>
    <definedName name="Chave1" hidden="1">#REF!</definedName>
    <definedName name="CIM">NA()</definedName>
    <definedName name="CIMENTO">#REF!</definedName>
    <definedName name="CIMENTOBARRA">#REF!</definedName>
    <definedName name="çl">#REF!</definedName>
    <definedName name="Clas" hidden="1">MAX(LEN(#REF!))</definedName>
    <definedName name="Clas_1" hidden="1">MAX(LEN(#REF!))</definedName>
    <definedName name="Class_Equipamentos">#REF!</definedName>
    <definedName name="Class_Equipamentos_1">#REF!</definedName>
    <definedName name="Class_Equipamentos_2">#REF!</definedName>
    <definedName name="Class_Equipamentos_3">#REF!</definedName>
    <definedName name="Class_Mão_de_Obra">#REF!</definedName>
    <definedName name="Class_Mão_de_Obra_1">#REF!</definedName>
    <definedName name="Class_Mão_de_Obra_2">#REF!</definedName>
    <definedName name="Class_Mão_de_Obra_3">#REF!</definedName>
    <definedName name="Class_Materiais">#REF!</definedName>
    <definedName name="Class_Materiais_1">#REF!</definedName>
    <definedName name="Class_Materiais_2">#REF!</definedName>
    <definedName name="Class_Materiais_3">#REF!</definedName>
    <definedName name="Cliente" hidden="1">""</definedName>
    <definedName name="Cls" hidden="1">#N/A</definedName>
    <definedName name="CM">"$#REF!.$O$31"</definedName>
    <definedName name="CM_003">#N/A</definedName>
    <definedName name="CM_003_1">#REF!</definedName>
    <definedName name="CM_202">#N/A</definedName>
    <definedName name="CM_202_1">#REF!</definedName>
    <definedName name="cm_205">#N/A</definedName>
    <definedName name="cm_205_1">#REF!</definedName>
    <definedName name="CM_210">#N/A</definedName>
    <definedName name="CM_210_1">#REF!</definedName>
    <definedName name="CM_211">#N/A</definedName>
    <definedName name="CM_211_1">#REF!</definedName>
    <definedName name="CM_319">#N/A</definedName>
    <definedName name="CM_319_1">#REF!</definedName>
    <definedName name="CM_320">#N/A</definedName>
    <definedName name="CM_320_1">#REF!</definedName>
    <definedName name="CM_321">#N/A</definedName>
    <definedName name="CM_321_1">#REF!</definedName>
    <definedName name="CM_334">#N/A</definedName>
    <definedName name="CM_334_1">#REF!</definedName>
    <definedName name="CM_335">#N/A</definedName>
    <definedName name="CM_335_1">#REF!</definedName>
    <definedName name="CM_343">#N/A</definedName>
    <definedName name="CM_343_1">#REF!</definedName>
    <definedName name="CM_346">#N/A</definedName>
    <definedName name="CM_346_1">#REF!</definedName>
    <definedName name="CM_405">#N/A</definedName>
    <definedName name="CM_405_1">#REF!</definedName>
    <definedName name="CM_406">#N/A</definedName>
    <definedName name="CM_406_1">#REF!</definedName>
    <definedName name="CM_408">#N/A</definedName>
    <definedName name="CM_408_1">#REF!</definedName>
    <definedName name="CM_413">#N/A</definedName>
    <definedName name="CM_413_1">#REF!</definedName>
    <definedName name="CM_420">#N/A</definedName>
    <definedName name="CM_420_1">#REF!</definedName>
    <definedName name="CM_421">#N/A</definedName>
    <definedName name="CM_421_1">#REF!</definedName>
    <definedName name="CM_601">#N/A</definedName>
    <definedName name="CM_601_1">#REF!</definedName>
    <definedName name="CM_607">#N/A</definedName>
    <definedName name="CM_607_1">#REF!</definedName>
    <definedName name="CM_608">#N/A</definedName>
    <definedName name="CM_608_1">#REF!</definedName>
    <definedName name="CM_609">#N/A</definedName>
    <definedName name="CM_609_1">#REF!</definedName>
    <definedName name="CM_611">#N/A</definedName>
    <definedName name="CM_611_1">#REF!</definedName>
    <definedName name="CM_615">#N/A</definedName>
    <definedName name="CM_615_1">#REF!</definedName>
    <definedName name="CM_616">#N/A</definedName>
    <definedName name="CM_616_1">#REF!</definedName>
    <definedName name="CM_619">#N/A</definedName>
    <definedName name="CM_619_1">#REF!</definedName>
    <definedName name="CM_621">#N/A</definedName>
    <definedName name="CM_621_1">#REF!</definedName>
    <definedName name="CM_702">#N/A</definedName>
    <definedName name="CM_702_1">#REF!</definedName>
    <definedName name="CM_704">#N/A</definedName>
    <definedName name="CM_704_1">#REF!</definedName>
    <definedName name="CM_710">#N/A</definedName>
    <definedName name="CM_710_1">#REF!</definedName>
    <definedName name="CM_905">#N/A</definedName>
    <definedName name="CM_905_1">#REF!</definedName>
    <definedName name="CM_912">#N/A</definedName>
    <definedName name="CM_912_1">#REF!</definedName>
    <definedName name="CM_965">#N/A</definedName>
    <definedName name="CM_965_1">#REF!</definedName>
    <definedName name="CM_969">#N/A</definedName>
    <definedName name="CM_969_1">#REF!</definedName>
    <definedName name="CM_970">#N/A</definedName>
    <definedName name="CM_970_1">#REF!</definedName>
    <definedName name="CM_972">#N/A</definedName>
    <definedName name="CM_972_1">#REF!</definedName>
    <definedName name="CM_973">#N/A</definedName>
    <definedName name="CM_973_1">#REF!</definedName>
    <definedName name="CM_975">#N/A</definedName>
    <definedName name="CM_975_1">#REF!</definedName>
    <definedName name="CM_980">#N/A</definedName>
    <definedName name="CM_980_1">#REF!</definedName>
    <definedName name="CM30W">"$#REF!.$I$14"</definedName>
    <definedName name="CM30WA">"$#REF!.$I$13"</definedName>
    <definedName name="CMIMP">#REF!</definedName>
    <definedName name="CMTOTAL">"$#REF!.$I$12"</definedName>
    <definedName name="CMW">"$#REF!.$O$33"</definedName>
    <definedName name="CMWA">"$#REF!.$O$32"</definedName>
    <definedName name="Cod" hidden="1">#REF!</definedName>
    <definedName name="Cód.">#REF!</definedName>
    <definedName name="cod.1">#REF!</definedName>
    <definedName name="cod.2">#REF!</definedName>
    <definedName name="Cód.3">#REF!</definedName>
    <definedName name="Cód.4">#REF!</definedName>
    <definedName name="Cód.Equip.">#REF!</definedName>
    <definedName name="Cód.SER">#REF!</definedName>
    <definedName name="Cód.serv.">#REF!</definedName>
    <definedName name="Codigo" hidden="1">#REF!</definedName>
    <definedName name="Código">#REF!</definedName>
    <definedName name="CÓDIGO_serviço">OFFSET(#REF!,0,0,COUNTA(#REF!),1)</definedName>
    <definedName name="COEFCUSIND">#REF!</definedName>
    <definedName name="Coluna" hidden="1">#REF!</definedName>
    <definedName name="COM">#REF!</definedName>
    <definedName name="Comp" hidden="1">#REF!</definedName>
    <definedName name="Comp.export">#REF!</definedName>
    <definedName name="Comp_Área_Vol.">#REF!</definedName>
    <definedName name="Comp_Área_Vol._25">#REF!</definedName>
    <definedName name="compeqp">NA()</definedName>
    <definedName name="compeqp_1">#REF!</definedName>
    <definedName name="complementares">#REF!</definedName>
    <definedName name="complementares_1">#REF!</definedName>
    <definedName name="complementares_2">#REF!</definedName>
    <definedName name="complementares_3">#REF!</definedName>
    <definedName name="complementares_4">#REF!</definedName>
    <definedName name="COMPLETO">#N/A</definedName>
    <definedName name="COMPOSICAO">[2]MARSHALL!$O$369:$AE$390</definedName>
    <definedName name="COMPOSICAO_1">#REF!</definedName>
    <definedName name="Composição_do_BDI">#REF!</definedName>
    <definedName name="Composição_do_BDI_1">#REF!</definedName>
    <definedName name="Composição_do_BDI_2">#REF!</definedName>
    <definedName name="Composição_do_BDI_3">#REF!</definedName>
    <definedName name="CONCATENAR">CONCATENATE([11]Banco!$B1," ",[11]Banco!$C1)</definedName>
    <definedName name="concorrentes" hidden="1">{#N/A,#N/A,FALSE,"Cronograma";#N/A,#N/A,FALSE,"Cronogr. 2"}</definedName>
    <definedName name="consumo">#N/A</definedName>
    <definedName name="consumo.2">#REF!</definedName>
    <definedName name="consumo2">#N/A</definedName>
    <definedName name="Consumodemateriais">NA()</definedName>
    <definedName name="Consumodemateriais___0">NA()</definedName>
    <definedName name="Consumodemateriais_1">#NAME?</definedName>
    <definedName name="Consumodemateriais_14">#N/A</definedName>
    <definedName name="Consumodemateriais_18">#N/A</definedName>
    <definedName name="Consumodemateriais_19">#N/A</definedName>
    <definedName name="Consumodemateriais_2">#N/A</definedName>
    <definedName name="Consumodemateriais_20">#N/A</definedName>
    <definedName name="Consumodemateriais_22">#N/A</definedName>
    <definedName name="controle" hidden="1">{"'Plan1 (2)'!$A$5:$F$63"}</definedName>
    <definedName name="Cortes">#REF!</definedName>
    <definedName name="cost_of_debt">#REF!</definedName>
    <definedName name="cotação">NA()</definedName>
    <definedName name="CpuAux" hidden="1">#REF!</definedName>
    <definedName name="CPUs" hidden="1">#REF!</definedName>
    <definedName name="CRIT" hidden="1">#REF!</definedName>
    <definedName name="_xlnm.Criteria">#REF!</definedName>
    <definedName name="CRITERIOS2">#REF!</definedName>
    <definedName name="Cron" hidden="1">{#N/A,#N/A,FALSE,"MO (2)"}</definedName>
    <definedName name="Cron_1" hidden="1">{#N/A,#N/A,FALSE,"MO (2)"}</definedName>
    <definedName name="CRONO">#REF!</definedName>
    <definedName name="CRONO_1">#REF!</definedName>
    <definedName name="CRONO_25">#REF!</definedName>
    <definedName name="CRONOGRAMA">#REF!</definedName>
    <definedName name="CRONOGRAMA1">#REF!</definedName>
    <definedName name="Croquiiii">#N/A</definedName>
    <definedName name="Croquiiii_38">#N/A</definedName>
    <definedName name="cs">#REF!</definedName>
    <definedName name="CS110PI">#REF!</definedName>
    <definedName name="CS110R">#REF!</definedName>
    <definedName name="CS316PI">#REF!</definedName>
    <definedName name="CS316R">#REF!</definedName>
    <definedName name="CS423PI">#REF!</definedName>
    <definedName name="CS423R">#REF!</definedName>
    <definedName name="CSA">NA()</definedName>
    <definedName name="CST">NA()</definedName>
    <definedName name="CT_501">#N/A</definedName>
    <definedName name="CT_501_1">#REF!</definedName>
    <definedName name="CT_511">#N/A</definedName>
    <definedName name="CT_511_1">#REF!</definedName>
    <definedName name="CT_602">#N/A</definedName>
    <definedName name="CT_602_1">#REF!</definedName>
    <definedName name="CT_603">#N/A</definedName>
    <definedName name="CT_603_1">#REF!</definedName>
    <definedName name="CT_604">#N/A</definedName>
    <definedName name="CT_604_1">#REF!</definedName>
    <definedName name="CT_605">#N/A</definedName>
    <definedName name="CT_605_1">#REF!</definedName>
    <definedName name="CT_607">#N/A</definedName>
    <definedName name="CT_607_1">#REF!</definedName>
    <definedName name="CT_701">#N/A</definedName>
    <definedName name="CT_701_1">#REF!</definedName>
    <definedName name="CT_702">#N/A</definedName>
    <definedName name="CT_702_1">#REF!</definedName>
    <definedName name="cu" hidden="1">{#N/A,#N/A,TRUE,"Serviços"}</definedName>
    <definedName name="Cun" hidden="1">VLOOKUP(#REF!,rec,5,0)</definedName>
    <definedName name="CunEq" hidden="1">SUM(IF(#REF! =#REF!,(#REF!)*(#REF!="EQ")))</definedName>
    <definedName name="CunEq_1" hidden="1">SUM(IF(#REF! =#REF!,(#REF!)*(#REF!="EQ")))</definedName>
    <definedName name="CunMo" hidden="1">SUM(IF(#REF! =#REF!,(#REF!)*(#REF!="MO")))</definedName>
    <definedName name="CunMo_1" hidden="1">SUM(IF(#REF! =#REF!,(#REF!)*(#REF!="MO")))</definedName>
    <definedName name="CunMp" hidden="1">SUM(IF(#REF! =#REF!,(#REF!)*(#REF!="MP")))</definedName>
    <definedName name="CunMp_1" hidden="1">SUM(IF(#REF! =#REF!,(#REF!)*(#REF!="MP")))</definedName>
    <definedName name="CURRENCY">NA()</definedName>
    <definedName name="CURTO">#N/A</definedName>
    <definedName name="curva">#N/A</definedName>
    <definedName name="Curva_ABC">#N/A</definedName>
    <definedName name="custo">NA()</definedName>
    <definedName name="CUSTO_10">#REF!</definedName>
    <definedName name="CUSTO_10_19">#REF!</definedName>
    <definedName name="CUSTO_17">#REF!</definedName>
    <definedName name="CUSTO_17_19">#REF!</definedName>
    <definedName name="CUSTO_19">#REF!</definedName>
    <definedName name="CUSTO_6">#REF!</definedName>
    <definedName name="CUSTO_6_19">#REF!</definedName>
    <definedName name="CUSTO_7">#REF!</definedName>
    <definedName name="CUSTO_7_19">#REF!</definedName>
    <definedName name="CUSTO_8">#REF!</definedName>
    <definedName name="CUSTO_8_19">#REF!</definedName>
    <definedName name="CUSTO_9">#REF!</definedName>
    <definedName name="CUSTO_9_19">#REF!</definedName>
    <definedName name="Custo_parcial">#REF!</definedName>
    <definedName name="Custo_parcial_1">#REF!</definedName>
    <definedName name="custoA">#REF!</definedName>
    <definedName name="custoB">#REF!</definedName>
    <definedName name="custoSUB">#REF!</definedName>
    <definedName name="CV">#REF!</definedName>
    <definedName name="cvc">#REF!</definedName>
    <definedName name="d">NA()</definedName>
    <definedName name="d_25">#REF!</definedName>
    <definedName name="DA">NA()</definedName>
    <definedName name="dadinho">NA()</definedName>
    <definedName name="dadinho_1">#REF!</definedName>
    <definedName name="dadinho_11">#REF!</definedName>
    <definedName name="dadinho_11_19">#REF!</definedName>
    <definedName name="dadinho_13">#REF!</definedName>
    <definedName name="dadinho_13_1">#REF!</definedName>
    <definedName name="dadinho_13_19">#REF!</definedName>
    <definedName name="dadinho_19">#REF!</definedName>
    <definedName name="dadinho_21">#REF!</definedName>
    <definedName name="dadinho_21_19">#REF!</definedName>
    <definedName name="dadinho_29">#REF!</definedName>
    <definedName name="dadinho_31">#REF!</definedName>
    <definedName name="dadinho_50">#N/A</definedName>
    <definedName name="dadinho_50_1">#REF!</definedName>
    <definedName name="dadinho_7">#REF!</definedName>
    <definedName name="dadinho_8">#REF!</definedName>
    <definedName name="dadinho_9">#REF!</definedName>
    <definedName name="DADOS">NA()</definedName>
    <definedName name="DADOS_1">#REF!</definedName>
    <definedName name="DADOS_11">#REF!</definedName>
    <definedName name="DADOS_11_19">#REF!</definedName>
    <definedName name="DADOS_13">#REF!</definedName>
    <definedName name="DADOS_13_1">#REF!</definedName>
    <definedName name="DADOS_13_19">#REF!</definedName>
    <definedName name="DADOS_14">#REF!</definedName>
    <definedName name="DADOS_14_19">#REF!</definedName>
    <definedName name="DADOS_15">#REF!</definedName>
    <definedName name="DADOS_15_19">#REF!</definedName>
    <definedName name="DADOS_16">#REF!</definedName>
    <definedName name="DADOS_16_19">#REF!</definedName>
    <definedName name="DADOS_19">#REF!</definedName>
    <definedName name="DADOS_19_1">#REF!</definedName>
    <definedName name="DADOS_21">#REF!</definedName>
    <definedName name="DADOS_21_19">#REF!</definedName>
    <definedName name="DADOS_29">#REF!</definedName>
    <definedName name="DADOS_31">#REF!</definedName>
    <definedName name="DADOS_50">#N/A</definedName>
    <definedName name="DADOS_50_1">#REF!</definedName>
    <definedName name="DADOS_7">#REF!</definedName>
    <definedName name="DADOS_8">#REF!</definedName>
    <definedName name="DADOS_9">#REF!</definedName>
    <definedName name="Dados_Primário">#REF!</definedName>
    <definedName name="DAER1" hidden="1">{#N/A,#N/A,TRUE,"Serviços"}</definedName>
    <definedName name="DAER11" hidden="1">{#N/A,#N/A,TRUE,"Serviços"}</definedName>
    <definedName name="dasd">#REF!</definedName>
    <definedName name="dASVNHMJHWQ">#REF!</definedName>
    <definedName name="DATA">NA()</definedName>
    <definedName name="DATA_1">#REF!</definedName>
    <definedName name="DATA_14">#N/A</definedName>
    <definedName name="DATA_7">#N/A</definedName>
    <definedName name="DATA_7_1">#REF!</definedName>
    <definedName name="DATA_7_14">#N/A</definedName>
    <definedName name="Data_Final">NA()</definedName>
    <definedName name="Data_Final_25">#REF!</definedName>
    <definedName name="Data_Início">NA()</definedName>
    <definedName name="Data_Início_25">#REF!</definedName>
    <definedName name="Database" hidden="1">#REF!</definedName>
    <definedName name="database_1">#REF!</definedName>
    <definedName name="database2">#REF!</definedName>
    <definedName name="DATMODELE">#REF!</definedName>
    <definedName name="DATMODMEC">#REF!</definedName>
    <definedName name="DATTML">#REF!</definedName>
    <definedName name="daV">#N/A</definedName>
    <definedName name="daVIDSON">#N/A</definedName>
    <definedName name="DCAW">"$#REF!.$E$33"</definedName>
    <definedName name="dd" hidden="1">#REF!</definedName>
    <definedName name="ddd">NA()</definedName>
    <definedName name="ddddddd">NA()</definedName>
    <definedName name="ddere" hidden="1">{#N/A,#N/A,FALSE,"MO (2)"}</definedName>
    <definedName name="deb" hidden="1">#REF!</definedName>
    <definedName name="defensa">NA()</definedName>
    <definedName name="DEFENSA1">#REF!</definedName>
    <definedName name="defensas" hidden="1">#REF!</definedName>
    <definedName name="DEFLATOR">#REF!</definedName>
    <definedName name="Demonstrativo">#REF!</definedName>
    <definedName name="Demonstrativo_1">#REF!</definedName>
    <definedName name="Demonstrativo_2">#REF!</definedName>
    <definedName name="Demonstrativo_3">#REF!</definedName>
    <definedName name="DEMONSTRATIVO_DO_RESULTADO_GERENCIAL___DGR">#REF!</definedName>
    <definedName name="Denominação">#REF!</definedName>
    <definedName name="densidade_cap">#REF!</definedName>
    <definedName name="Densidades">#REF!</definedName>
    <definedName name="DEQUIP">#REF!</definedName>
    <definedName name="DEQUIP_1">#REF!</definedName>
    <definedName name="DEQUIP_25">#REF!</definedName>
    <definedName name="DER">#REF!</definedName>
    <definedName name="desc">#REF!</definedName>
    <definedName name="DescAux" hidden="1">#N/A</definedName>
    <definedName name="desconto">#REF!</definedName>
    <definedName name="desconto_11">#REF!</definedName>
    <definedName name="desconto_12">#REF!</definedName>
    <definedName name="desconto_13">#REF!</definedName>
    <definedName name="desconto_15">#REF!</definedName>
    <definedName name="desconto_16">#REF!</definedName>
    <definedName name="desconto_17">#REF!</definedName>
    <definedName name="desconto_19">#REF!</definedName>
    <definedName name="desconto_2">#REF!</definedName>
    <definedName name="desconto_28">#REF!</definedName>
    <definedName name="desconto_3">#REF!</definedName>
    <definedName name="desconto_4">#REF!</definedName>
    <definedName name="desconto_7">#REF!</definedName>
    <definedName name="desconto_9">#REF!</definedName>
    <definedName name="desconto2">#REF!</definedName>
    <definedName name="desconto2_11">#REF!</definedName>
    <definedName name="desconto2_12">#REF!</definedName>
    <definedName name="desconto2_13">#REF!</definedName>
    <definedName name="desconto2_15">#REF!</definedName>
    <definedName name="desconto2_16">#REF!</definedName>
    <definedName name="desconto2_17">#REF!</definedName>
    <definedName name="desconto2_19">#REF!</definedName>
    <definedName name="desconto2_2">#REF!</definedName>
    <definedName name="desconto2_28">#REF!</definedName>
    <definedName name="desconto2_3">#REF!</definedName>
    <definedName name="desconto2_4">#REF!</definedName>
    <definedName name="desconto2_7">#REF!</definedName>
    <definedName name="desconto2_9">#REF!</definedName>
    <definedName name="descricao">#REF!</definedName>
    <definedName name="DESCRIÇÃO_serviço">OFFSET(#REF!,0,0,COUNTA(#REF!),1)</definedName>
    <definedName name="DESCRITIVO1">#REF!</definedName>
    <definedName name="Desenbolso_2">NA()</definedName>
    <definedName name="desenbolso2">NA()</definedName>
    <definedName name="DESM">NA()</definedName>
    <definedName name="DESONERACAO">IF(OR(Import.Desoneracao="DESONERADO",Import.Desoneracao="SIM"),"SIM","NÃO")</definedName>
    <definedName name="DESP.INDIRETAS">#N/A</definedName>
    <definedName name="Detalhe" hidden="1">{"'Resumo'!$A$4:$N$60"}</definedName>
    <definedName name="df">#REF!</definedName>
    <definedName name="dfdfdfd" hidden="1">{#N/A,#N/A,FALSE,"MO (2)"}</definedName>
    <definedName name="dfg">#REF!</definedName>
    <definedName name="DFGDFG">#REF!</definedName>
    <definedName name="DFGHDF">#REF!</definedName>
    <definedName name="dfgs" hidden="1">{#N/A,#N/A,TRUE,"Serviços"}</definedName>
    <definedName name="dfgss" hidden="1">{#N/A,#N/A,TRUE,"Serviços"}</definedName>
    <definedName name="DGA">NA()</definedName>
    <definedName name="DGA_10">#REF!</definedName>
    <definedName name="DGA_25">#REF!</definedName>
    <definedName name="DGA_27">#REF!</definedName>
    <definedName name="DGA_29">#REF!</definedName>
    <definedName name="DGA_9">#REF!</definedName>
    <definedName name="DGF" hidden="1">{#N/A,#N/A,FALSE,"MO (2)"}</definedName>
    <definedName name="DGF_1" hidden="1">{#N/A,#N/A,FALSE,"MO (2)"}</definedName>
    <definedName name="DIA_1">#REF!</definedName>
    <definedName name="Diagrama">NA()</definedName>
    <definedName name="dias">#N/A</definedName>
    <definedName name="diesel">#REF!</definedName>
    <definedName name="DIESEL_1">#REF!</definedName>
    <definedName name="DIGITAL">[0]!DIGITAL</definedName>
    <definedName name="DIGITAL_25">DIGITAL_25</definedName>
    <definedName name="DINHEIRO">#REF!</definedName>
    <definedName name="DINHEIRO_1">#REF!</definedName>
    <definedName name="DINHEIRO_12">#REF!</definedName>
    <definedName name="DINHEIRO_13">#REF!</definedName>
    <definedName name="DispTelGASAG" hidden="1">{"'teste'!$B$2:$R$49"}</definedName>
    <definedName name="DISTA">NA()</definedName>
    <definedName name="DISTC">#REF!</definedName>
    <definedName name="DISTP">NA()</definedName>
    <definedName name="DISTS">NA()</definedName>
    <definedName name="DJ">NA()</definedName>
    <definedName name="DJ_25">#REF!</definedName>
    <definedName name="DMT">2</definedName>
    <definedName name="DMT.BET.CBA">#REF!</definedName>
    <definedName name="DMT.BETUMINCBA">#REF!</definedName>
    <definedName name="DMT.CIMENTO">#REF!</definedName>
    <definedName name="DMT_0_50">#REF!</definedName>
    <definedName name="DMT_1000">#REF!</definedName>
    <definedName name="DMT_200">#REF!</definedName>
    <definedName name="DMT_200_400">#REF!</definedName>
    <definedName name="DMT_400">#REF!</definedName>
    <definedName name="DMT_400_600">#REF!</definedName>
    <definedName name="DMT_50">#REF!</definedName>
    <definedName name="DMT_50_200">#REF!</definedName>
    <definedName name="DMT_600">#REF!</definedName>
    <definedName name="DMT_800">#REF!</definedName>
    <definedName name="DMTCIMENTO">#REF!</definedName>
    <definedName name="DMTMICRO0.8">#REF!</definedName>
    <definedName name="DNCANT100">NA()</definedName>
    <definedName name="DNCANT109">NA()</definedName>
    <definedName name="DNCANT164">NA()</definedName>
    <definedName name="DNCANT221">NA()</definedName>
    <definedName name="DNCANT223">NA()</definedName>
    <definedName name="DNCANT225">NA()</definedName>
    <definedName name="DNCANT237">NA()</definedName>
    <definedName name="DNCANT270">NA()</definedName>
    <definedName name="DNCANT271">NA()</definedName>
    <definedName name="DNCANT273">NA()</definedName>
    <definedName name="DNCANT274">NA()</definedName>
    <definedName name="DNCANT333">NA()</definedName>
    <definedName name="DNCANT337">NA()</definedName>
    <definedName name="DNCANT352">NA()</definedName>
    <definedName name="DNCANT387ZC">NA()</definedName>
    <definedName name="DNCANT387ZN">NA()</definedName>
    <definedName name="DNCANT387ZS">NA()</definedName>
    <definedName name="DNCEXE100">NA()</definedName>
    <definedName name="DNCEXE109">NA()</definedName>
    <definedName name="DNCEXE164">NA()</definedName>
    <definedName name="DNCEXE221">NA()</definedName>
    <definedName name="DNCEXE223">NA()</definedName>
    <definedName name="DNCEXE225">NA()</definedName>
    <definedName name="DNCEXE237">NA()</definedName>
    <definedName name="DNCEXE270">NA()</definedName>
    <definedName name="DNCEXE271">NA()</definedName>
    <definedName name="DNCEXE273">NA()</definedName>
    <definedName name="DNCEXE274">NA()</definedName>
    <definedName name="DNCEXE333">NA()</definedName>
    <definedName name="DNCEXE337">NA()</definedName>
    <definedName name="DNCEXE352">NA()</definedName>
    <definedName name="DNCEXE387ZC">NA()</definedName>
    <definedName name="DNCEXE387ZN">NA()</definedName>
    <definedName name="DNCEXE387ZS">NA()</definedName>
    <definedName name="dng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DO">#REF!</definedName>
    <definedName name="dois">NA()</definedName>
    <definedName name="DOLAR">#REF!</definedName>
    <definedName name="Dólar">#REF!</definedName>
    <definedName name="DOLAR_1">#REF!</definedName>
    <definedName name="DOLAR_2">#REF!</definedName>
    <definedName name="DOLAR_3">#REF!</definedName>
    <definedName name="DPESSO">#REF!</definedName>
    <definedName name="DPESSO_1">#REF!</definedName>
    <definedName name="DPESSO_25">#REF!</definedName>
    <definedName name="drafad">#REF!</definedName>
    <definedName name="DRE">#REF!</definedName>
    <definedName name="drena">#REF!</definedName>
    <definedName name="drenagem">#REF!</definedName>
    <definedName name="drenagem_1">#REF!</definedName>
    <definedName name="drenagem_2">#REF!</definedName>
    <definedName name="drenagem_3">#REF!</definedName>
    <definedName name="drenagem_4">#REF!</definedName>
    <definedName name="DRI">#REF!</definedName>
    <definedName name="dsad">#REF!</definedName>
    <definedName name="Dsc" hidden="1">#N/A</definedName>
    <definedName name="Dsc_26">NA()</definedName>
    <definedName name="Dsc_27">NA()</definedName>
    <definedName name="dsr4g">#N/A</definedName>
    <definedName name="dss">#REF!</definedName>
    <definedName name="dssds">#REF!</definedName>
    <definedName name="DTM">#REF!</definedName>
    <definedName name="DTMED">"$#REF!.$C$8"</definedName>
    <definedName name="DUCOL" hidden="1">{"'Plan1 (2)'!$A$5:$F$63"}</definedName>
    <definedName name="E">#N/A</definedName>
    <definedName name="E_001">#N/A</definedName>
    <definedName name="E_001_1">#REF!</definedName>
    <definedName name="E_006">#N/A</definedName>
    <definedName name="E_006_1">#REF!</definedName>
    <definedName name="E_007">#N/A</definedName>
    <definedName name="E_007_1">#REF!</definedName>
    <definedName name="E_009">#N/A</definedName>
    <definedName name="E_009_1">#REF!</definedName>
    <definedName name="E_013">#N/A</definedName>
    <definedName name="E_013_1">#REF!</definedName>
    <definedName name="E_016">#N/A</definedName>
    <definedName name="E_016_1">#REF!</definedName>
    <definedName name="E_101">#N/A</definedName>
    <definedName name="E_101_1">#REF!</definedName>
    <definedName name="E_105">#N/A</definedName>
    <definedName name="E_105_1">#REF!</definedName>
    <definedName name="E_107">#N/A</definedName>
    <definedName name="E_107_1">#REF!</definedName>
    <definedName name="E_110">#N/A</definedName>
    <definedName name="E_110_1">#REF!</definedName>
    <definedName name="E_111">#N/A</definedName>
    <definedName name="E_111_1">#REF!</definedName>
    <definedName name="E_112">#N/A</definedName>
    <definedName name="E_112_1">#REF!</definedName>
    <definedName name="E_113">#N/A</definedName>
    <definedName name="E_113_1">#REF!</definedName>
    <definedName name="E_116">#N/A</definedName>
    <definedName name="E_116_1">#REF!</definedName>
    <definedName name="E_118">#N/A</definedName>
    <definedName name="E_118_1">#REF!</definedName>
    <definedName name="E_119">#N/A</definedName>
    <definedName name="E_119_1">#REF!</definedName>
    <definedName name="E_122">#N/A</definedName>
    <definedName name="E_122_1">#REF!</definedName>
    <definedName name="E_123">#N/A</definedName>
    <definedName name="E_123_1">#REF!</definedName>
    <definedName name="E_208">#N/A</definedName>
    <definedName name="E_208_1">#REF!</definedName>
    <definedName name="E_209">#N/A</definedName>
    <definedName name="E_209_1">#REF!</definedName>
    <definedName name="E_302">#N/A</definedName>
    <definedName name="E_302_1">#REF!</definedName>
    <definedName name="E_304">#N/A</definedName>
    <definedName name="E_304_1">#REF!</definedName>
    <definedName name="E_306">#N/A</definedName>
    <definedName name="E_306_1">#REF!</definedName>
    <definedName name="E_343">#N/A</definedName>
    <definedName name="E_343_1">#REF!</definedName>
    <definedName name="E_400">#N/A</definedName>
    <definedName name="E_400_1">#REF!</definedName>
    <definedName name="E_402">#N/A</definedName>
    <definedName name="E_402_1">#REF!</definedName>
    <definedName name="E_406">#N/A</definedName>
    <definedName name="E_406_1">#REF!</definedName>
    <definedName name="E_408">#N/A</definedName>
    <definedName name="E_408_1">#REF!</definedName>
    <definedName name="E_410">#N/A</definedName>
    <definedName name="E_410_1">#REF!</definedName>
    <definedName name="E_412">#N/A</definedName>
    <definedName name="E_412_1">#REF!</definedName>
    <definedName name="E_416">#N/A</definedName>
    <definedName name="E_416_1">#REF!</definedName>
    <definedName name="E_502">#N/A</definedName>
    <definedName name="E_502_1">#REF!</definedName>
    <definedName name="E_507">#N/A</definedName>
    <definedName name="E_507_1">#REF!</definedName>
    <definedName name="E_508">#N/A</definedName>
    <definedName name="E_508_1">#REF!</definedName>
    <definedName name="E_509">#N/A</definedName>
    <definedName name="E_509_1">#REF!</definedName>
    <definedName name="E_601">#N/A</definedName>
    <definedName name="E_601_1">#REF!</definedName>
    <definedName name="E_602">#N/A</definedName>
    <definedName name="E_602_1">#REF!</definedName>
    <definedName name="E_904">#N/A</definedName>
    <definedName name="E_904_1">#REF!</definedName>
    <definedName name="E_906">#N/A</definedName>
    <definedName name="E_906_1">#REF!</definedName>
    <definedName name="E_914">#N/A</definedName>
    <definedName name="E_914_1">#REF!</definedName>
    <definedName name="E_922">#N/A</definedName>
    <definedName name="E_922_1">#REF!</definedName>
    <definedName name="EA_1">#REF!</definedName>
    <definedName name="ECJ">NA()</definedName>
    <definedName name="ECJ_25">#REF!</definedName>
    <definedName name="ECVCFELE">#REF!</definedName>
    <definedName name="ECVCFMEC">#REF!</definedName>
    <definedName name="EDEDEDE">NA()</definedName>
    <definedName name="Edit" hidden="1">#REF!</definedName>
    <definedName name="edital">#REF!</definedName>
    <definedName name="ee">"'file:///Y:/ENGENHARIA/Deise Aoki/PATOS - OK/PATOS 05-09-2007-ok/Laptop - Arquivos/DNIT/PATOs/Rondonópolis/PATO_BR-364_km_000_ao_km_11290_LICITAÇÃO MAIO DE 2007.xls'#$reg_mec_fx_dm_.$#REF!$#REF!:$#REF!$#REF!"</definedName>
    <definedName name="ee_1">"'file:///Y:/ENGENHARIA/Deise Aoki/PATOS - OK/PATOS 05-09-2007-ok/Laptop - Arquivos/DNIT/PATOs/Rondonópolis/PATO_BR-364_km_000_ao_km_11290_LICITAÇÃO MAIO DE 2007.xls'#$reg_mec_fx_dm_.$#REF!$#REF!:$#REF!$#REF!"</definedName>
    <definedName name="ee_14">#N/A</definedName>
    <definedName name="ee_18">#N/A</definedName>
    <definedName name="ee_19">#N/A</definedName>
    <definedName name="ee_2">#N/A</definedName>
    <definedName name="ee_20">#N/A</definedName>
    <definedName name="ee_22">#N/A</definedName>
    <definedName name="ee_34">"'file:///Y:/ENGENHARIA/Deise Aoki/PATOS - OK/PATOS 05-09-2007-ok/Laptop - Arquivos/DNIT/PATOs/Rondonópolis/PATO_BR-364_km_000_ao_km_11290_LICITAÇÃO MAIO DE 2007.xls'#$reg_mec_fx_dm_.$#REF!$#REF!:$#REF!$#REF!"</definedName>
    <definedName name="ee_37">"'file:///Y:/ENGENHARIA/Deise Aoki/PATOS - OK/PATOS 05-09-2007-ok/Laptop - Arquivos/DNIT/PATOs/Rondonópolis/PATO_BR-364_km_000_ao_km_11290_LICITAÇÃO MAIO DE 2007.xls'#$reg_mec_fx_dm_.$#REF!$#REF!:$#REF!$#REF!"</definedName>
    <definedName name="ee_38">"'file:///Y:/ENGENHARIA/Deise Aoki/PATOS - OK/PATOS 05-09-2007-ok/Laptop - Arquivos/DNIT/PATOs/Rondonópolis/PATO_BR-364_km_000_ao_km_11290_LICITAÇÃO MAIO DE 2007.xls'#$reg_mec_fx_dm_.$#REF!$#REF!:$#REF!$#REF!"</definedName>
    <definedName name="ee_49">"'file:///Y:/ENGENHARIA/Deise Aoki/PATOS - OK/PATOS 05-09-2007-ok/Laptop - Arquivos/DNIT/PATOs/Rondonópolis/PATO_BR-364_km_000_ao_km_11290_LICITAÇÃO MAIO DE 2007.xls'#$reg_mec_fx_dm_.$#REF!$#REF!:$#REF!$#REF!"</definedName>
    <definedName name="eeeee" hidden="1">{#N/A,#N/A,FALSE,"MO (2)"}</definedName>
    <definedName name="Efaixa_1">"'file:///C:/Documents and Settings/mauricio.ferrao/Desktop/ARQUIVOS R96/EXCEL/PATOs/BR153_99.XLS'#$'P A T O  D'.$#REF!$#REF!"</definedName>
    <definedName name="EJ">NA()</definedName>
    <definedName name="EJ_1">#REF!</definedName>
    <definedName name="EJ_25">#REF!</definedName>
    <definedName name="EM">"$#REF!.$E$30"</definedName>
    <definedName name="em_algarismo_e_por_extenso">#REF!</definedName>
    <definedName name="EMN">NA()</definedName>
    <definedName name="EmpAux">""</definedName>
    <definedName name="Empo">#REF!</definedName>
    <definedName name="Empolamento">#REF!</definedName>
    <definedName name="Empr" hidden="1">#REF!</definedName>
    <definedName name="EMPRESAS">OFFSET([12]COTAÇÕES!$C$26,1,0):OFFSET([12]COTAÇÕES!$I$42,-1,0)</definedName>
    <definedName name="EMW">"$#REF!.$E$32"</definedName>
    <definedName name="EMWA">"$#REF!.$E$31"</definedName>
    <definedName name="ENC">#REF!</definedName>
    <definedName name="eng." hidden="1">{#N/A,#N/A,FALSE,"MO (2)"}</definedName>
    <definedName name="ENGENHARIA" hidden="1">{#N/A,#N/A,FALSE,"MO (2)"}</definedName>
    <definedName name="ENLEIV">#REF!</definedName>
    <definedName name="Enrocamento" hidden="1">{#N/A,#N/A,TRUE,"Plan1"}</definedName>
    <definedName name="Enrocamento_1">#NAME?</definedName>
    <definedName name="Enrocamento_14">#N/A</definedName>
    <definedName name="Enrocamento_18">#N/A</definedName>
    <definedName name="Enrocamento_19">#N/A</definedName>
    <definedName name="Enrocamento_2">#N/A</definedName>
    <definedName name="Enrocamento_20">#N/A</definedName>
    <definedName name="Enrocamento_22">#N/A</definedName>
    <definedName name="Enrocamentos" hidden="1">{#N/A,#N/A,TRUE,"Plan1"}</definedName>
    <definedName name="ENT">#REF!</definedName>
    <definedName name="EQ" hidden="1">#REF!</definedName>
    <definedName name="equip">NA()</definedName>
    <definedName name="equipamento">NA()</definedName>
    <definedName name="equipamento_1">#REF!</definedName>
    <definedName name="equipamento_4">#REF!</definedName>
    <definedName name="equipamento_6">#REF!</definedName>
    <definedName name="equipamento_7">#REF!</definedName>
    <definedName name="equipamento_8">#REF!</definedName>
    <definedName name="equipamento_9">#REF!</definedName>
    <definedName name="ereerer" hidden="1">{#N/A,#N/A,FALSE,"MO (2)"}</definedName>
    <definedName name="EROSOES">{#N/A,#N/A,TRUE,"Serviços"}</definedName>
    <definedName name="erqe">#N/A</definedName>
    <definedName name="erwe">#REF!</definedName>
    <definedName name="ES" hidden="1">#REF!</definedName>
    <definedName name="esc">NA()</definedName>
    <definedName name="escada">NA()</definedName>
    <definedName name="Escavação">#REF!</definedName>
    <definedName name="EscManValas">#REF!</definedName>
    <definedName name="EscMecValas">#REF!</definedName>
    <definedName name="ESocial">#REF!</definedName>
    <definedName name="ESPESSAMENTO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EST">#REF!</definedName>
    <definedName name="est1_1">#REF!</definedName>
    <definedName name="est1_14">#N/A</definedName>
    <definedName name="est1_7">#N/A</definedName>
    <definedName name="est1_7_1">#REF!</definedName>
    <definedName name="est1_7_14">#N/A</definedName>
    <definedName name="Estabilidade">#REF!</definedName>
    <definedName name="EstacaFinal">#REF!</definedName>
    <definedName name="EstacaInicial">#REF!</definedName>
    <definedName name="ESTADO">#REF!</definedName>
    <definedName name="ESTADOS">#REF!</definedName>
    <definedName name="ESTELE">#REF!</definedName>
    <definedName name="ESTMEC">#REF!</definedName>
    <definedName name="etfrgdfgdfgdfbg">#REF!</definedName>
    <definedName name="ett">NA()</definedName>
    <definedName name="EU" hidden="1">{#N/A,#N/A,FALSE,"MO (2)"}</definedName>
    <definedName name="EU_1" hidden="1">{#N/A,#N/A,FALSE,"MO (2)"}</definedName>
    <definedName name="ewew">#REF!</definedName>
    <definedName name="ex">NA()</definedName>
    <definedName name="EXA">NA()</definedName>
    <definedName name="EXA_10">#REF!</definedName>
    <definedName name="EXA_25">#REF!</definedName>
    <definedName name="EXA_27">#REF!</definedName>
    <definedName name="EXA_29">#REF!</definedName>
    <definedName name="EXA_9">#REF!</definedName>
    <definedName name="Excel_BuiltIn__FilterDatabase_1">#REF!</definedName>
    <definedName name="Excel_BuiltIn__FilterDatabase_1_1">#REF!</definedName>
    <definedName name="Excel_BuiltIn__FilterDatabase_1_14">#N/A</definedName>
    <definedName name="Excel_BuiltIn__FilterDatabase_10">#REF!</definedName>
    <definedName name="Excel_BuiltIn__FilterDatabase_11">#REF!</definedName>
    <definedName name="Excel_BuiltIn__FilterDatabase_12">#REF!</definedName>
    <definedName name="Excel_BuiltIn__FilterDatabase_13">#REF!</definedName>
    <definedName name="Excel_BuiltIn__FilterDatabase_14">#REF!</definedName>
    <definedName name="Excel_BuiltIn__FilterDatabase_15">#REF!</definedName>
    <definedName name="Excel_BuiltIn__FilterDatabase_16">#REF!</definedName>
    <definedName name="Excel_BuiltIn__FilterDatabase_17">#REF!</definedName>
    <definedName name="Excel_BuiltIn__FilterDatabase_18">#REF!</definedName>
    <definedName name="Excel_BuiltIn__FilterDatabase_19">#REF!</definedName>
    <definedName name="Excel_BuiltIn__FilterDatabase_2">#REF!</definedName>
    <definedName name="Excel_BuiltIn__FilterDatabase_2_11">#REF!</definedName>
    <definedName name="Excel_BuiltIn__FilterDatabase_2_12">#REF!</definedName>
    <definedName name="Excel_BuiltIn__FilterDatabase_2_13">#REF!</definedName>
    <definedName name="Excel_BuiltIn__FilterDatabase_2_15">#REF!</definedName>
    <definedName name="Excel_BuiltIn__FilterDatabase_2_16">#REF!</definedName>
    <definedName name="Excel_BuiltIn__FilterDatabase_2_17">#REF!</definedName>
    <definedName name="Excel_BuiltIn__FilterDatabase_2_19">#REF!</definedName>
    <definedName name="Excel_BuiltIn__FilterDatabase_2_2">#REF!</definedName>
    <definedName name="Excel_BuiltIn__FilterDatabase_2_28">#REF!</definedName>
    <definedName name="Excel_BuiltIn__FilterDatabase_2_3">#REF!</definedName>
    <definedName name="Excel_BuiltIn__FilterDatabase_2_4">#REF!</definedName>
    <definedName name="Excel_BuiltIn__FilterDatabase_2_7">#REF!</definedName>
    <definedName name="Excel_BuiltIn__FilterDatabase_2_9">#REF!</definedName>
    <definedName name="Excel_BuiltIn__FilterDatabase_25">#REF!</definedName>
    <definedName name="Excel_BuiltIn__FilterDatabase_3">#REF!</definedName>
    <definedName name="Excel_BuiltIn__FilterDatabase_4">#REF!</definedName>
    <definedName name="Excel_BuiltIn__FilterDatabase_5">#REF!</definedName>
    <definedName name="Excel_BuiltIn__FilterDatabase_6">NA()</definedName>
    <definedName name="Excel_BuiltIn__FilterDatabase_7">#REF!</definedName>
    <definedName name="Excel_BuiltIn__FilterDatabase_8">#REF!</definedName>
    <definedName name="Excel_BuiltIn__FilterDatabase_9">#REF!</definedName>
    <definedName name="Excel_BuiltIn_Criteria">#REF!</definedName>
    <definedName name="Excel_BuiltIn_Criteria_11">#REF!</definedName>
    <definedName name="Excel_BuiltIn_Criteria_12">#REF!</definedName>
    <definedName name="Excel_BuiltIn_Criteria_13">#REF!</definedName>
    <definedName name="Excel_BuiltIn_Criteria_15">#REF!</definedName>
    <definedName name="Excel_BuiltIn_Criteria_16">#REF!</definedName>
    <definedName name="Excel_BuiltIn_Criteria_17">#REF!</definedName>
    <definedName name="Excel_BuiltIn_Criteria_19">#REF!</definedName>
    <definedName name="Excel_BuiltIn_Criteria_2">#REF!</definedName>
    <definedName name="Excel_BuiltIn_Criteria_28">#REF!</definedName>
    <definedName name="Excel_BuiltIn_Criteria_3">#REF!</definedName>
    <definedName name="Excel_BuiltIn_Criteria_4">#REF!</definedName>
    <definedName name="Excel_BuiltIn_Criteria_7">#REF!</definedName>
    <definedName name="Excel_BuiltIn_Criteria_9">#REF!</definedName>
    <definedName name="Excel_BuiltIn_Database">#REF!</definedName>
    <definedName name="Excel_BuiltIn_Database_0">#REF!</definedName>
    <definedName name="Excel_BuiltIn_Database_0_11">#REF!</definedName>
    <definedName name="Excel_BuiltIn_Database_0_12">#REF!</definedName>
    <definedName name="Excel_BuiltIn_Database_0_13">#REF!</definedName>
    <definedName name="Excel_BuiltIn_Database_0_15">#REF!</definedName>
    <definedName name="Excel_BuiltIn_Database_0_16">#REF!</definedName>
    <definedName name="Excel_BuiltIn_Database_0_17">#REF!</definedName>
    <definedName name="Excel_BuiltIn_Database_0_19">#REF!</definedName>
    <definedName name="Excel_BuiltIn_Database_0_2">#REF!</definedName>
    <definedName name="Excel_BuiltIn_Database_0_28">#REF!</definedName>
    <definedName name="Excel_BuiltIn_Database_0_3">#REF!</definedName>
    <definedName name="Excel_BuiltIn_Database_0_4">#REF!</definedName>
    <definedName name="Excel_BuiltIn_Database_0_7">#REF!</definedName>
    <definedName name="Excel_BuiltIn_Database_0_9">#REF!</definedName>
    <definedName name="Excel_BuiltIn_Database_1">#REF!</definedName>
    <definedName name="Excel_BuiltIn_Database_25">#REF!</definedName>
    <definedName name="Excel_BuiltIn_Database_4">#REF!</definedName>
    <definedName name="Excel_BuiltIn_Database_6">#REF!</definedName>
    <definedName name="Excel_BuiltIn_Database_7">#REF!</definedName>
    <definedName name="Excel_BuiltIn_Database_8">#REF!</definedName>
    <definedName name="Excel_BuiltIn_Database_9">#REF!</definedName>
    <definedName name="Excel_BuiltIn_Print_Area_1">#REF!</definedName>
    <definedName name="Excel_BuiltIn_Print_Area_1_1">#REF!</definedName>
    <definedName name="Excel_BuiltIn_Print_Area_1_1_1">#REF!</definedName>
    <definedName name="Excel_BuiltIn_Print_Area_1_1_1_1">#REF!</definedName>
    <definedName name="Excel_BuiltIn_Print_Area_1_1_1_1_1">#REF!</definedName>
    <definedName name="Excel_BuiltIn_Print_Area_1_1_1_1_1_1">#REF!</definedName>
    <definedName name="Excel_BuiltIn_Print_Area_1_1_1_1_1_1_1">#REF!</definedName>
    <definedName name="Excel_BuiltIn_Print_Area_1_1_1_1_1_1_1_1">#REF!</definedName>
    <definedName name="Excel_BuiltIn_Print_Area_1_1_1_1_1_1_1_1_1">#REF!</definedName>
    <definedName name="Excel_BuiltIn_Print_Area_1_1_1_1_1_1_1_1_1_1">#REF!</definedName>
    <definedName name="Excel_BuiltIn_Print_Area_1_1_1_1_18">#N/A</definedName>
    <definedName name="Excel_BuiltIn_Print_Area_1_1_1_18">#N/A</definedName>
    <definedName name="Excel_BuiltIn_Print_Area_1_1_1_19">#N/A</definedName>
    <definedName name="Excel_BuiltIn_Print_Area_1_1_1_21">#REF!</definedName>
    <definedName name="Excel_BuiltIn_Print_Area_1_1_18">#N/A</definedName>
    <definedName name="Excel_BuiltIn_Print_Area_1_1_19">#N/A</definedName>
    <definedName name="Excel_BuiltIn_Print_Area_1_1_21">#REF!</definedName>
    <definedName name="Excel_BuiltIn_Print_Area_1_11">#REF!</definedName>
    <definedName name="Excel_BuiltIn_Print_Area_1_12">#REF!</definedName>
    <definedName name="Excel_BuiltIn_Print_Area_1_13">#REF!</definedName>
    <definedName name="Excel_BuiltIn_Print_Area_1_15">#REF!</definedName>
    <definedName name="Excel_BuiltIn_Print_Area_1_16">#REF!</definedName>
    <definedName name="Excel_BuiltIn_Print_Area_1_17">#REF!</definedName>
    <definedName name="Excel_BuiltIn_Print_Area_1_19">#REF!</definedName>
    <definedName name="Excel_BuiltIn_Print_Area_1_2">#REF!</definedName>
    <definedName name="Excel_BuiltIn_Print_Area_1_28">#REF!</definedName>
    <definedName name="Excel_BuiltIn_Print_Area_1_3">#REF!</definedName>
    <definedName name="Excel_BuiltIn_Print_Area_1_4">#REF!</definedName>
    <definedName name="Excel_BuiltIn_Print_Area_1_7">#REF!</definedName>
    <definedName name="Excel_BuiltIn_Print_Area_1_9">#REF!</definedName>
    <definedName name="Excel_BuiltIn_Print_Area_10">#REF!</definedName>
    <definedName name="Excel_BuiltIn_Print_Area_11">#REF!</definedName>
    <definedName name="Excel_BuiltIn_Print_Area_11_1">#REF!</definedName>
    <definedName name="Excel_BuiltIn_Print_Area_12">#REF!</definedName>
    <definedName name="Excel_BuiltIn_Print_Area_13">#REF!</definedName>
    <definedName name="Excel_BuiltIn_Print_Area_14">#REF!</definedName>
    <definedName name="Excel_BuiltIn_Print_Area_15">#REF!</definedName>
    <definedName name="Excel_BuiltIn_Print_Area_15_1">#REF!</definedName>
    <definedName name="Excel_BuiltIn_Print_Area_16">#REF!</definedName>
    <definedName name="Excel_BuiltIn_Print_Area_17">#REF!</definedName>
    <definedName name="Excel_BuiltIn_Print_Area_18_1">"#REF!"</definedName>
    <definedName name="Excel_BuiltIn_Print_Area_19_1">"#REF!"</definedName>
    <definedName name="Excel_BuiltIn_Print_Area_2">#REF!</definedName>
    <definedName name="Excel_BuiltIn_Print_Area_2_1_1_1_1">#N/A</definedName>
    <definedName name="Excel_BuiltIn_Print_Area_2_1_1_1_1_1">#REF!</definedName>
    <definedName name="Excel_BuiltIn_Print_Area_2_1_1_1_1_1_1">#REF!</definedName>
    <definedName name="Excel_BuiltIn_Print_Area_2_1_1_1_1_1_1_1">#REF!</definedName>
    <definedName name="Excel_BuiltIn_Print_Area_2_1_1_1_1_1_1_1_1">#REF!</definedName>
    <definedName name="Excel_BuiltIn_Print_Area_2_21">#REF!</definedName>
    <definedName name="Excel_BuiltIn_Print_Area_20_1">"#REF!"</definedName>
    <definedName name="Excel_BuiltIn_Print_Area_21_1">#REF!</definedName>
    <definedName name="Excel_BuiltIn_Print_Area_22_1">"#REF!"</definedName>
    <definedName name="Excel_BuiltIn_Print_Area_23_1">"#REF!"</definedName>
    <definedName name="Excel_BuiltIn_Print_Area_26">#REF!</definedName>
    <definedName name="Excel_BuiltIn_Print_Area_26_1">#REF!</definedName>
    <definedName name="Excel_BuiltIn_Print_Area_27_1">#REF!</definedName>
    <definedName name="Excel_BuiltIn_Print_Area_29_1">#REF!</definedName>
    <definedName name="Excel_BuiltIn_Print_Area_3">"$#REF!.$A$5:$P$91"</definedName>
    <definedName name="Excel_BuiltIn_Print_Area_3_1_1_1">#REF!</definedName>
    <definedName name="Excel_BuiltIn_Print_Area_3_1_1_1_1">#REF!</definedName>
    <definedName name="Excel_BuiltIn_Print_Area_3_1_1_1_1_1">#REF!</definedName>
    <definedName name="Excel_BuiltIn_Print_Area_30_1">#REF!</definedName>
    <definedName name="Excel_BuiltIn_Print_Area_31_1">#REF!</definedName>
    <definedName name="Excel_BuiltIn_Print_Area_4">NA()</definedName>
    <definedName name="Excel_BuiltIn_Print_Area_4_1">#REF!</definedName>
    <definedName name="Excel_BuiltIn_Print_Area_4_1_1">#REF!</definedName>
    <definedName name="Excel_BuiltIn_Print_Area_4_1_21">#REF!</definedName>
    <definedName name="Excel_BuiltIn_Print_Area_49">#REF!</definedName>
    <definedName name="Excel_BuiltIn_Print_Area_5">#REF!</definedName>
    <definedName name="Excel_BuiltIn_Print_Area_5_1">#N/A</definedName>
    <definedName name="Excel_BuiltIn_Print_Area_5_1_1">#REF!</definedName>
    <definedName name="Excel_BuiltIn_Print_Area_6">#REF!</definedName>
    <definedName name="Excel_BuiltIn_Print_Area_6_1">#REF!</definedName>
    <definedName name="Excel_BuiltIn_Print_Area_6_1_1">#REF!</definedName>
    <definedName name="Excel_BuiltIn_Print_Area_6_1_1_1">#REF!</definedName>
    <definedName name="Excel_BuiltIn_Print_Area_7">#REF!</definedName>
    <definedName name="Excel_BuiltIn_Print_Area_7_1">#REF!</definedName>
    <definedName name="Excel_BuiltIn_Print_Area_7_1_1">#REF!</definedName>
    <definedName name="Excel_BuiltIn_Print_Area_7_1_1_1">#REF!</definedName>
    <definedName name="Excel_BuiltIn_Print_Area_7_10">"'file:///Y:/ENGENHARIA/Deise Aoki/PATOS - OK/PATOS 05-09-2007-ok/Laptop - Arquivos/DNIT/PATOs/Rondonópolis/PATO_BR-364_km_0,00_ao_km_112,90_LICITAÇÃO Rev mario.xls'#$reg_mec_fx_dm_.$#REF!$#REF!:$#REF!$#REF!"</definedName>
    <definedName name="Excel_BuiltIn_Print_Area_7_11">"'file:///Y:/ENGENHARIA/Deise Aoki/PATOS - OK/PATOS 05-09-2007-ok/Laptop - Arquivos/DNIT/PATOs/Rondonópolis/PATO_BR-364_km_0,00_ao_km_112,90_LICITAÇÃO Rev mario.xls'#$reg_mec_fx_dm_.$#REF!$#REF!:$#REF!$#REF!"</definedName>
    <definedName name="Excel_BuiltIn_Print_Area_7_12">"'file:///Y:/ENGENHARIA/Deise Aoki/PATOS - OK/PATOS 05-09-2007-ok/Laptop - Arquivos/DNIT/PATOs/Rondonópolis/PATO_BR-364_km_000_ao_km_11290_LICITAÇÃO MAIO DE 2007.xls'#$reg_mec_fx_dm_.$#REF!$#REF!:$#REF!$#REF!"</definedName>
    <definedName name="Excel_BuiltIn_Print_Area_7_2">"'file:///Y:/ENGENHARIA/Deise Aoki/PATOS - OK/PATOS 05-09-2007-ok/Laptop - Arquivos/DNIT/PATOs/Rondonópolis/PATO_BR-364_km_0,00_ao_km_112,90_LICITAÇÃO Rev mario.xls'#$reg_mec_fx_dm_.$#REF!$#REF!:$#REF!$#REF!"</definedName>
    <definedName name="Excel_BuiltIn_Print_Area_7_21">"'file:///Y:/ENGENHARIA/Deise Aoki/PATOS - OK/PATOS 05-09-2007-ok/Laptop - Arquivos/DNIT/PATOs/Rondonópolis/PATO_BR-364_km_000_ao_km_11290_LICITAÇÃO MAIO DE 2007.xls'#$reg_mec_fx_dm_.$#REF!$#REF!:$#REF!$#REF!"</definedName>
    <definedName name="Excel_BuiltIn_Print_Area_7_24">"'file:///Y:/ENGENHARIA/Deise Aoki/PATOS - OK/PATOS 05-09-2007-ok/Laptop - Arquivos/DNIT/PATOs/Rondonópolis/PATO_BR-364_km_0,00_ao_km_112,90_LICITAÇÃO Rev mario.xls'#$reg_mec_fx_dm_.$#REF!$#REF!:$#REF!$#REF!"</definedName>
    <definedName name="Excel_BuiltIn_Print_Area_7_26">"'file:///Y:/ENGENHARIA/Deise Aoki/PATOS - OK/PATOS 05-09-2007-ok/Laptop - Arquivos/DNIT/PATOs/Rondonópolis/PATO_BR-364_km_000_ao_km_11290_LICITAÇÃO MAIO DE 2007.xls'#$reg_mec_fx_dm_.$#REF!$#REF!:$#REF!$#REF!"</definedName>
    <definedName name="Excel_BuiltIn_Print_Area_7_30">"'file:///Y:/ENGENHARIA/Deise Aoki/PATOS - OK/PATOS 05-09-2007-ok/Laptop - Arquivos/DNIT/PATOs/Rondonópolis/PATO_BR-364_km_0,00_ao_km_112,90_LICITAÇÃO Rev mario.xls'#$reg_mec_fx_dm_.$#REF!$#REF!:$#REF!$#REF!"</definedName>
    <definedName name="Excel_BuiltIn_Print_Area_7_32">"'file:///Y:/ENGENHARIA/Deise Aoki/PATOS - OK/PATOS 05-09-2007-ok/Laptop - Arquivos/DNIT/PATOs/Rondonópolis/PATO_BR-364_km_0,00_ao_km_112,90_LICITAÇÃO Rev mario.xls'#$reg_mec_fx_dm_.$#REF!$#REF!:$#REF!$#REF!"</definedName>
    <definedName name="Excel_BuiltIn_Print_Area_7_33">"'file:///Y:/ENGENHARIA/Deise Aoki/PATOS - OK/PATOS 05-09-2007-ok/Laptop - Arquivos/DNIT/PATOs/Rondonópolis/PATO_BR-364_km_0,00_ao_km_112,90_LICITAÇÃO Rev mario.xls'#$reg_mec_fx_dm_.$#REF!$#REF!:$#REF!$#REF!"</definedName>
    <definedName name="Excel_BuiltIn_Print_Area_7_34">"'file:///Y:/ENGENHARIA/Deise Aoki/PATOS - OK/PATOS 05-09-2007-ok/Laptop - Arquivos/DNIT/PATOs/Rondonópolis/PATO_BR-364_km_0,00_ao_km_112,90_LICITAÇÃO Rev mario.xls'#$reg_mec_fx_dm_.$#REF!$#REF!:$#REF!$#REF!"</definedName>
    <definedName name="Excel_BuiltIn_Print_Area_7_37">"'file:///Y:/ENGENHARIA/Deise Aoki/PATOS - OK/PATOS 05-09-2007-ok/Laptop - Arquivos/DNIT/PATOs/Rondonópolis/PATO_BR-364_km_000_ao_km_11290_LICITAÇÃO MAIO DE 2007.xls'#$reg_mec_fx_dm_.$#REF!$#REF!:$#REF!$#REF!"</definedName>
    <definedName name="Excel_BuiltIn_Print_Area_7_38">"'file:///Y:/ENGENHARIA/Deise Aoki/PATOS - OK/PATOS 05-09-2007-ok/Laptop - Arquivos/DNIT/PATOs/Rondonópolis/PATO_BR-364_km_000_ao_km_11290_LICITAÇÃO MAIO DE 2007.xls'#$reg_mec_fx_dm_.$#REF!$#REF!:$#REF!$#REF!"</definedName>
    <definedName name="Excel_BuiltIn_Print_Area_7_40">"'file:///Y:/ENGENHARIA/Deise Aoki/PATOS - OK/PATOS 05-09-2007-ok/Laptop - Arquivos/DNIT/PATOs/Rondonópolis/PATO_BR-364_km_0,00_ao_km_112,90_LICITAÇÃO Rev mario.xls'#$reg_mec_fx_dm_.$#REF!$#REF!:$#REF!$#REF!"</definedName>
    <definedName name="Excel_BuiltIn_Print_Area_7_41">"'file:///Y:/ENGENHARIA/Deise Aoki/PATOS - OK/PATOS 05-09-2007-ok/Laptop - Arquivos/DNIT/PATOs/Rondonópolis/PATO_BR-364_km_0,00_ao_km_112,90_LICITAÇÃO Rev LA.xls'#$reg_mec_fx_dm_.$#REF!$#REF!:$#REF!$#REF!"</definedName>
    <definedName name="Excel_BuiltIn_Print_Area_7_43">"'file:///Y:/ENGENHARIA/Deise Aoki/PATOS - OK/PATOS 05-09-2007-ok/Laptop - Arquivos/DNIT/PATOs/Rondonópolis/PATO_BR-364_km_0,00_ao_km_112,90_LICITAÇÃO Rev LA.xls'#$reg_mec_fx_dm_.$#REF!$#REF!:$#REF!$#REF!"</definedName>
    <definedName name="Excel_BuiltIn_Print_Area_7_44">"'file:///Y:/ENGENHARIA/Deise Aoki/PATOS - OK/PATOS 05-09-2007-ok/Laptop - Arquivos/DNIT/PATOs/Rondonópolis/PATO_BR-364_km_0,00_ao_km_112,90_LICITAÇÃO Rev mario.xls'#$reg_mec_fx_dm_.$#REF!$#REF!:$#REF!$#REF!"</definedName>
    <definedName name="Excel_BuiltIn_Print_Area_7_45">"'file:///Y:/ENGENHARIA/Deise Aoki/PATOS - OK/PATOS 05-09-2007-ok/Laptop - Arquivos/DNIT/PATOs/Rondonópolis/PATO_BR-364_km_0,00_ao_km_112,90_LICITAÇÃO Rev mario.xls'#$reg_mec_fx_dm_.$#REF!$#REF!:$#REF!$#REF!"</definedName>
    <definedName name="Excel_BuiltIn_Print_Area_7_46">"'file:///Y:/ENGENHARIA/Deise Aoki/PATOS - OK/PATOS 05-09-2007-ok/Laptop - Arquivos/DNIT/PATOs/Rondonópolis/PATO_BR-364_km_0,00_ao_km_112,90_LICITAÇÃO Rev mario.xls'#$reg_mec_fx_dm_.$#REF!$#REF!:$#REF!$#REF!"</definedName>
    <definedName name="Excel_BuiltIn_Print_Area_7_47">"'file:///Y:/ENGENHARIA/Deise Aoki/PATOS - OK/PATOS 05-09-2007-ok/Laptop - Arquivos/DNIT/PATOs/Rondonópolis/PATO_BR-364_km_0,00_ao_km_112,90_LICITAÇÃO Rev mario.xls'#$reg_mec_fx_dm_.$#REF!$#REF!:$#REF!$#REF!"</definedName>
    <definedName name="Excel_BuiltIn_Print_Area_7_48">"'file:///Y:/ENGENHARIA/Deise Aoki/PATOS - OK/PATOS 05-09-2007-ok/Laptop - Arquivos/DNIT/PATOs/Rondonópolis/PATO_BR-364_km_0,00_ao_km_112,90_LICITAÇÃO Rev mario.xls'#$reg_mec_fx_dm_.$#REF!$#REF!:$#REF!$#REF!"</definedName>
    <definedName name="Excel_BuiltIn_Print_Area_7_49">"'file:///Y:/ENGENHARIA/Deise Aoki/PATOS - OK/PATOS 05-09-2007-ok/Laptop - Arquivos/DNIT/PATOs/Rondonópolis/PATO_BR-364_km_0,00_ao_km_112,90_LICITAÇÃO Rev mario.xls'#$reg_mec_fx_dm_.$#REF!$#REF!:$#REF!$#REF!"</definedName>
    <definedName name="Excel_BuiltIn_Print_Area_7_50">"'file:///Y:/ENGENHARIA/Deise Aoki/PATOS - OK/PATOS 05-09-2007-ok/Laptop - Arquivos/DNIT/PATOs/Rondonópolis/PATO_BR-364_km_0,00_ao_km_112,90_LICITAÇÃO Rev mario.xls'#$reg_mec_fx_dm_.$#REF!$#REF!:$#REF!$#REF!"</definedName>
    <definedName name="Excel_BuiltIn_Print_Area_7_52">"'file:///Y:/ENGENHARIA/Deise Aoki/PATOS - OK/PATOS 05-09-2007-ok/Laptop - Arquivos/DNIT/PATOs/Rondonópolis/PATO_BR-364_km_0,00_ao_km_112,90_LICITAÇÃO Rev mario.xls'#$reg_mec_fx_dm_.$#REF!$#REF!:$#REF!$#REF!"</definedName>
    <definedName name="Excel_BuiltIn_Print_Area_7_6">"'file:///Y:/ENGENHARIA/Deise Aoki/PATOS - OK/PATOS 05-09-2007-ok/Laptop - Arquivos/DNIT/PATOs/Rondonópolis/PATO_BR-364_km_0,00_ao_km_112,90_LICITAÇÃO Rev mario.xls'#$reg_mec_fx_dm_.$#REF!$#REF!:$#REF!$#REF!"</definedName>
    <definedName name="Excel_BuiltIn_Print_Area_7_7">"'file:///Y:/ENGENHARIA/Deise Aoki/PATOS - OK/PATOS 05-09-2007-ok/Laptop - Arquivos/DNIT/PATOs/Rondonópolis/PATO_BR-364_km_0,00_ao_km_112,90_LICITAÇÃO Rev mario.xls'#$reg_mec_fx_dm_.$#REF!$#REF!:$#REF!$#REF!"</definedName>
    <definedName name="Excel_BuiltIn_Print_Area_7_8">"'file:///Y:/ENGENHARIA/Deise Aoki/PATOS - OK/PATOS 05-09-2007-ok/Laptop - Arquivos/DNIT/PATOs/Rondonópolis/PATO_BR-364_km_0,00_ao_km_112,90_LICITAÇÃO Rev mario.xls'#$reg_mec_fx_dm_.$#REF!$#REF!:$#REF!$#REF!"</definedName>
    <definedName name="Excel_BuiltIn_Print_Area_7_9">"'file:///Y:/ENGENHARIA/Deise Aoki/PATOS - OK/PATOS 05-09-2007-ok/Laptop - Arquivos/DNIT/PATOs/Rondonópolis/PATO_BR-364_km_0,00_ao_km_112,90_LICITAÇÃO Rev mario.xls'#$reg_mec_fx_dm_.$#REF!$#REF!:$#REF!$#REF!"</definedName>
    <definedName name="Excel_BuiltIn_Print_Area_8">#REF!</definedName>
    <definedName name="Excel_BuiltIn_Print_Area_8_1">#REF!</definedName>
    <definedName name="Excel_BuiltIn_Print_Area_8_1_1">#REF!</definedName>
    <definedName name="Excel_BuiltIn_Print_Area_8_1_10">#REF!</definedName>
    <definedName name="Excel_BuiltIn_Print_Area_9">#REF!</definedName>
    <definedName name="Excel_BuiltIn_Print_Area_9_1">#REF!</definedName>
    <definedName name="Excel_BuiltIn_Print_Titles_1">#REF!</definedName>
    <definedName name="Excel_BuiltIn_Print_Titles_1_1">#REF!</definedName>
    <definedName name="Excel_BuiltIn_Print_Titles_1_1_1">#REF!</definedName>
    <definedName name="Excel_BuiltIn_Print_Titles_1_1_1_1">#REF!</definedName>
    <definedName name="Excel_BuiltIn_Print_Titles_10">(#REF!,#REF!)</definedName>
    <definedName name="Excel_BuiltIn_Print_Titles_11">#REF!</definedName>
    <definedName name="Excel_BuiltIn_Print_Titles_12">#REF!</definedName>
    <definedName name="Excel_BuiltIn_Print_Titles_12_1">#REF!</definedName>
    <definedName name="Excel_BuiltIn_Print_Titles_13">#REF!</definedName>
    <definedName name="Excel_BuiltIn_Print_Titles_13_1">#REF!</definedName>
    <definedName name="Excel_BuiltIn_Print_Titles_14">(#REF!,#REF!)</definedName>
    <definedName name="Excel_BuiltIn_Print_Titles_15">#REF!</definedName>
    <definedName name="Excel_BuiltIn_Print_Titles_16">#REF!</definedName>
    <definedName name="Excel_BuiltIn_Print_Titles_17">#REF!</definedName>
    <definedName name="Excel_BuiltIn_Print_Titles_2">#REF!</definedName>
    <definedName name="Excel_BuiltIn_Print_Titles_22">(#REF!,#REF!)</definedName>
    <definedName name="Excel_BuiltIn_Print_Titles_3">(#REF!,#REF!)</definedName>
    <definedName name="Excel_BuiltIn_Print_Titles_3_1_1">#REF!</definedName>
    <definedName name="Excel_BuiltIn_Print_Titles_30">(#REF!,#REF!)</definedName>
    <definedName name="Excel_BuiltIn_Print_Titles_31">(#REF!,#REF!)</definedName>
    <definedName name="Excel_BuiltIn_Print_Titles_32">(#REF!,#REF!)</definedName>
    <definedName name="Excel_BuiltIn_Print_Titles_33">(#REF!,#REF!)</definedName>
    <definedName name="Excel_BuiltIn_Print_Titles_34">(#REF!,#REF!)</definedName>
    <definedName name="Excel_BuiltIn_Print_Titles_35">(#REF!,#REF!)</definedName>
    <definedName name="Excel_BuiltIn_Print_Titles_36">(#REF!,#REF!)</definedName>
    <definedName name="Excel_BuiltIn_Print_Titles_37">(#REF!,#REF!)</definedName>
    <definedName name="Excel_BuiltIn_Print_Titles_4">(#REF!,#REF!)</definedName>
    <definedName name="Excel_BuiltIn_Print_Titles_5">(#REF!,#REF!)</definedName>
    <definedName name="Excel_BuiltIn_Print_Titles_6">(#REF!,#REF!)</definedName>
    <definedName name="Excel_BuiltIn_Print_Titles_6_1">#REF!</definedName>
    <definedName name="Excel_BuiltIn_Print_Titles_6_1_1">#REF!</definedName>
    <definedName name="Excel_BuiltIn_Print_Titles_6_1_1_1_1">#REF!</definedName>
    <definedName name="Excel_BuiltIn_Print_Titles_64">#REF!</definedName>
    <definedName name="Excel_BuiltIn_Print_Titles_7">(#REF!,#REF!)</definedName>
    <definedName name="Excel_BuiltIn_Print_Titles_7_1">#REF!</definedName>
    <definedName name="Excel_BuiltIn_Print_Titles_7_1_1">#REF!</definedName>
    <definedName name="Excel_BuiltIn_Print_Titles_8">(#REF!,#REF!)</definedName>
    <definedName name="Excel_BuiltIn_Print_Titles_8_1">#REF!</definedName>
    <definedName name="Excel_BuiltIn_Print_Titles_9">(#REF!,#REF!)</definedName>
    <definedName name="Excel_BuiltIn_Print_Titles_9_1">#REF!</definedName>
    <definedName name="Exist">#REF!</definedName>
    <definedName name="Ext">#REF!</definedName>
    <definedName name="EXT.TOTAL">#REF!</definedName>
    <definedName name="EXT_1">#REF!</definedName>
    <definedName name="ext_29">#N/A</definedName>
    <definedName name="Ext2_1">"'file:///C:/Documents and Settings/mauricio.ferrao/Desktop/Contratos/PD 005-00/Readequação março-05/WINDOWS.000/TEMP/Pato PRRTN - BR476.xls'#$'P A T O 99 B'.$#REF!$#REF!"</definedName>
    <definedName name="Ext2_2">"'file:///A:/ARQUIVOS R96/EXCEL/PATOs/Pato PRRTN - BR476.xls'#$'P A T O 99 B'.$#REF!$#REF!"</definedName>
    <definedName name="Ext2_3">"'file:///A:/ARQUIVOS R96/EXCEL/PATOs/Pato PRRTN - BR476.xls'#$'P A T O 99 B'.$#REF!$#REF!"</definedName>
    <definedName name="Ext2_4">"'file:///A:/ARQUIVOS R96/EXCEL/PATOs/Pato PRRTN - BR476.xls'#$'P A T O 99 B'.$#REF!$#REF!"</definedName>
    <definedName name="exte">NA()</definedName>
    <definedName name="EXTE1">#REF!</definedName>
    <definedName name="EXTE2">#REF!</definedName>
    <definedName name="EXTEN">#REF!</definedName>
    <definedName name="Extens_1">"'file:///C:/Documents and Settings/mauricio.ferrao/Desktop/ARQUIVOS R-9-6/Excel/PATOs/BR153_98.XLS'#$'P A T O 98 D'.$#REF!$#REF!"</definedName>
    <definedName name="extensao">#REF!</definedName>
    <definedName name="Extensao_1">"'file:///C:/Documents and Settings/mauricio.ferrao/Desktop/ARQUIVOS R96/EXCEL/PATOs/BR153_99.XLS'#$'P A T O  D'.$#REF!$#REF!"</definedName>
    <definedName name="Extensão_1">#REF!</definedName>
    <definedName name="Extensão_10">#REF!</definedName>
    <definedName name="Extensão_11">#REF!</definedName>
    <definedName name="Extensão_13">#REF!</definedName>
    <definedName name="Extensão_14">#REF!</definedName>
    <definedName name="Extensão_15">#REF!</definedName>
    <definedName name="Extensão_17">#REF!</definedName>
    <definedName name="Extensão_2">#REF!</definedName>
    <definedName name="Extensão_21">#REF!</definedName>
    <definedName name="Extensão_3">#REF!</definedName>
    <definedName name="Extensão_4">#REF!</definedName>
    <definedName name="Extensão_4_1">#REF!</definedName>
    <definedName name="Extensão_6">#REF!</definedName>
    <definedName name="Extensão_7">#REF!</definedName>
    <definedName name="Extensão_8">#REF!</definedName>
    <definedName name="Extensão_9">#REF!</definedName>
    <definedName name="Extensão_Percent">OFFSET(#REF!,0,MATCH(#REF!,#REF!,0)-1,COUNTA(#REF!),1)</definedName>
    <definedName name="Extenso">NA()</definedName>
    <definedName name="Extenso_1">Extenso_1</definedName>
    <definedName name="Extenso_10">Extenso_10</definedName>
    <definedName name="Extenso_12">Extenso_12</definedName>
    <definedName name="Extenso_13">Extenso_13</definedName>
    <definedName name="Extenso_14">Extenso_14</definedName>
    <definedName name="Extenso_19">#N/A</definedName>
    <definedName name="Extenso_2">Extenso_2</definedName>
    <definedName name="Extenso_21">#N/A</definedName>
    <definedName name="Extenso_22">Extenso_22</definedName>
    <definedName name="Extenso_23">#N/A</definedName>
    <definedName name="Extenso_24">#N/A</definedName>
    <definedName name="Extenso_25">Extenso_25</definedName>
    <definedName name="Extenso_26">Extenso_26</definedName>
    <definedName name="Extenso_27">Extenso_27</definedName>
    <definedName name="Extenso_28">Extenso_28</definedName>
    <definedName name="Extenso_29">Extenso_29</definedName>
    <definedName name="Extenso_3">Extenso_3</definedName>
    <definedName name="Extenso_30">Extenso_30</definedName>
    <definedName name="Extenso_31">Extenso_31</definedName>
    <definedName name="Extenso_32">Extenso_32</definedName>
    <definedName name="Extenso_33">Extenso_33</definedName>
    <definedName name="Extenso_34">Extenso_34</definedName>
    <definedName name="Extenso_35">Extenso_35</definedName>
    <definedName name="Extenso_36">Extenso_36</definedName>
    <definedName name="Extenso_37">Extenso_37</definedName>
    <definedName name="Extenso_38">Extenso_38</definedName>
    <definedName name="Extenso_39">[0]!_______la2</definedName>
    <definedName name="Extenso_4">Extenso_4</definedName>
    <definedName name="Extenso_40">#N/A</definedName>
    <definedName name="Extenso_41">#N/A</definedName>
    <definedName name="Extenso_42">#N/A</definedName>
    <definedName name="Extenso_43">#N/A</definedName>
    <definedName name="Extenso_44">_______PCB5</definedName>
    <definedName name="Extenso_45">[0]!_______PCM30</definedName>
    <definedName name="Extenso_46">[0]!_______PCM30</definedName>
    <definedName name="Extenso_47">#N/A</definedName>
    <definedName name="Extenso_48">#N/A</definedName>
    <definedName name="Extenso_5">Extenso_5</definedName>
    <definedName name="Extenso_51">#N/A</definedName>
    <definedName name="Extenso_52">#N/A</definedName>
    <definedName name="Extenso_53">#N/A</definedName>
    <definedName name="Extenso_54">#N/A</definedName>
    <definedName name="Extenso_55">#N/A</definedName>
    <definedName name="Extenso_56">#N/A</definedName>
    <definedName name="Extenso_57">#N/A</definedName>
    <definedName name="Extenso_58">#N/A</definedName>
    <definedName name="Extenso_59">#N/A</definedName>
    <definedName name="Extenso_6">Extenso_6</definedName>
    <definedName name="Extenso_60">#N/A</definedName>
    <definedName name="Extenso_61">#N/A</definedName>
    <definedName name="Extenso_62">[0]!_______PLA2</definedName>
    <definedName name="Extenso_63">#N/A</definedName>
    <definedName name="Extenso_64">_______PM334</definedName>
    <definedName name="Extenso_65">_______PM609</definedName>
    <definedName name="Extenso_66">#N/A</definedName>
    <definedName name="Extenso_67">#N/A</definedName>
    <definedName name="Extenso_68">#N/A</definedName>
    <definedName name="Extenso_69">#N/A</definedName>
    <definedName name="Extenso_7">Extenso_7</definedName>
    <definedName name="Extenso_70">#N/A</definedName>
    <definedName name="Extenso_71">#N/A</definedName>
    <definedName name="Extenso_72">#N/A</definedName>
    <definedName name="Extenso_8">Extenso_8</definedName>
    <definedName name="Extenso_9">Extenso_9</definedName>
    <definedName name="ExtFaixa">#REF!</definedName>
    <definedName name="ExtFaixa_2">"'file:///A:/ARQUIVOS R96/EXCEL/PATOs/Pato PRRTN - BR476.xls'#$'P A T O 99 B'.$#REF!$#REF!"</definedName>
    <definedName name="ExtFaixa_6">"$'C _ Transporte'.$#REF!$#REF!"</definedName>
    <definedName name="ExtFaixa_7">"$'D _ Material Betuminoso'.$#REF!$#REF!"</definedName>
    <definedName name="ExtFaixa_8">"$'E _ Cronograma'.$#REF!$#REF!"</definedName>
    <definedName name="ExtFaixa2">#REF!</definedName>
    <definedName name="ExtFaixa2_1">"'file:///C:/Documents and Settings/mauricio.ferrao/Desktop/Contratos/PD 005-00/Readequação março-05/WINDOWS.000/TEMP/Pato PRRTN - BR476.xls'#$'P A T O 99 B'.$#REF!$#REF!"</definedName>
    <definedName name="ExtFaixa2_2">"'file:///A:/ARQUIVOS R96/EXCEL/PATOs/Pato PRRTN - BR476.xls'#$'P A T O 99 B'.$#REF!$#REF!"</definedName>
    <definedName name="EXTRA_CONTRATUAL">#REF!</definedName>
    <definedName name="EXTRA_CONTRATUAL_10">#REF!</definedName>
    <definedName name="EXTRA_CONTRATUAL_10_19">#REF!</definedName>
    <definedName name="EXTRA_CONTRATUAL_17">#REF!</definedName>
    <definedName name="EXTRA_CONTRATUAL_17_19">#REF!</definedName>
    <definedName name="EXTRA_CONTRATUAL_19">#REF!</definedName>
    <definedName name="EXTRA_CONTRATUAL_6">#REF!</definedName>
    <definedName name="EXTRA_CONTRATUAL_6_19">#REF!</definedName>
    <definedName name="EXTRA_CONTRATUAL_7">#REF!</definedName>
    <definedName name="EXTRA_CONTRATUAL_7_19">#REF!</definedName>
    <definedName name="EXTRA_CONTRATUAL_8">#REF!</definedName>
    <definedName name="EXTRA_CONTRATUAL_8_19">#REF!</definedName>
    <definedName name="EXTRA_CONTRATUAL_9">#REF!</definedName>
    <definedName name="EXTRA_CONTRATUAL_9_19">#REF!</definedName>
    <definedName name="f">NA()</definedName>
    <definedName name="F_2.04">#REF!</definedName>
    <definedName name="F_2.05">#REF!</definedName>
    <definedName name="F_2.06">#REF!</definedName>
    <definedName name="f_2.07">#REF!</definedName>
    <definedName name="F_2.08">#REF!</definedName>
    <definedName name="F_2.09">#REF!</definedName>
    <definedName name="F_2.10">#REF!</definedName>
    <definedName name="F_2.11">#REF!</definedName>
    <definedName name="F_2.12">#REF!</definedName>
    <definedName name="F_2.13">#REF!</definedName>
    <definedName name="F_2.14">#REF!</definedName>
    <definedName name="FAB">"Figura 3"</definedName>
    <definedName name="FADO">#REF!</definedName>
    <definedName name="FADO1">#REF!</definedName>
    <definedName name="Faixa_1">"'file:///C:/Documents and Settings/mauricio.ferrao/Desktop/ARQUIVOS R-9-6/Excel/PATOs/BR153_98.XLS'#$'P A T O 98 D'.$#REF!$#REF!"</definedName>
    <definedName name="FAT">#REF!</definedName>
    <definedName name="FATELE">#REF!</definedName>
    <definedName name="FATMEC">#REF!</definedName>
    <definedName name="fator">#REF!</definedName>
    <definedName name="FATOR1">#REF!</definedName>
    <definedName name="fatorg">#REF!</definedName>
    <definedName name="FATTML">#REF!</definedName>
    <definedName name="FATURAS2002" hidden="1">{#N/A,#N/A,TRUE,"Serviços"}</definedName>
    <definedName name="FATURAS20022" hidden="1">{#N/A,#N/A,TRUE,"Serviços"}</definedName>
    <definedName name="fc1a">NA()</definedName>
    <definedName name="fc1a_10">#REF!</definedName>
    <definedName name="fc1a_25">#REF!</definedName>
    <definedName name="fc1a_27">#REF!</definedName>
    <definedName name="fc1a_29">#REF!</definedName>
    <definedName name="fc1a_9">#REF!</definedName>
    <definedName name="FC2A">NA()</definedName>
    <definedName name="FC2A_10">#REF!</definedName>
    <definedName name="FC2A_25">#REF!</definedName>
    <definedName name="FC2A_27">#REF!</definedName>
    <definedName name="FC2A_29">#REF!</definedName>
    <definedName name="FC2A_9">#REF!</definedName>
    <definedName name="FC3A">NA()</definedName>
    <definedName name="FC3A_10">#REF!</definedName>
    <definedName name="FC3A_25">#REF!</definedName>
    <definedName name="FC3A_27">#REF!</definedName>
    <definedName name="FC3A_29">#REF!</definedName>
    <definedName name="FC3A_9">#REF!</definedName>
    <definedName name="FCT">#REF!</definedName>
    <definedName name="fdfd">#REF!</definedName>
    <definedName name="fdfng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FDS" hidden="1">{#N/A,#N/A,FALSE,"MO (2)"}</definedName>
    <definedName name="FE">NA()</definedName>
    <definedName name="fer_cristo">NA()</definedName>
    <definedName name="ferna">NA()</definedName>
    <definedName name="fernanda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FEV">NA()</definedName>
    <definedName name="FEV00">#REF!</definedName>
    <definedName name="FEVERE">NA()</definedName>
    <definedName name="fffff" hidden="1">{"'EI 060 02'!$A$1:$K$59"}</definedName>
    <definedName name="fgff" hidden="1">{#N/A,#N/A,FALSE,"MO (2)"}</definedName>
    <definedName name="fgff_1" hidden="1">{#N/A,#N/A,FALSE,"MO (2)"}</definedName>
    <definedName name="figura1">"Figura 1"</definedName>
    <definedName name="filtragem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FiltroComp">#REF!</definedName>
    <definedName name="FIM.TRECHO">#REF!</definedName>
    <definedName name="fin">NA()</definedName>
    <definedName name="firma1">#REF!</definedName>
    <definedName name="firma2">NA()</definedName>
    <definedName name="Fisicos">#REF!</definedName>
    <definedName name="FITOK" hidden="1">{#N/A,#N/A,TRUE,"Serviços"}</definedName>
    <definedName name="FLOT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FLU">#REF!</definedName>
    <definedName name="Fluência">#REF!</definedName>
    <definedName name="fluxo">NA()</definedName>
    <definedName name="FM">"$#REF!.$E$31"</definedName>
    <definedName name="FMW">"$#REF!.$E$33"</definedName>
    <definedName name="FMWA">"$#REF!.$E$32"</definedName>
    <definedName name="FO">#REF!</definedName>
    <definedName name="FOLHA">#REF!</definedName>
    <definedName name="FOLHA01" hidden="1">{#N/A,#N/A,TRUE,"Serviços"}</definedName>
    <definedName name="FOLHA011" hidden="1">{#N/A,#N/A,TRUE,"Serviços"}</definedName>
    <definedName name="folha1" hidden="1">{#N/A,#N/A,TRUE,"Serviços"}</definedName>
    <definedName name="folha11" hidden="1">{#N/A,#N/A,TRUE,"Serviços"}</definedName>
    <definedName name="Fonte">#REF!</definedName>
    <definedName name="FOOR" hidden="1">{#N/A,#N/A,FALSE,"Plan1"}</definedName>
    <definedName name="FORMULÁRIO" hidden="1">{#N/A,#N/A,FALSE,"Plan1"}</definedName>
    <definedName name="FORNEC_CAP20">#REF!</definedName>
    <definedName name="FORNEC_CM30">#REF!</definedName>
    <definedName name="FORRO" hidden="1">{#N/A,#N/A,FALSE,"Plan1"}</definedName>
    <definedName name="Fot" hidden="1">{"'EI 060 02'!$A$1:$K$59"}</definedName>
    <definedName name="fr">NA()</definedName>
    <definedName name="francis">NA()</definedName>
    <definedName name="fre">NA()</definedName>
    <definedName name="FREADVAL">#REF!</definedName>
    <definedName name="FREFIX">#REF!</definedName>
    <definedName name="FREPES">#REF!</definedName>
    <definedName name="Fresagem01" hidden="1">{#N/A,#N/A,TRUE,"Serviços"}</definedName>
    <definedName name="Fresagem011" hidden="1">{#N/A,#N/A,TRUE,"Serviços"}</definedName>
    <definedName name="FRETE">NA()</definedName>
    <definedName name="FRR" hidden="1">{#N/A,#N/A,FALSE,"Plan1"}</definedName>
    <definedName name="FS">NA()</definedName>
    <definedName name="FS_1">#REF!</definedName>
    <definedName name="FS_Adir">OFFSET(#REF!,0,COLUMN(#REF!)-1,COUNTA(#REF!),1)</definedName>
    <definedName name="FS_Aesq">OFFSET(#REF!,0,COLUMN(#REF!)-1,COUNTA(#REF!),1)</definedName>
    <definedName name="FS3_3dir">OFFSET(#REF!,0,MATCH(#REF!,#REF!,0)+1,COUNTA(#REF!),1)</definedName>
    <definedName name="FS3_3esq">OFFSET(#REF!,0,MATCH(#REF!,#REF!,0)-1,COUNTA(#REF!),1)</definedName>
    <definedName name="FS3_pista">OFFSET(#REF!,0,MATCH(#REF!,#REF!,0),COUNTA(#REF!),1)</definedName>
    <definedName name="FS4_3dir">OFFSET(#REF!,0,MATCH(#REF!,#REF!,0)+1,COUNTA(#REF!),1)</definedName>
    <definedName name="FS4_3esq">OFFSET(#REF!,0,MATCH(#REF!,#REF!,0)-1,COUNTA(#REF!),1)</definedName>
    <definedName name="FS4_pista">OFFSET(#REF!,0,MATCH(#REF!,#REF!,0),COUNTA(#REF!),1)</definedName>
    <definedName name="FS5_3dir">OFFSET(#REF!,0,MATCH(#REF!,#REF!,0)+1,COUNTA(#REF!),1)</definedName>
    <definedName name="FS5_3esq">OFFSET(#REF!,0,MATCH(#REF!,#REF!,0)-1,COUNTA(#REF!),1)</definedName>
    <definedName name="FS5_pista">OFFSET(#REF!,0,MATCH(#REF!,#REF!,0),COUNTA(#REF!),1)</definedName>
    <definedName name="FS6_3dir">OFFSET(#REF!,0,MATCH(#REF!,#REF!,0)+1,COUNTA(#REF!),1)</definedName>
    <definedName name="FS6_3esq">OFFSET(#REF!,0,MATCH(#REF!,#REF!,0)-1,COUNTA(#REF!),1)</definedName>
    <definedName name="FS6_pista">OFFSET(#REF!,0,MATCH(#REF!,#REF!,0),COUNTA(#REF!),1)</definedName>
    <definedName name="fse">#REF!</definedName>
    <definedName name="fsn">#REF!</definedName>
    <definedName name="fthju">NA()</definedName>
    <definedName name="fuel">NA()</definedName>
    <definedName name="fuel_1">#REF!</definedName>
    <definedName name="FUFUFUFUFUFUFF">#REF!</definedName>
    <definedName name="fv">NA()</definedName>
    <definedName name="fwregwrgfd">#N/A</definedName>
    <definedName name="g" hidden="1">#REF!</definedName>
    <definedName name="g_2.04">#REF!</definedName>
    <definedName name="G_2.05">#REF!</definedName>
    <definedName name="G_2.06">#REF!</definedName>
    <definedName name="G_2.07">#REF!</definedName>
    <definedName name="G_2.08">#REF!</definedName>
    <definedName name="G_2.09">#REF!</definedName>
    <definedName name="G_2.10">#REF!</definedName>
    <definedName name="G_2.11">#REF!</definedName>
    <definedName name="G_2.12">#REF!</definedName>
    <definedName name="G_2.13">#REF!</definedName>
    <definedName name="G_2.14">#REF!</definedName>
    <definedName name="Galvanized_cable_tray__complete_of__special_pieces__elbows__crosses__Tees__etc.__and_fixing_elements___brackets__supports__etc.__Metallic_supports_from_roof__wall_or_metallic_structure_included">#REF!</definedName>
    <definedName name="gas">NA()</definedName>
    <definedName name="gas_1">#REF!</definedName>
    <definedName name="GASOL">#N/A</definedName>
    <definedName name="GASOL_1">#REF!</definedName>
    <definedName name="GAST">NA()</definedName>
    <definedName name="GEOVANI">#REF!</definedName>
    <definedName name="GEOVANI_25">#REF!</definedName>
    <definedName name="GEOVANI2">#REF!</definedName>
    <definedName name="GEOVANI2_25">#REF!</definedName>
    <definedName name="Gerente">#REF!</definedName>
    <definedName name="GF">NA()</definedName>
    <definedName name="gfgfgfg" hidden="1">{#N/A,#N/A,FALSE,"MO (2)"}</definedName>
    <definedName name="ghghgh" hidden="1">{#N/A,#N/A,FALSE,"MO (2)"}</definedName>
    <definedName name="GHJ">#REF!</definedName>
    <definedName name="gjgh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GP">NA()</definedName>
    <definedName name="GRADUADA">#REF!</definedName>
    <definedName name="_xlnm.Recorder">#REF!</definedName>
    <definedName name="gsdgs">#N/A</definedName>
    <definedName name="gtryfj" hidden="1">{#N/A,#N/A,TRUE,"Serviços"}</definedName>
    <definedName name="gtryfjj" hidden="1">{#N/A,#N/A,TRUE,"Serviços"}</definedName>
    <definedName name="Guia">"Figura 1"</definedName>
    <definedName name="Guias">#REF!</definedName>
    <definedName name="H">NA()</definedName>
    <definedName name="há">NA()</definedName>
    <definedName name="HC">NA()</definedName>
    <definedName name="HELLO">#REF!</definedName>
    <definedName name="HGRET" hidden="1">{"'RR'!$A$2:$E$81"}</definedName>
    <definedName name="HH">#REF!</definedName>
    <definedName name="HHDESELE">#REF!</definedName>
    <definedName name="HHDESMEC">#REF!</definedName>
    <definedName name="HHENGELE">#REF!</definedName>
    <definedName name="HHENGMEC">#REF!</definedName>
    <definedName name="hhhhh" hidden="1">{#N/A,#N/A,FALSE,"MO (2)"}</definedName>
    <definedName name="HHMONELE">#REF!</definedName>
    <definedName name="HHMONMEC">#REF!</definedName>
    <definedName name="HHPROELE">#REF!</definedName>
    <definedName name="HHPROMEC">#REF!</definedName>
    <definedName name="hi">NA()</definedName>
    <definedName name="hi_10">#REF!</definedName>
    <definedName name="hi_25">#REF!</definedName>
    <definedName name="hi_27">#REF!</definedName>
    <definedName name="hi_29">#REF!</definedName>
    <definedName name="hi_9">#REF!</definedName>
    <definedName name="hjhjhjhju" hidden="1">{#N/A,#N/A,FALSE,"MO (2)"}</definedName>
    <definedName name="hora">NA()</definedName>
    <definedName name="hora_1">#REF!</definedName>
    <definedName name="HP">#REF!</definedName>
    <definedName name="HP.1">#REF!</definedName>
    <definedName name="hrf">NA()</definedName>
    <definedName name="hthj">NA()</definedName>
    <definedName name="htm" hidden="1">{"'Plan1 (2)'!$A$5:$F$63"}</definedName>
    <definedName name="HTML_CodePage">1252</definedName>
    <definedName name="HTML_Control">{"'1'!$A$2:$G$13"}</definedName>
    <definedName name="HTML_Description">""</definedName>
    <definedName name="HTML_Email">"marcos@highway.com.br"</definedName>
    <definedName name="HTML_Header">"1"</definedName>
    <definedName name="HTML_LastUpdate">"15/08/97"</definedName>
    <definedName name="HTML_LineAfter">TRUE()</definedName>
    <definedName name="HTML_LineAfter_1">TRUE()</definedName>
    <definedName name="HTML_LineBefore">TRUE()</definedName>
    <definedName name="HTML_LineBefore_1">TRUE()</definedName>
    <definedName name="HTML_Name">"PCRJ-SMO-CGC"</definedName>
    <definedName name="HTML_OBDlg2">TRUE()</definedName>
    <definedName name="HTML_OBDlg2_1">TRUE()</definedName>
    <definedName name="HTML_OBDlg4">TRUE()</definedName>
    <definedName name="HTML_OBDlg4_1">TRUE()</definedName>
    <definedName name="HTML_OS">0</definedName>
    <definedName name="HTML_PathFile">"C:\0marcos\MeuHTML.htm"</definedName>
    <definedName name="HTML_Title">"factoring"</definedName>
    <definedName name="I" hidden="1">[13]Poço!#REF!</definedName>
    <definedName name="ID_serviço">OFFSET(#REF!,0,0,COUNTA(#REF!),1)</definedName>
    <definedName name="IE_001">#N/A</definedName>
    <definedName name="IE_001_1">#REF!</definedName>
    <definedName name="IE_006">#N/A</definedName>
    <definedName name="IE_006_1">#REF!</definedName>
    <definedName name="IE_007">#N/A</definedName>
    <definedName name="IE_007_1">#REF!</definedName>
    <definedName name="IE_009">#N/A</definedName>
    <definedName name="IE_009_1">#REF!</definedName>
    <definedName name="IE_013">#N/A</definedName>
    <definedName name="IE_013_1">#REF!</definedName>
    <definedName name="IE_016">#N/A</definedName>
    <definedName name="IE_016_1">#REF!</definedName>
    <definedName name="IE_101">#N/A</definedName>
    <definedName name="IE_101_1">#REF!</definedName>
    <definedName name="IE_105">#N/A</definedName>
    <definedName name="IE_105_1">#REF!</definedName>
    <definedName name="IE_107">#N/A</definedName>
    <definedName name="IE_107_1">#REF!</definedName>
    <definedName name="IE_110">#N/A</definedName>
    <definedName name="IE_110_1">#REF!</definedName>
    <definedName name="IE_111">#N/A</definedName>
    <definedName name="IE_111_1">#REF!</definedName>
    <definedName name="IE_112">#N/A</definedName>
    <definedName name="IE_112_1">#REF!</definedName>
    <definedName name="IE_113">#N/A</definedName>
    <definedName name="IE_113_1">#REF!</definedName>
    <definedName name="IE_116">#N/A</definedName>
    <definedName name="IE_116_1">#REF!</definedName>
    <definedName name="IE_118">#N/A</definedName>
    <definedName name="IE_118_1">#REF!</definedName>
    <definedName name="IE_119">#N/A</definedName>
    <definedName name="IE_119_1">#REF!</definedName>
    <definedName name="IE_122">#N/A</definedName>
    <definedName name="IE_122_1">#REF!</definedName>
    <definedName name="IE_123">#N/A</definedName>
    <definedName name="IE_123_1">#REF!</definedName>
    <definedName name="IE_208">#N/A</definedName>
    <definedName name="IE_208_1">#REF!</definedName>
    <definedName name="IE_209">#N/A</definedName>
    <definedName name="IE_209_1">#REF!</definedName>
    <definedName name="IE_302">#N/A</definedName>
    <definedName name="IE_302_1">#REF!</definedName>
    <definedName name="IE_304">#N/A</definedName>
    <definedName name="IE_304_1">#REF!</definedName>
    <definedName name="IE_306">#N/A</definedName>
    <definedName name="IE_306_1">#REF!</definedName>
    <definedName name="IE_343">#N/A</definedName>
    <definedName name="IE_343_1">#REF!</definedName>
    <definedName name="IE_400">#N/A</definedName>
    <definedName name="IE_400_1">#REF!</definedName>
    <definedName name="IE_402">#N/A</definedName>
    <definedName name="IE_402_1">#REF!</definedName>
    <definedName name="IE_406">#N/A</definedName>
    <definedName name="IE_406_1">#REF!</definedName>
    <definedName name="IE_408">#N/A</definedName>
    <definedName name="IE_408_1">#REF!</definedName>
    <definedName name="IE_410">#N/A</definedName>
    <definedName name="IE_410_1">#REF!</definedName>
    <definedName name="IE_416">#N/A</definedName>
    <definedName name="IE_416_1">#REF!</definedName>
    <definedName name="IE_502">#N/A</definedName>
    <definedName name="IE_502_1">#REF!</definedName>
    <definedName name="IE_507">#N/A</definedName>
    <definedName name="IE_507_1">#REF!</definedName>
    <definedName name="IE_508">#N/A</definedName>
    <definedName name="IE_508_1">#REF!</definedName>
    <definedName name="IE_509">#N/A</definedName>
    <definedName name="IE_509_1">#REF!</definedName>
    <definedName name="IE_601">#N/A</definedName>
    <definedName name="IE_601_1">#REF!</definedName>
    <definedName name="IE_602">#N/A</definedName>
    <definedName name="IE_602_1">#REF!</definedName>
    <definedName name="IE_904">#N/A</definedName>
    <definedName name="IE_904_1">#REF!</definedName>
    <definedName name="IE_906">#N/A</definedName>
    <definedName name="IE_906_1">#REF!</definedName>
    <definedName name="IE_914">#N/A</definedName>
    <definedName name="IE_914_1">#REF!</definedName>
    <definedName name="IE_922">#N/A</definedName>
    <definedName name="IE_922_1">#REF!</definedName>
    <definedName name="IM">NA()</definedName>
    <definedName name="IM_25">#REF!</definedName>
    <definedName name="imp">NA()</definedName>
    <definedName name="IMPANT100">NA()</definedName>
    <definedName name="IMPANT109">NA()</definedName>
    <definedName name="IMPANT164">NA()</definedName>
    <definedName name="IMPANT221">NA()</definedName>
    <definedName name="IMPANT223">NA()</definedName>
    <definedName name="IMPANT225">NA()</definedName>
    <definedName name="IMPANT237">NA()</definedName>
    <definedName name="IMPANT270">NA()</definedName>
    <definedName name="IMPANT271">NA()</definedName>
    <definedName name="IMPANT273">NA()</definedName>
    <definedName name="IMPANT274">NA()</definedName>
    <definedName name="IMPANT333">NA()</definedName>
    <definedName name="IMPANT337">NA()</definedName>
    <definedName name="IMPANT352">NA()</definedName>
    <definedName name="IMPANT387ZC">NA()</definedName>
    <definedName name="IMPANT387ZN">NA()</definedName>
    <definedName name="IMPANT387ZS">NA()</definedName>
    <definedName name="IMPANT809">NA()</definedName>
    <definedName name="IMPANTTOTAL387">NA()</definedName>
    <definedName name="IMPEXE100">NA()</definedName>
    <definedName name="IMPEXE109">NA()</definedName>
    <definedName name="IMPEXE164">NA()</definedName>
    <definedName name="IMPEXE221">NA()</definedName>
    <definedName name="IMPEXE223">NA()</definedName>
    <definedName name="IMPEXE225">NA()</definedName>
    <definedName name="IMPEXE237">NA()</definedName>
    <definedName name="IMPEXE270">NA()</definedName>
    <definedName name="IMPEXE271">NA()</definedName>
    <definedName name="IMPEXE273">NA()</definedName>
    <definedName name="IMPEXE274">NA()</definedName>
    <definedName name="IMPEXE333">NA()</definedName>
    <definedName name="IMPEXE337">NA()</definedName>
    <definedName name="IMPEXE352">NA()</definedName>
    <definedName name="IMPEXE387ZC">NA()</definedName>
    <definedName name="IMPEXE387ZN">NA()</definedName>
    <definedName name="IMPEXE387ZS">NA()</definedName>
    <definedName name="IMPEXETOTAL387">NA()</definedName>
    <definedName name="Import.Apelido">[8]DADOS!$F$16</definedName>
    <definedName name="Import.CR">[8]DADOS!$F$7</definedName>
    <definedName name="Import.DataBase">[14]DADOS!$A$38</definedName>
    <definedName name="Import.DescLote">[8]DADOS!$F$17</definedName>
    <definedName name="Import.Desoneracao">OFFSET([8]DADOS!$G$18,0,-1)</definedName>
    <definedName name="Import.Município">[8]DADOS!$F$6</definedName>
    <definedName name="Import.Proponente">[8]DADOS!$F$5</definedName>
    <definedName name="Import.RespOrçamento">[8]DADOS!$F$22:$F$24</definedName>
    <definedName name="Import.SICONV">[8]DADOS!$F$8</definedName>
    <definedName name="impressão">#REF!</definedName>
    <definedName name="IMPRIMAÇÃO">NA()</definedName>
    <definedName name="INCC">[10]Mat!$J$9</definedName>
    <definedName name="INCC1">[10]Serv!$I$10</definedName>
    <definedName name="inclusão_de_novos_campos">#REF!</definedName>
    <definedName name="IND">#REF!</definedName>
    <definedName name="INDI22">#REF!</definedName>
    <definedName name="INDICES">OFFSET([12]COTAÇÕES!$C$21,1,0):OFFSET([12]COTAÇÕES!$J$25,-1,0)</definedName>
    <definedName name="inic">#REF!</definedName>
    <definedName name="INIC.TRECHO">#REF!</definedName>
    <definedName name="IniServiços">#REF!</definedName>
    <definedName name="INSUMO">#REF!</definedName>
    <definedName name="Insumos" hidden="1">#REF!</definedName>
    <definedName name="INSUMOSBETUMINOSOS">#REF!</definedName>
    <definedName name="intervencoes">#N/A</definedName>
    <definedName name="Intran" hidden="1">{"'teste'!$B$2:$R$49"}</definedName>
    <definedName name="IRRF">#REF!</definedName>
    <definedName name="IS">#REF!</definedName>
    <definedName name="Item">NA()</definedName>
    <definedName name="Itens" hidden="1">#REF!</definedName>
    <definedName name="j">#REF!</definedName>
    <definedName name="jack">{"um","mil","um milhão","um bilhão","um trilhão"}</definedName>
    <definedName name="JAN00">#REF!</definedName>
    <definedName name="JANEIRO2003" hidden="1">{#N/A,#N/A,TRUE,"Serviços"}</definedName>
    <definedName name="JANEIRO20033" hidden="1">{#N/A,#N/A,TRUE,"Serviços"}</definedName>
    <definedName name="JAZIDA">#REF!</definedName>
    <definedName name="Jazidas">#REF!</definedName>
    <definedName name="JELE">#REF!</definedName>
    <definedName name="jfgj">#REF!</definedName>
    <definedName name="jfhdskjg">#REF!</definedName>
    <definedName name="jhjhjhjju" hidden="1">{#N/A,#N/A,FALSE,"MO (2)"}</definedName>
    <definedName name="JJ">#REF!</definedName>
    <definedName name="jjjjj" hidden="1">{#N/A,#N/A,FALSE,"MO (2)"}</definedName>
    <definedName name="jkjkj">NA()</definedName>
    <definedName name="JMEC">#REF!</definedName>
    <definedName name="jo" hidden="1">{#N/A,#N/A,FALSE,"MO (2)"}</definedName>
    <definedName name="JOAO" hidden="1">{#N/A,#N/A,FALSE,"SS 1";#N/A,#N/A,FALSE,"SS 2";#N/A,#N/A,FALSE,"TER 1 (1)";#N/A,#N/A,FALSE,"TER 1 (2)";#N/A,#N/A,FALSE,"TER 2 ";#N/A,#N/A,FALSE,"TP  (1)";#N/A,#N/A,FALSE,"TP  (2)";#N/A,#N/A,FALSE,"CM BAR"}</definedName>
    <definedName name="JOAO1" hidden="1">{#N/A,#N/A,FALSE,"LEVFER V2 P";#N/A,#N/A,FALSE,"LEVFER V2 P10%"}</definedName>
    <definedName name="JOSE" hidden="1">{#N/A,#N/A,FALSE,"LEVFER V2 P";#N/A,#N/A,FALSE,"LEVFER V2 P10%"}</definedName>
    <definedName name="JR_PAGE_ANCHOR_0_1">'[15]orcamento teste'!#REF!</definedName>
    <definedName name="JR_PAGE_ANCHOR_8_1">#REF!</definedName>
    <definedName name="juca" hidden="1">{#N/A,#N/A,FALSE,"SS 1";#N/A,#N/A,FALSE,"TER 1 (A)";#N/A,#N/A,FALSE,"SS 2";#N/A,#N/A,FALSE,"TER 1 (B)";#N/A,#N/A,FALSE,"TER 1 (C)";#N/A,#N/A,FALSE,"TER 1 (D)";#N/A,#N/A,FALSE,"TER 1 (E)";#N/A,#N/A,FALSE,"TER 2 "}</definedName>
    <definedName name="jun00">#REF!</definedName>
    <definedName name="k">NA()</definedName>
    <definedName name="k_1">#REF!</definedName>
    <definedName name="kapa">[16]resumo!$D$2</definedName>
    <definedName name="KAPA1">#REF!</definedName>
    <definedName name="KAPAs">[10]Serv!$E$9</definedName>
    <definedName name="kf">NA()</definedName>
    <definedName name="kjkhjkh">NA()</definedName>
    <definedName name="KKKKK">#REF!</definedName>
    <definedName name="kkkkkk" hidden="1">{#N/A,#N/A,FALSE,"MO (2)"}</definedName>
    <definedName name="klb">#REF!</definedName>
    <definedName name="klklklkl" hidden="1">{#N/A,#N/A,FALSE,"MO (2)"}</definedName>
    <definedName name="km">NA()</definedName>
    <definedName name="KM.406.407">#REF!</definedName>
    <definedName name="KM.406.407_1">#REF!</definedName>
    <definedName name="km_1">#REF!</definedName>
    <definedName name="KM_406_407">NA()</definedName>
    <definedName name="KM406407_1">#REF!</definedName>
    <definedName name="KMF_3ªF">OFFSET(#REF!,MATCH("3ª FAIXA",#REF!,0),0,MATCH("ACOSTAMENTO",#REF!,0)-MATCH("3ª FAIXA",#REF!,0),1)</definedName>
    <definedName name="KMF_Acost">OFFSET(#REF!,MATCH("ACOSTAMENTO",#REF!,0),0,MATCH("DRENAGEM SUPERFICIAL",#REF!,0)-MATCH("ACOSTAMENTO",#REF!,0),1)</definedName>
    <definedName name="KMF_Pista">OFFSET(#REF!,MATCH("PISTA ROLAMENTO",#REF!,0),0,MATCH("3ª FAIXA",#REF!,0)-MATCH("PISTA ROLAMENTO",#REF!,0),1)</definedName>
    <definedName name="koae">#REF!</definedName>
    <definedName name="kpavi">#REF!</definedName>
    <definedName name="Ks">'[17]SERVIÇOS '!$G$10</definedName>
    <definedName name="kterra">#REF!</definedName>
    <definedName name="Kubus">#REF!</definedName>
    <definedName name="Kubus1">#REF!</definedName>
    <definedName name="kwh">NA()</definedName>
    <definedName name="kwh_1">#REF!</definedName>
    <definedName name="la" hidden="1">{#N/A,#N/A,FALSE,"MO (2)"}</definedName>
    <definedName name="la_1" hidden="1">{#N/A,#N/A,FALSE,"MO (2)"}</definedName>
    <definedName name="lab" hidden="1">{#N/A,#N/A,TRUE,"Serviços"}</definedName>
    <definedName name="labb" hidden="1">{#N/A,#N/A,TRUE,"Serviços"}</definedName>
    <definedName name="LAMA">#N/A</definedName>
    <definedName name="LAMA_Adir">OFFSET(#REF!,0,COLUMN(#REF!)-1,COUNTA(#REF!),1)</definedName>
    <definedName name="LAMA_Aesq">OFFSET(#REF!,0,COLUMN(#REF!)-1,COUNTA(#REF!),1)</definedName>
    <definedName name="LAMA_pista">OFFSET(#REF!,0,MATCH(#REF!,#REF!,0)-1,COUNTA(#REF!),1)</definedName>
    <definedName name="LAMADA">#N/A</definedName>
    <definedName name="LAMADAS">#N/A</definedName>
    <definedName name="LAMAG">#REF!</definedName>
    <definedName name="LAMAS">#N/A</definedName>
    <definedName name="Larg_3dir_Percent">OFFSET(#REF!,0,MATCH(#REF!,#REF!,0)-1,COUNTA(#REF!),1)</definedName>
    <definedName name="Larg_3esq_Percent">OFFSET(#REF!,0,MATCH(#REF!,#REF!,0)-1,COUNTA(#REF!),1)</definedName>
    <definedName name="Larg_Adir_Percent">OFFSET(#REF!,0,MATCH(#REF!,#REF!,0)-1,COUNTA(#REF!),1)</definedName>
    <definedName name="Larg_Aesq_Percent">OFFSET(#REF!,0,MATCH(#REF!,#REF!,0)-1,COUNTA(#REF!),1)</definedName>
    <definedName name="Larg_faixa_Percent">OFFSET(#REF!,0,MATCH(#REF!,#REF!,0)-1,COUNTA(#REF!),1)</definedName>
    <definedName name="Largura_da_Faixa_de_Tráfego___...........">#REF!</definedName>
    <definedName name="LASTRO">[0]!____TT79</definedName>
    <definedName name="LDD">"'file:///D:/Meus documentos/ANASTÁCIO/SERCEL/BR262990800.xls'#$SERVIÇOS.$#REF!$#REF!"</definedName>
    <definedName name="LDI">NA()</definedName>
    <definedName name="LDI_1">#REF!</definedName>
    <definedName name="Leste">NA()</definedName>
    <definedName name="lias">NA()</definedName>
    <definedName name="lidia">#N/A</definedName>
    <definedName name="ligação">#N/A</definedName>
    <definedName name="LILASDRENA">NA()</definedName>
    <definedName name="LILASDRENA_25">#REF!</definedName>
    <definedName name="Limp">#N/A</definedName>
    <definedName name="Limp_1">#REF!</definedName>
    <definedName name="Limp_14">#N/A</definedName>
    <definedName name="Limp_7">#N/A</definedName>
    <definedName name="Limp_7_1">#REF!</definedName>
    <definedName name="Limp_7_14">#N/A</definedName>
    <definedName name="LIMPPONTE">#N/A</definedName>
    <definedName name="LIMPPONTE_1">#REF!</definedName>
    <definedName name="LIMPPONTE_14">#N/A</definedName>
    <definedName name="LimpValCorte">#REF!</definedName>
    <definedName name="lista">#REF!</definedName>
    <definedName name="lista.coluna">#REF!</definedName>
    <definedName name="lista.linha">#REF!</definedName>
    <definedName name="ListaFim">#REF!</definedName>
    <definedName name="liz">#N/A</definedName>
    <definedName name="ll">NA()</definedName>
    <definedName name="llllllll">[0]!llllllll</definedName>
    <definedName name="llllllll_2">llllllll_2</definedName>
    <definedName name="llllllll_25">llllllll_25</definedName>
    <definedName name="llllllll_26">llllllll_26</definedName>
    <definedName name="llllllll_27">llllllll_27</definedName>
    <definedName name="LOC">NA()</definedName>
    <definedName name="LOCAL">NA()</definedName>
    <definedName name="lote">#REF!</definedName>
    <definedName name="LPW">"$#REF!.$E$30"</definedName>
    <definedName name="LPWA">"$#REF!.$E$29"</definedName>
    <definedName name="LS">"S"</definedName>
    <definedName name="LSW">"$#REF!.$E$29"</definedName>
    <definedName name="LSWA">"$#REF!.$E$28"</definedName>
    <definedName name="lu" hidden="1">{#N/A,#N/A,FALSE,"MO (2)"}</definedName>
    <definedName name="luis" hidden="1">{"'Plan1 (2)'!$A$5:$F$63"}</definedName>
    <definedName name="LVC">NA()</definedName>
    <definedName name="LVD">NA()</definedName>
    <definedName name="M">#REF!</definedName>
    <definedName name="M_003">#N/A</definedName>
    <definedName name="M_003_1">#REF!</definedName>
    <definedName name="M_100">#N/A</definedName>
    <definedName name="M_100_1">#REF!</definedName>
    <definedName name="m_2.04">#REF!</definedName>
    <definedName name="M_2.05">#REF!</definedName>
    <definedName name="m_2.06">#REF!</definedName>
    <definedName name="M_2.07">#REF!</definedName>
    <definedName name="M_2.08">#REF!</definedName>
    <definedName name="M_2.09">#REF!</definedName>
    <definedName name="M_2.10">#REF!</definedName>
    <definedName name="M_2.11">#REF!</definedName>
    <definedName name="M_2.12">#REF!</definedName>
    <definedName name="M_2.13">#REF!</definedName>
    <definedName name="M_2.14">#REF!</definedName>
    <definedName name="M_202">#N/A</definedName>
    <definedName name="M_202_1">#REF!</definedName>
    <definedName name="M_205">#N/A</definedName>
    <definedName name="M_205_1">#REF!</definedName>
    <definedName name="M_210">#N/A</definedName>
    <definedName name="M_210_1">#REF!</definedName>
    <definedName name="M_211">#N/A</definedName>
    <definedName name="M_211_1">#REF!</definedName>
    <definedName name="M_319">#N/A</definedName>
    <definedName name="M_319_1">#REF!</definedName>
    <definedName name="M_320">#N/A</definedName>
    <definedName name="M_320_1">#REF!</definedName>
    <definedName name="M_321">#N/A</definedName>
    <definedName name="M_321_1">#REF!</definedName>
    <definedName name="M_334">#N/A</definedName>
    <definedName name="M_334_1">#REF!</definedName>
    <definedName name="M_335">#N/A</definedName>
    <definedName name="M_335_1">#REF!</definedName>
    <definedName name="M_343">#N/A</definedName>
    <definedName name="M_343_1">#REF!</definedName>
    <definedName name="M_346">#N/A</definedName>
    <definedName name="M_346_1">#REF!</definedName>
    <definedName name="M_405">#N/A</definedName>
    <definedName name="M_405_1">#REF!</definedName>
    <definedName name="M_406">#N/A</definedName>
    <definedName name="M_406_1">#REF!</definedName>
    <definedName name="M_408">#N/A</definedName>
    <definedName name="M_408_1">#REF!</definedName>
    <definedName name="M_413">#N/A</definedName>
    <definedName name="M_413_1">#REF!</definedName>
    <definedName name="M_420">#N/A</definedName>
    <definedName name="M_420_1">#REF!</definedName>
    <definedName name="M_421">#N/A</definedName>
    <definedName name="M_421_1">#REF!</definedName>
    <definedName name="M_601">#N/A</definedName>
    <definedName name="M_601_1">#REF!</definedName>
    <definedName name="M_607">#N/A</definedName>
    <definedName name="M_607_1">#REF!</definedName>
    <definedName name="M_608">#N/A</definedName>
    <definedName name="M_608_1">#REF!</definedName>
    <definedName name="M_609">#N/A</definedName>
    <definedName name="M_609_1">#REF!</definedName>
    <definedName name="M_611">#N/A</definedName>
    <definedName name="M_611_1">#REF!</definedName>
    <definedName name="M_615">#N/A</definedName>
    <definedName name="M_615_1">#REF!</definedName>
    <definedName name="M_616">#N/A</definedName>
    <definedName name="M_616_1">#REF!</definedName>
    <definedName name="M_619">#N/A</definedName>
    <definedName name="M_619_1">#REF!</definedName>
    <definedName name="M_621">#N/A</definedName>
    <definedName name="M_621_1">#REF!</definedName>
    <definedName name="M_702">#N/A</definedName>
    <definedName name="M_702_1">#REF!</definedName>
    <definedName name="M_704">#N/A</definedName>
    <definedName name="M_704_1">#REF!</definedName>
    <definedName name="M_710">#N/A</definedName>
    <definedName name="M_710_1">#REF!</definedName>
    <definedName name="m_800">#N/A</definedName>
    <definedName name="m_800_1">#REF!</definedName>
    <definedName name="M_905">#N/A</definedName>
    <definedName name="M_905_1">#REF!</definedName>
    <definedName name="M_912">#N/A</definedName>
    <definedName name="M_912_1">#REF!</definedName>
    <definedName name="M_965">#N/A</definedName>
    <definedName name="M_965_1">#REF!</definedName>
    <definedName name="M_969">#N/A</definedName>
    <definedName name="M_969_1">#REF!</definedName>
    <definedName name="M_970">#N/A</definedName>
    <definedName name="M_970_1">#REF!</definedName>
    <definedName name="M_972">#N/A</definedName>
    <definedName name="M_972_1">#REF!</definedName>
    <definedName name="M_973">#N/A</definedName>
    <definedName name="M_973_1">#REF!</definedName>
    <definedName name="M_975">#N/A</definedName>
    <definedName name="M_975_1">#REF!</definedName>
    <definedName name="M_980">#N/A</definedName>
    <definedName name="M_980_1">#REF!</definedName>
    <definedName name="ma">#REF!</definedName>
    <definedName name="MAAUQ">#REF!</definedName>
    <definedName name="MAAUQ_1">#REF!</definedName>
    <definedName name="Macro1">#N/A</definedName>
    <definedName name="mai00">#REF!</definedName>
    <definedName name="maodeobra20">#REF!</definedName>
    <definedName name="MAPA">NA()</definedName>
    <definedName name="Mapas">NA()</definedName>
    <definedName name="MAQSERV">#REF!</definedName>
    <definedName name="MAQSERV048">#REF!</definedName>
    <definedName name="MAR00">#REF!</definedName>
    <definedName name="MARCIO">#REF!</definedName>
    <definedName name="marco">#REF!</definedName>
    <definedName name="marcos">NA()</definedName>
    <definedName name="marcus">#REF!</definedName>
    <definedName name="Massa">#REF!</definedName>
    <definedName name="MATBDI">#REF!</definedName>
    <definedName name="MATBET">#REF!</definedName>
    <definedName name="Materiais">_PL1</definedName>
    <definedName name="Materiais2">_PL1</definedName>
    <definedName name="Materiais3">_PL1</definedName>
    <definedName name="material">NA()</definedName>
    <definedName name="material_1">#REF!</definedName>
    <definedName name="material_4">#REF!</definedName>
    <definedName name="material_6">#REF!</definedName>
    <definedName name="material_7">#REF!</definedName>
    <definedName name="material_8">#REF!</definedName>
    <definedName name="material_9">#REF!</definedName>
    <definedName name="MATERIAL_BETUMINOSO">#REF!</definedName>
    <definedName name="MATERIALBETUMINOSO1">#REF!</definedName>
    <definedName name="mattubcust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MAU">#REF!</definedName>
    <definedName name="Max" hidden="1">COUNTIF(#REF!,"&lt;&gt;0")+3</definedName>
    <definedName name="Máximo">{"'Índice'!$A$1:$K$49"}</definedName>
    <definedName name="MB">#REF!</definedName>
    <definedName name="MBF">#REF!</definedName>
    <definedName name="MBQ">NA()</definedName>
    <definedName name="MBQA">NA()</definedName>
    <definedName name="MBQT">NA()</definedName>
    <definedName name="MBR">"$#REF!.$I$34"</definedName>
    <definedName name="MBUF">"$#REF!.$D$12"</definedName>
    <definedName name="MBUFW">"$#REF!.$D$14"</definedName>
    <definedName name="MBUFWA">"$#REF!.$D$13"</definedName>
    <definedName name="MBUQW">"$#REF!.$E$14"</definedName>
    <definedName name="MBUQWA">"$#REF!.$E$13"</definedName>
    <definedName name="MBV">#REF!</definedName>
    <definedName name="MBV_1">#REF!</definedName>
    <definedName name="MBV_2">#REF!</definedName>
    <definedName name="MBV_3">#REF!</definedName>
    <definedName name="ME">#N/A</definedName>
    <definedName name="ME_1">#REF!</definedName>
    <definedName name="ME_14">#N/A</definedName>
    <definedName name="MED">NA()</definedName>
    <definedName name="medant">#REF!</definedName>
    <definedName name="MEDICAO">#N/A</definedName>
    <definedName name="Medição">NA()</definedName>
    <definedName name="MEDICAO_1">#REF!</definedName>
    <definedName name="MEDIÇÃO_1">#REF!</definedName>
    <definedName name="MEDICAO_14">#N/A</definedName>
    <definedName name="MEDIÇÃO_14">#N/A</definedName>
    <definedName name="Medição_25">#REF!</definedName>
    <definedName name="medidas">#REF!</definedName>
    <definedName name="MEDIO">#REF!</definedName>
    <definedName name="MEIO_FIO">#REF!</definedName>
    <definedName name="melhoria" hidden="1">{#N/A,#N/A,FALSE,"Plan1"}</definedName>
    <definedName name="Mem.01" hidden="1">{"'Plan1 (2)'!$A$5:$F$63"}</definedName>
    <definedName name="mem.km736">#REF!</definedName>
    <definedName name="MEMORIA">#N/A</definedName>
    <definedName name="MENOR">MIN(#REF!,#REF!,#REF!)</definedName>
    <definedName name="MERDA">[0]!MERDA</definedName>
    <definedName name="MERDA_25">MERDA_25</definedName>
    <definedName name="mes">#REF!</definedName>
    <definedName name="MÊS">#REF!</definedName>
    <definedName name="MesCalc">#REF!</definedName>
    <definedName name="Meses">#REF!,#REF!,#REF!,#REF!,#REF!,#REF!,#REF!,#REF!,#REF!,#REF!,#REF!,#REF!</definedName>
    <definedName name="MesNegociado">#REF!</definedName>
    <definedName name="mesoestrutura">#REF!</definedName>
    <definedName name="mesoestrutura_1">#REF!</definedName>
    <definedName name="mesoestrutura_2">#REF!</definedName>
    <definedName name="mesoestrutura_3">#REF!</definedName>
    <definedName name="mesoestrutura_4">#REF!</definedName>
    <definedName name="Meu">#REF!</definedName>
    <definedName name="MF">NA()</definedName>
    <definedName name="MFio">NA()</definedName>
    <definedName name="MICRO_Adir">OFFSET(#REF!,0,COLUMN(#REF!)-1,COUNTA(#REF!),1)</definedName>
    <definedName name="MICRO_Aesq">OFFSET(#REF!,0,COLUMN(#REF!)-1,COUNTA(#REF!),1)</definedName>
    <definedName name="MICRO_pista">OFFSET(#REF!,0,MATCH(#REF!,#REF!,0)-1,COUNTA(#REF!),1)</definedName>
    <definedName name="MINPGPELE">#REF!</definedName>
    <definedName name="MINPGPMEC">#REF!</definedName>
    <definedName name="MIX">#REF!</definedName>
    <definedName name="MM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mmmm">NA()</definedName>
    <definedName name="MMMMM">NA()</definedName>
    <definedName name="MMMMMM">NA()</definedName>
    <definedName name="MO" hidden="1">#REF!</definedName>
    <definedName name="Mob" hidden="1">#REF!</definedName>
    <definedName name="mod1.ext">[0]!mod1.ext</definedName>
    <definedName name="mod1.ext_38">#REF!</definedName>
    <definedName name="Modelo" hidden="1">#REF!</definedName>
    <definedName name="MODEXT">#REF!</definedName>
    <definedName name="MODULO1.CURTO">#REF!</definedName>
    <definedName name="módulo1.Extenso">#REF!</definedName>
    <definedName name="módulo1.Extenso_1">módulo1.Extenso_1</definedName>
    <definedName name="módulo1.Extenso_10">módulo1.Extenso_10</definedName>
    <definedName name="módulo1.Extenso_12">módulo1.Extenso_12</definedName>
    <definedName name="módulo1.Extenso_13">módulo1.Extenso_13</definedName>
    <definedName name="módulo1.Extenso_14">módulo1.Extenso_14</definedName>
    <definedName name="módulo1.Extenso_19">#N/A</definedName>
    <definedName name="módulo1.Extenso_2">módulo1.Extenso_2</definedName>
    <definedName name="módulo1.Extenso_21">#N/A</definedName>
    <definedName name="módulo1.Extenso_22">módulo1.Extenso_22</definedName>
    <definedName name="módulo1.Extenso_23">#N/A</definedName>
    <definedName name="módulo1.Extenso_24">#N/A</definedName>
    <definedName name="módulo1.Extenso_25">módulo1.Extenso_25</definedName>
    <definedName name="módulo1.Extenso_26">módulo1.Extenso_26</definedName>
    <definedName name="módulo1.Extenso_27">módulo1.Extenso_27</definedName>
    <definedName name="módulo1.Extenso_28">módulo1.Extenso_28</definedName>
    <definedName name="módulo1.Extenso_29">módulo1.Extenso_29</definedName>
    <definedName name="módulo1.Extenso_3">módulo1.Extenso_3</definedName>
    <definedName name="módulo1.Extenso_30">módulo1.Extenso_30</definedName>
    <definedName name="módulo1.Extenso_31">módulo1.Extenso_31</definedName>
    <definedName name="módulo1.Extenso_32">módulo1.Extenso_32</definedName>
    <definedName name="módulo1.Extenso_33">módulo1.Extenso_33</definedName>
    <definedName name="módulo1.Extenso_34">módulo1.Extenso_34</definedName>
    <definedName name="módulo1.Extenso_35">módulo1.Extenso_35</definedName>
    <definedName name="módulo1.Extenso_36">módulo1.Extenso_36</definedName>
    <definedName name="módulo1.Extenso_37">módulo1.Extenso_37</definedName>
    <definedName name="módulo1.Extenso_38">módulo1.Extenso_38</definedName>
    <definedName name="módulo1.Extenso_39">#N/A</definedName>
    <definedName name="módulo1.Extenso_4">módulo1.Extenso_4</definedName>
    <definedName name="módulo1.Extenso_40">#N/A</definedName>
    <definedName name="módulo1.Extenso_41">#N/A</definedName>
    <definedName name="módulo1.Extenso_42">[0]!__ABR95</definedName>
    <definedName name="módulo1.Extenso_43">#N/A</definedName>
    <definedName name="módulo1.Extenso_44">#N/A</definedName>
    <definedName name="módulo1.Extenso_45">[0]!__ABR96</definedName>
    <definedName name="módulo1.Extenso_46">[0]!__ABR96</definedName>
    <definedName name="módulo1.Extenso_47">#N/A</definedName>
    <definedName name="módulo1.Extenso_48">#N/A</definedName>
    <definedName name="módulo1.Extenso_5">módulo1.Extenso_5</definedName>
    <definedName name="módulo1.Extenso_51">#N/A</definedName>
    <definedName name="módulo1.Extenso_52">#N/A</definedName>
    <definedName name="módulo1.Extenso_53">#N/A</definedName>
    <definedName name="módulo1.Extenso_54">#N/A</definedName>
    <definedName name="módulo1.Extenso_55">#N/A</definedName>
    <definedName name="módulo1.Extenso_56">#N/A</definedName>
    <definedName name="módulo1.Extenso_57">#N/A</definedName>
    <definedName name="módulo1.Extenso_58">__ABR97</definedName>
    <definedName name="módulo1.Extenso_59">[0]!__ABR98</definedName>
    <definedName name="módulo1.Extenso_6">módulo1.Extenso_6</definedName>
    <definedName name="módulo1.Extenso_60">#N/A</definedName>
    <definedName name="módulo1.Extenso_61">#N/A</definedName>
    <definedName name="módulo1.Extenso_62">#N/A</definedName>
    <definedName name="módulo1.Extenso_63">#N/A</definedName>
    <definedName name="módulo1.Extenso_64">#N/A</definedName>
    <definedName name="módulo1.Extenso_65">[0]!__ABR99</definedName>
    <definedName name="módulo1.Extenso_66">#N/A</definedName>
    <definedName name="módulo1.Extenso_67">#N/A</definedName>
    <definedName name="módulo1.Extenso_68">#N/A</definedName>
    <definedName name="módulo1.Extenso_69">[0]!__ABR99</definedName>
    <definedName name="módulo1.Extenso_7">módulo1.Extenso_7</definedName>
    <definedName name="módulo1.Extenso_70">#N/A</definedName>
    <definedName name="módulo1.Extenso_71">[0]!__AGO95</definedName>
    <definedName name="módulo1.Extenso_72">[0]!__AGO95</definedName>
    <definedName name="módulo1.Extenso_8">módulo1.Extenso_8</definedName>
    <definedName name="módulo1.Extenso_9">módulo1.Extenso_9</definedName>
    <definedName name="módulo1_Extenso">NA()</definedName>
    <definedName name="MP" hidden="1">#REF!</definedName>
    <definedName name="MSICRO_1">#REF!</definedName>
    <definedName name="MUro">NA()</definedName>
    <definedName name="n">NA()</definedName>
    <definedName name="N.">#REF!</definedName>
    <definedName name="N_">NA()</definedName>
    <definedName name="N_faixas_Percent">OFFSET(#REF!,0,MATCH(#REF!,#REF!,0)-1,COUNTA(#REF!),1)</definedName>
    <definedName name="nass" hidden="1">#N/A</definedName>
    <definedName name="NATUREZA">#REF!</definedName>
    <definedName name="NColunas">#REF!</definedName>
    <definedName name="NCOMPOSICOES" hidden="1">10</definedName>
    <definedName name="NCOTACOES" hidden="1">10</definedName>
    <definedName name="NEMPRESAS">15</definedName>
    <definedName name="nil">#REF!</definedName>
    <definedName name="nilo">#REF!</definedName>
    <definedName name="NINDICES">3</definedName>
    <definedName name="NLant">5</definedName>
    <definedName name="NLEq">4</definedName>
    <definedName name="NLinhasPagina">#REF!</definedName>
    <definedName name="NLinhasRodape">#REF!</definedName>
    <definedName name="NLmin">5</definedName>
    <definedName name="NLMo">6</definedName>
    <definedName name="NLMp">5</definedName>
    <definedName name="NLTr">3</definedName>
    <definedName name="nm">#N/A</definedName>
    <definedName name="Nova" hidden="1">#N/A</definedName>
    <definedName name="Nova01" hidden="1">#N/A</definedName>
    <definedName name="NRELATORIOS">COUNTA([11]Relatórios!$A:$A)-2</definedName>
    <definedName name="NRP">#REF!</definedName>
    <definedName name="NTEI">NA()</definedName>
    <definedName name="NTEI_10">#REF!</definedName>
    <definedName name="NTEI_25">#REF!</definedName>
    <definedName name="NTEI_27">#REF!</definedName>
    <definedName name="NTEI_29">#REF!</definedName>
    <definedName name="NTEI_9">#REF!</definedName>
    <definedName name="num_linhas">#REF!</definedName>
    <definedName name="NUMED">"$#REF!.$C$3"</definedName>
    <definedName name="NumerEmpresa">15</definedName>
    <definedName name="NumerIndice">3</definedName>
    <definedName name="nvbn">#REF!</definedName>
    <definedName name="NvsASD">"V2001-12-31"</definedName>
    <definedName name="NvsAutoDrillOk">"VN"</definedName>
    <definedName name="NvsElapsedTime">0.00128807870351011</definedName>
    <definedName name="NvsEndTime">36969.4292877315</definedName>
    <definedName name="NvsInstSpec">"%,FBU_FILIAL,TENTIDADES,NTMA"</definedName>
    <definedName name="NvsLayoutType">"M3"</definedName>
    <definedName name="NvsPanelEffdt">"V1990-01-01"</definedName>
    <definedName name="NvsPanelSetid">"VMODEL"</definedName>
    <definedName name="NvsReqBU">"VTEL"</definedName>
    <definedName name="NvsReqBUOnly">"VN"</definedName>
    <definedName name="NvsTransLed">"VN"</definedName>
    <definedName name="NvsTreeASD">"V2050-01-01"</definedName>
    <definedName name="NvsValTbl.BUSINESS_UNIT">"BUS_UNIT_TBL_GL"</definedName>
    <definedName name="O">NA()</definedName>
    <definedName name="oac">#REF!</definedName>
    <definedName name="oae">#REF!</definedName>
    <definedName name="oae_1">#REF!</definedName>
    <definedName name="oae_2">#REF!</definedName>
    <definedName name="oae_3">#REF!</definedName>
    <definedName name="oae_4">#REF!</definedName>
    <definedName name="OAE_MAR94">#REF!</definedName>
    <definedName name="Objeto">"Referência"</definedName>
    <definedName name="Obra" hidden="1">""</definedName>
    <definedName name="ObraArteEspecial">#REF!</definedName>
    <definedName name="ocom">#REF!</definedName>
    <definedName name="OD">#REF!</definedName>
    <definedName name="oi">#REF!</definedName>
    <definedName name="ok">#REF!</definedName>
    <definedName name="OLEO">NA()</definedName>
    <definedName name="Oliveira">#REF!</definedName>
    <definedName name="OnOff" hidden="1">"ON"</definedName>
    <definedName name="oo">#N/A</definedName>
    <definedName name="OPA">NA()</definedName>
    <definedName name="OPA_10">#REF!</definedName>
    <definedName name="OPA_25">#REF!</definedName>
    <definedName name="OPA_27">#REF!</definedName>
    <definedName name="OPA_29">#REF!</definedName>
    <definedName name="OPA_9">#REF!</definedName>
    <definedName name="ORÇA">#REF!</definedName>
    <definedName name="orçamento">#REF!</definedName>
    <definedName name="Orçamento_1">#REF!</definedName>
    <definedName name="Orçamento_13">"e:///Y:/WINDOWS/Temporary Internet Files/Content.IE5/Q9YZIJ83/file:///A:/TERCIO/BR%2525252520163%2525252520REST%2525252520set%25252525202003/DEISI/Or%25252525C3%25252525A7amento%2525252520Sta%2525252520Helena%2525252520Guaranta.xls'#$Orçamento.$A$13:$D$34"</definedName>
    <definedName name="Orçamento_39">"e:///Y:/WINDOWS/Temporary Internet Files/Content.IE5/Q9YZIJ83/file:///A:/TERCIO/BR%2525252520163%2525252520REST%2525252520set%25252525202003/DEISI/Or%25252525C3%25252525A7amento%2525252520Sta%2525252520Helena%2525252520Guaranta.xls'#$Orçamento.$A$13:$D$34"</definedName>
    <definedName name="Orçamento_6">"e:///Y:/WINDOWS/Temporary Internet Files/Content.IE5/Q9YZIJ83/file:///A:/TERCIO/BR%2525252520163%2525252520REST%2525252520set%25252525202003/DEISI/Or%25252525C3%25252525A7amento%2525252520Sta%2525252520Helena%2525252520Guaranta.xls'#$Orçamento.$A$13:$D$34"</definedName>
    <definedName name="orçamrest" hidden="1">{#N/A,#N/A,TRUE,"Serviços"}</definedName>
    <definedName name="orçamrestt" hidden="1">{#N/A,#N/A,TRUE,"Serviços"}</definedName>
    <definedName name="Ordem" hidden="1">#REF!</definedName>
    <definedName name="Origem" hidden="1">#REF!</definedName>
    <definedName name="orlando">#REF!</definedName>
    <definedName name="OUTR">NA()</definedName>
    <definedName name="Outros">#REF!</definedName>
    <definedName name="p">NA()</definedName>
    <definedName name="P.Aparente">#REF!</definedName>
    <definedName name="P.Reatia">#REF!</definedName>
    <definedName name="P_SUCATA">#REF!</definedName>
    <definedName name="PACAP20MBQ">NA()</definedName>
    <definedName name="PACM30RP">NA()</definedName>
    <definedName name="PAEMULCS">NA()</definedName>
    <definedName name="PAEMULTSS">NA()</definedName>
    <definedName name="PAJUDANTE">#N/A</definedName>
    <definedName name="PAJUDANTE_1">#REF!</definedName>
    <definedName name="parametros">NA()</definedName>
    <definedName name="PARG">#REF!</definedName>
    <definedName name="PARR1CST">NA()</definedName>
    <definedName name="PASCAP20MBQ">#REF!</definedName>
    <definedName name="PASCM30IMP">#REF!</definedName>
    <definedName name="PASCM30RP">#REF!</definedName>
    <definedName name="PASCM30TB">#REF!</definedName>
    <definedName name="PASEMULCS">#REF!</definedName>
    <definedName name="PASEMULMICRO">#REF!</definedName>
    <definedName name="PASEMULTSD">#REF!</definedName>
    <definedName name="PASEMULTSS">#REF!</definedName>
    <definedName name="PASRL1CLAMAG">#REF!</definedName>
    <definedName name="PASRL1CMBF">#REF!</definedName>
    <definedName name="PASRR1CPL">#REF!</definedName>
    <definedName name="PASRR1CST">#REF!</definedName>
    <definedName name="pass">NA()</definedName>
    <definedName name="PassaExtenso">NA()</definedName>
    <definedName name="PassaExtenso___0">#N/A</definedName>
    <definedName name="PassaExtenso___2">NA()</definedName>
    <definedName name="PassaExtenso___3">NA()</definedName>
    <definedName name="PassaExtenso___4">NA()</definedName>
    <definedName name="PassaExtenso___6">NA()</definedName>
    <definedName name="PassaExtenso___7">NA()</definedName>
    <definedName name="PassaExtenso___8">NA()</definedName>
    <definedName name="PassaExtenso_1">"#NAME!PassaExtenso"</definedName>
    <definedName name="PassaExtenso_1_1">#N/A</definedName>
    <definedName name="PassaExtenso_1_1_33">#N/A</definedName>
    <definedName name="PassaExtenso_1_1_35">#N/A</definedName>
    <definedName name="PassaExtenso_1_2">#N/A</definedName>
    <definedName name="PassaExtenso_1_2_33">#N/A</definedName>
    <definedName name="PassaExtenso_1_2_35">#N/A</definedName>
    <definedName name="PassaExtenso_1_3">#N/A</definedName>
    <definedName name="PassaExtenso_1_3_33">#N/A</definedName>
    <definedName name="PassaExtenso_1_3_35">#N/A</definedName>
    <definedName name="PassaExtenso_1_4">#N/A</definedName>
    <definedName name="PassaExtenso_1_4_33">#N/A</definedName>
    <definedName name="PassaExtenso_1_4_35">#N/A</definedName>
    <definedName name="PassaExtenso_10">#N/A</definedName>
    <definedName name="PassaExtenso_11">#N/A</definedName>
    <definedName name="PassaExtenso_13">#N/A</definedName>
    <definedName name="PassaExtenso_14">#N/A</definedName>
    <definedName name="PassaExtenso_18">#N/A</definedName>
    <definedName name="PassaExtenso_18_1">#N/A</definedName>
    <definedName name="PassaExtenso_19">#N/A</definedName>
    <definedName name="PassaExtenso_19_1">#N/A</definedName>
    <definedName name="PassaExtenso_2">#N/A</definedName>
    <definedName name="PassaExtenso_2_1">#N/A</definedName>
    <definedName name="PassaExtenso_2_1_1">"#NAME!PassaExtenso"</definedName>
    <definedName name="PassaExtenso_2_1_33">#N/A</definedName>
    <definedName name="PassaExtenso_2_1_35">#N/A</definedName>
    <definedName name="PassaExtenso_2_2">#N/A</definedName>
    <definedName name="PassaExtenso_2_2_33">#N/A</definedName>
    <definedName name="PassaExtenso_2_2_35">#N/A</definedName>
    <definedName name="PassaExtenso_2_3">#N/A</definedName>
    <definedName name="PassaExtenso_2_3_33">#N/A</definedName>
    <definedName name="PassaExtenso_2_3_35">#N/A</definedName>
    <definedName name="PassaExtenso_2_33">#N/A</definedName>
    <definedName name="PassaExtenso_2_34">#N/A</definedName>
    <definedName name="PassaExtenso_2_35">#N/A</definedName>
    <definedName name="PassaExtenso_2_4">#N/A</definedName>
    <definedName name="PassaExtenso_2_4_33">#N/A</definedName>
    <definedName name="PassaExtenso_2_4_35">#N/A</definedName>
    <definedName name="PassaExtenso_20">[0]!__TCB5</definedName>
    <definedName name="PassaExtenso_20_1">#N/A</definedName>
    <definedName name="PassaExtenso_21">#N/A</definedName>
    <definedName name="PassaExtenso_21_11">#N/A</definedName>
    <definedName name="PassaExtenso_21_13">#N/A</definedName>
    <definedName name="PassaExtenso_21_19">#N/A</definedName>
    <definedName name="PassaExtenso_21_2">#N/A</definedName>
    <definedName name="PassaExtenso_21_3">#N/A</definedName>
    <definedName name="PassaExtenso_21_4">#N/A</definedName>
    <definedName name="PassaExtenso_21_4_19">#N/A</definedName>
    <definedName name="PassaExtenso_21_7">#N/A</definedName>
    <definedName name="PassaExtenso_22">"#NAME!PassaExtenso"</definedName>
    <definedName name="PassaExtenso_22_1">#N/A</definedName>
    <definedName name="PassaExtenso_23">"#NAME!PassaExtenso"</definedName>
    <definedName name="PassaExtenso_25">#N/A</definedName>
    <definedName name="PassaExtenso_25_11">#N/A</definedName>
    <definedName name="PassaExtenso_25_13">#N/A</definedName>
    <definedName name="PassaExtenso_25_19">#N/A</definedName>
    <definedName name="PassaExtenso_25_2">#N/A</definedName>
    <definedName name="PassaExtenso_25_3">#N/A</definedName>
    <definedName name="PassaExtenso_25_4">#N/A</definedName>
    <definedName name="PassaExtenso_25_4_19">#N/A</definedName>
    <definedName name="PassaExtenso_25_7">#N/A</definedName>
    <definedName name="PassaExtenso_26">#N/A</definedName>
    <definedName name="PassaExtenso_27">#N/A</definedName>
    <definedName name="PassaExtenso_29">#N/A</definedName>
    <definedName name="PassaExtenso_3">#N/A</definedName>
    <definedName name="PassaExtenso_3_1">#N/A</definedName>
    <definedName name="PassaExtenso_3_1_1">"#NAME!PassaExtenso"</definedName>
    <definedName name="PassaExtenso_3_1_33">#N/A</definedName>
    <definedName name="PassaExtenso_3_1_35">#N/A</definedName>
    <definedName name="PassaExtenso_3_2">#N/A</definedName>
    <definedName name="PassaExtenso_3_2_33">#N/A</definedName>
    <definedName name="PassaExtenso_3_2_35">#N/A</definedName>
    <definedName name="PassaExtenso_3_3">#N/A</definedName>
    <definedName name="PassaExtenso_3_3_33">#N/A</definedName>
    <definedName name="PassaExtenso_3_3_35">#N/A</definedName>
    <definedName name="PassaExtenso_3_33">#N/A</definedName>
    <definedName name="PassaExtenso_3_35">#N/A</definedName>
    <definedName name="PassaExtenso_3_4">#N/A</definedName>
    <definedName name="PassaExtenso_3_4_33">#N/A</definedName>
    <definedName name="PassaExtenso_3_4_35">#N/A</definedName>
    <definedName name="PassaExtenso_34">#N/A</definedName>
    <definedName name="PassaExtenso_34_11">#N/A</definedName>
    <definedName name="PassaExtenso_34_13">#N/A</definedName>
    <definedName name="PassaExtenso_34_19">#N/A</definedName>
    <definedName name="PassaExtenso_34_2">#N/A</definedName>
    <definedName name="PassaExtenso_34_3">#N/A</definedName>
    <definedName name="PassaExtenso_34_4">#N/A</definedName>
    <definedName name="PassaExtenso_34_4_19">#N/A</definedName>
    <definedName name="PassaExtenso_34_7">#N/A</definedName>
    <definedName name="PassaExtenso_38">#N/A</definedName>
    <definedName name="PassaExtenso_38_11">#N/A</definedName>
    <definedName name="PassaExtenso_38_13">#N/A</definedName>
    <definedName name="PassaExtenso_38_19">#N/A</definedName>
    <definedName name="PassaExtenso_38_2">#N/A</definedName>
    <definedName name="PassaExtenso_38_3">#N/A</definedName>
    <definedName name="PassaExtenso_38_4">#N/A</definedName>
    <definedName name="PassaExtenso_38_4_19">#N/A</definedName>
    <definedName name="PassaExtenso_38_7">#N/A</definedName>
    <definedName name="passaextenso_39">#N/A</definedName>
    <definedName name="PassaExtenso_4">#N/A</definedName>
    <definedName name="PassaExtenso_4_1">#N/A</definedName>
    <definedName name="PassaExtenso_4_1_33">#N/A</definedName>
    <definedName name="PassaExtenso_4_1_35">#N/A</definedName>
    <definedName name="PassaExtenso_4_2">#N/A</definedName>
    <definedName name="PassaExtenso_4_2_33">#N/A</definedName>
    <definedName name="PassaExtenso_4_2_35">#N/A</definedName>
    <definedName name="PassaExtenso_4_3">#N/A</definedName>
    <definedName name="PassaExtenso_4_3_33">#N/A</definedName>
    <definedName name="PassaExtenso_4_3_35">#N/A</definedName>
    <definedName name="PassaExtenso_4_33">#N/A</definedName>
    <definedName name="PassaExtenso_4_35">#N/A</definedName>
    <definedName name="PassaExtenso_4_4">#N/A</definedName>
    <definedName name="PassaExtenso_4_4_33">#N/A</definedName>
    <definedName name="PassaExtenso_4_4_35">#N/A</definedName>
    <definedName name="PassaExtenso_5">#N/A</definedName>
    <definedName name="PassaExtenso_6">"#NAME!PassaExtenso"</definedName>
    <definedName name="PassaExtenso_7">"#NAME!PassaExtenso"</definedName>
    <definedName name="PassaExtenso_7_1">#N/A</definedName>
    <definedName name="PassaExtenso_8">#N/A</definedName>
    <definedName name="PassaExtenso_9">#N/A</definedName>
    <definedName name="pativar">#REF!</definedName>
    <definedName name="PATO">#REF!</definedName>
    <definedName name="pato_1">#REF!</definedName>
    <definedName name="PAUTO">#REF!</definedName>
    <definedName name="PAV">#REF!</definedName>
    <definedName name="PAV_25">#REF!</definedName>
    <definedName name="PAV_MAR94">#REF!</definedName>
    <definedName name="PAVI">#REF!</definedName>
    <definedName name="pavimentacao">#REF!</definedName>
    <definedName name="pavimentacao_1">#REF!</definedName>
    <definedName name="pavimentacao_2">#REF!</definedName>
    <definedName name="pavimentacao_3">#REF!</definedName>
    <definedName name="pavimentacao_4">#REF!</definedName>
    <definedName name="PAVIMENTONOVO">#REF!</definedName>
    <definedName name="PAVIMENTONOVO_25">#REF!</definedName>
    <definedName name="Payment_Needed">"Pagamento necessário"</definedName>
    <definedName name="PCAI">#REF!</definedName>
    <definedName name="PCAIA">"'file:///D:/Meus documentos/ANASTÁCIO/SERCEL/BR262990800.xls'#$SERVIÇOS.$#REF!$#REF!"</definedName>
    <definedName name="PCAP20">#REF!</definedName>
    <definedName name="PCARPINTEIRO">#N/A</definedName>
    <definedName name="PCARPINTEIRO_1">#REF!</definedName>
    <definedName name="PCCARR">NA()</definedName>
    <definedName name="PCCP">#REF!</definedName>
    <definedName name="PCDF">NA()</definedName>
    <definedName name="PCMN">#REF!</definedName>
    <definedName name="PCSA">NA()</definedName>
    <definedName name="PCST">NA()</definedName>
    <definedName name="PDBU">#REF!</definedName>
    <definedName name="PDCA">#REF!</definedName>
    <definedName name="PDM">NA()</definedName>
    <definedName name="PE">#REF!</definedName>
    <definedName name="PE_001">#N/A</definedName>
    <definedName name="PE_001_1">#REF!</definedName>
    <definedName name="PE_006">#N/A</definedName>
    <definedName name="PE_006_1">#REF!</definedName>
    <definedName name="PE_007">#N/A</definedName>
    <definedName name="PE_007_1">#REF!</definedName>
    <definedName name="PE_009">#N/A</definedName>
    <definedName name="PE_009_1">#REF!</definedName>
    <definedName name="PE_013">#N/A</definedName>
    <definedName name="PE_013_1">#REF!</definedName>
    <definedName name="PE_016">#N/A</definedName>
    <definedName name="PE_016_1">#REF!</definedName>
    <definedName name="PE_101">#N/A</definedName>
    <definedName name="PE_101_1">#REF!</definedName>
    <definedName name="PE_105">#N/A</definedName>
    <definedName name="PE_105_1">#REF!</definedName>
    <definedName name="PE_107">#N/A</definedName>
    <definedName name="PE_107_1">#REF!</definedName>
    <definedName name="PE_110">#N/A</definedName>
    <definedName name="PE_110_1">#REF!</definedName>
    <definedName name="PE_111">#N/A</definedName>
    <definedName name="PE_111_1">#REF!</definedName>
    <definedName name="PE_112">#N/A</definedName>
    <definedName name="PE_112_1">#REF!</definedName>
    <definedName name="PE_113">#N/A</definedName>
    <definedName name="PE_113_1">#REF!</definedName>
    <definedName name="PE_116">#N/A</definedName>
    <definedName name="PE_116_1">#REF!</definedName>
    <definedName name="PE_118">#N/A</definedName>
    <definedName name="PE_118_1">#REF!</definedName>
    <definedName name="PE_119">#N/A</definedName>
    <definedName name="PE_119_1">#REF!</definedName>
    <definedName name="PE_122">#N/A</definedName>
    <definedName name="PE_122_1">#REF!</definedName>
    <definedName name="PE_123">#N/A</definedName>
    <definedName name="PE_123_1">#REF!</definedName>
    <definedName name="PE_208">#N/A</definedName>
    <definedName name="PE_208_1">#REF!</definedName>
    <definedName name="PE_209">#N/A</definedName>
    <definedName name="PE_209_1">#REF!</definedName>
    <definedName name="PE_302">#N/A</definedName>
    <definedName name="PE_302_1">#REF!</definedName>
    <definedName name="PE_304">#N/A</definedName>
    <definedName name="PE_304_1">#REF!</definedName>
    <definedName name="PE_306">#N/A</definedName>
    <definedName name="PE_306_1">#REF!</definedName>
    <definedName name="PE_343">#N/A</definedName>
    <definedName name="PE_343_1">#REF!</definedName>
    <definedName name="PE_400">#N/A</definedName>
    <definedName name="PE_400_1">#REF!</definedName>
    <definedName name="PE_402">#N/A</definedName>
    <definedName name="PE_402_1">#REF!</definedName>
    <definedName name="PE_406">#N/A</definedName>
    <definedName name="PE_406_1">#REF!</definedName>
    <definedName name="PE_408">#N/A</definedName>
    <definedName name="PE_408_1">#REF!</definedName>
    <definedName name="PE_410">#N/A</definedName>
    <definedName name="PE_410_1">#REF!</definedName>
    <definedName name="PE_416">#N/A</definedName>
    <definedName name="PE_416_1">#REF!</definedName>
    <definedName name="PE_502">#N/A</definedName>
    <definedName name="PE_502_1">#REF!</definedName>
    <definedName name="PE_507">#N/A</definedName>
    <definedName name="PE_507_1">#REF!</definedName>
    <definedName name="PE_508">#N/A</definedName>
    <definedName name="PE_508_1">#REF!</definedName>
    <definedName name="PE_509">#N/A</definedName>
    <definedName name="PE_509_1">#REF!</definedName>
    <definedName name="PE_601">#N/A</definedName>
    <definedName name="PE_601_1">#REF!</definedName>
    <definedName name="PE_602">#N/A</definedName>
    <definedName name="PE_602_1">#REF!</definedName>
    <definedName name="PE_904">#N/A</definedName>
    <definedName name="PE_904_1">#REF!</definedName>
    <definedName name="PE_906">#N/A</definedName>
    <definedName name="PE_906_1">#REF!</definedName>
    <definedName name="PE_914">#N/A</definedName>
    <definedName name="PE_914_1">#REF!</definedName>
    <definedName name="PE_922">#N/A</definedName>
    <definedName name="PE_922_1">#REF!</definedName>
    <definedName name="PE412_1">#REF!</definedName>
    <definedName name="PEA">#REF!</definedName>
    <definedName name="PED.PISTA">#REF!</definedName>
    <definedName name="PEDR.PISTA">#REF!</definedName>
    <definedName name="PEDREIRA">#REF!</definedName>
    <definedName name="PEJ">#REF!</definedName>
    <definedName name="PEMN">NA()</definedName>
    <definedName name="PEN">NA()</definedName>
    <definedName name="PENCATURMA">#N/A</definedName>
    <definedName name="PENCATURMA_1">#REF!</definedName>
    <definedName name="PercResid.">#REF!</definedName>
    <definedName name="PERIODO">#REF!</definedName>
    <definedName name="PERÍODO">#REF!</definedName>
    <definedName name="pesquisa">NA()</definedName>
    <definedName name="pesquisa_25">#REF!</definedName>
    <definedName name="pesquisa1">#REF!</definedName>
    <definedName name="PESSO">#REF!</definedName>
    <definedName name="PESSO_1">#REF!</definedName>
    <definedName name="PESSO_25">#REF!</definedName>
    <definedName name="pessoal">NA()</definedName>
    <definedName name="pessoal_1">#REF!</definedName>
    <definedName name="PG">NA()</definedName>
    <definedName name="PG_agosto_2002">#REF!</definedName>
    <definedName name="PGP">NA()</definedName>
    <definedName name="PINTLIG">NA()</definedName>
    <definedName name="Pintura">NA()</definedName>
    <definedName name="PISTA" hidden="1">{#N/A,#N/A,TRUE,"Serviços"}</definedName>
    <definedName name="PISTAPDLD">#REF!</definedName>
    <definedName name="PISTAPDLE">#REF!</definedName>
    <definedName name="PISTAPELD">#REF!</definedName>
    <definedName name="PISTAPELE">#REF!</definedName>
    <definedName name="PL">NA()</definedName>
    <definedName name="PL_25">#REF!</definedName>
    <definedName name="PL1_25">#REF!</definedName>
    <definedName name="PLA">NA()</definedName>
    <definedName name="PLACA">NA()</definedName>
    <definedName name="placas">NA()</definedName>
    <definedName name="PLACAS_11">#REF!</definedName>
    <definedName name="PLACAS_12">#REF!</definedName>
    <definedName name="PLACAS_13">#REF!</definedName>
    <definedName name="PLACAS_15">#REF!</definedName>
    <definedName name="PLACAS_16">#REF!</definedName>
    <definedName name="PLACAS_19">#REF!</definedName>
    <definedName name="PLACAS_28">#REF!</definedName>
    <definedName name="PLACAS_7">#REF!</definedName>
    <definedName name="PLACAS1">#REF!</definedName>
    <definedName name="PLAN">#N/A</definedName>
    <definedName name="PLAN_1">#REF!</definedName>
    <definedName name="Plan1" hidden="1">#REF!</definedName>
    <definedName name="PLANEJADA">#REF!</definedName>
    <definedName name="planilha">NA()</definedName>
    <definedName name="PlanilhasOriginais">#REF!</definedName>
    <definedName name="plano">#REF!</definedName>
    <definedName name="Plapla_11">#REF!</definedName>
    <definedName name="Plapla_12">#REF!</definedName>
    <definedName name="Plapla_13">#REF!</definedName>
    <definedName name="Plapla_15">#REF!</definedName>
    <definedName name="Plapla_16">#REF!</definedName>
    <definedName name="Plapla_17">#REF!</definedName>
    <definedName name="Plapla_19">#REF!</definedName>
    <definedName name="Plapla_2">#REF!</definedName>
    <definedName name="Plapla_28">#REF!</definedName>
    <definedName name="Plapla_3">#REF!</definedName>
    <definedName name="Plapla_4">#REF!</definedName>
    <definedName name="Plapla_7">#REF!</definedName>
    <definedName name="Plapla_9">#REF!</definedName>
    <definedName name="PLBU">#REF!</definedName>
    <definedName name="PLCD">"$#REF!.$L$39"</definedName>
    <definedName name="PLCD97">"$#REF!.$L$80"</definedName>
    <definedName name="PLDD">"'file:///D:/Meus documentos/ANASTÁCIO/SERCEL/BR262990800.xls'#$SERVIÇOS.$#REF!$#REF!"</definedName>
    <definedName name="PLIQ">"$#REF!.$C$5"</definedName>
    <definedName name="pliq1">"$#REF!.$C$6"</definedName>
    <definedName name="PLMBUQ">"$#REF!.$L$32"</definedName>
    <definedName name="PLSM">#REF!</definedName>
    <definedName name="PLT">NA()</definedName>
    <definedName name="PLVC">NA()</definedName>
    <definedName name="PLVD">NA()</definedName>
    <definedName name="PLW">"$#REF!.$F$14"</definedName>
    <definedName name="PLWA">"$#REF!.$F$13"</definedName>
    <definedName name="PM334_1">#REF!</definedName>
    <definedName name="PM335_1">#REF!</definedName>
    <definedName name="pm346_1">#REF!</definedName>
    <definedName name="PM405_1">#REF!</definedName>
    <definedName name="PM406_1">#REF!</definedName>
    <definedName name="PM970_1">#REF!</definedName>
    <definedName name="PMBF">#REF!</definedName>
    <definedName name="PMBQ">NA()</definedName>
    <definedName name="PMBQA">NA()</definedName>
    <definedName name="PMBQT">NA()</definedName>
    <definedName name="PMD">#REF!</definedName>
    <definedName name="PMREC">#REF!</definedName>
    <definedName name="PNPBASELE">#REF!</definedName>
    <definedName name="PNPBASMEC">#REF!</definedName>
    <definedName name="PONTE">NA()</definedName>
    <definedName name="Ponte_10">#N/A</definedName>
    <definedName name="Ponte_12">#N/A</definedName>
    <definedName name="Ponte_19">#N/A</definedName>
    <definedName name="Ponte_2">#N/A</definedName>
    <definedName name="Ponte_21">_3S0820000_1</definedName>
    <definedName name="Ponte_23">#N/A</definedName>
    <definedName name="Ponte_24">#N/A</definedName>
    <definedName name="Ponte_26">#N/A</definedName>
    <definedName name="Ponte_27">#N/A</definedName>
    <definedName name="Ponte_29">[0]!_3S0830001_1</definedName>
    <definedName name="Ponte_30">#N/A</definedName>
    <definedName name="Ponte_31">_3S0830101</definedName>
    <definedName name="Ponte_33">[0]!_3S0830101_1</definedName>
    <definedName name="Ponte_34">[0]!_3S0830101_1</definedName>
    <definedName name="Ponte_35">#N/A</definedName>
    <definedName name="Ponte_36">#N/A</definedName>
    <definedName name="Ponte_37">#N/A</definedName>
    <definedName name="Ponte_38">#N/A</definedName>
    <definedName name="Ponte_39">#N/A</definedName>
    <definedName name="Ponte_4">[0]!_3S0830102_1</definedName>
    <definedName name="Ponte_40">[0]!_3S0830102_1</definedName>
    <definedName name="Ponte_41">#N/A</definedName>
    <definedName name="Ponte_42">#N/A</definedName>
    <definedName name="Ponte_43">#N/A</definedName>
    <definedName name="Ponte_44">#N/A</definedName>
    <definedName name="Ponte_45">#N/A</definedName>
    <definedName name="Ponte_46">[0]!_3S0830103_1</definedName>
    <definedName name="Ponte_47">#N/A</definedName>
    <definedName name="Ponte_48">#N/A</definedName>
    <definedName name="Ponte_51">#N/A</definedName>
    <definedName name="Ponte_52">[0]!_3S0830103_1</definedName>
    <definedName name="Ponte_53">[0]!_3S0830103_1</definedName>
    <definedName name="Ponte_55">#N/A</definedName>
    <definedName name="Ponte_58">#N/A</definedName>
    <definedName name="Ponte_59">#N/A</definedName>
    <definedName name="Ponte_60">#N/A</definedName>
    <definedName name="Ponte_61">#N/A</definedName>
    <definedName name="Ponte_62">#N/A</definedName>
    <definedName name="Ponte_63">_3S0830201_1</definedName>
    <definedName name="Ponte_64">#N/A</definedName>
    <definedName name="Ponte_65">#N/A</definedName>
    <definedName name="Ponte_66">#N/A</definedName>
    <definedName name="Ponte_67">#N/A</definedName>
    <definedName name="Ponte_68">[0]!_3S0830202_1</definedName>
    <definedName name="Ponte_69">#N/A</definedName>
    <definedName name="Ponte_70">_3S0830203</definedName>
    <definedName name="Ponte_71">[0]!_3S0830203_1</definedName>
    <definedName name="Ponte_72">[0]!_3S0830203_1</definedName>
    <definedName name="Ponte_8">#N/A</definedName>
    <definedName name="POP">#REF!</definedName>
    <definedName name="popopopo" hidden="1">{#N/A,#N/A,FALSE,"MO (2)"}</definedName>
    <definedName name="Popular" hidden="1">{#N/A,#N/A,FALSE,"Cronograma";#N/A,#N/A,FALSE,"Cronogr. 2"}</definedName>
    <definedName name="Posição" hidden="1">#REF!</definedName>
    <definedName name="potencia">#REF!</definedName>
    <definedName name="PPAG">#REF!</definedName>
    <definedName name="PPCOFINS">#REF!</definedName>
    <definedName name="PPEDREIRO">#N/A</definedName>
    <definedName name="PPEDREIRO_1">#REF!</definedName>
    <definedName name="PPEN">NA()</definedName>
    <definedName name="PPFRE">#REF!</definedName>
    <definedName name="PPICMS">#REF!</definedName>
    <definedName name="PPINTOR">#N/A</definedName>
    <definedName name="PPINTOR_1">#REF!</definedName>
    <definedName name="PPIPI">#REF!</definedName>
    <definedName name="PPLA">NA()</definedName>
    <definedName name="PPLT">NA()</definedName>
    <definedName name="PPPIS">#REF!</definedName>
    <definedName name="PPREP">#REF!</definedName>
    <definedName name="PPSAL">#REF!</definedName>
    <definedName name="PQP.">#REF!</definedName>
    <definedName name="PRA">#REF!</definedName>
    <definedName name="PRBQ">NA()</definedName>
    <definedName name="PRCB">#REF!</definedName>
    <definedName name="PRCC">NA()</definedName>
    <definedName name="PRCCL">#REF!</definedName>
    <definedName name="Prd" hidden="1">#N/A</definedName>
    <definedName name="PrdAux" hidden="1">#N/A</definedName>
    <definedName name="PRDM">NA()</definedName>
    <definedName name="PRE">#REF!</definedName>
    <definedName name="PREC">#REF!</definedName>
    <definedName name="PREC_1">#REF!</definedName>
    <definedName name="Preço_Improd.">#REF!</definedName>
    <definedName name="Preço_parcial">#REF!</definedName>
    <definedName name="Preço_parcial_15">#REF!</definedName>
    <definedName name="Preço_prod.">#REF!</definedName>
    <definedName name="PREÇO_UNIT_serviço">OFFSET(#REF!,0,0,COUNTA(#REF!),1)</definedName>
    <definedName name="preco1">#REF!</definedName>
    <definedName name="preços">#REF!</definedName>
    <definedName name="PREÇOS_10">#REF!</definedName>
    <definedName name="PREÇOS_17">#REF!</definedName>
    <definedName name="PREÇOS_6">#REF!</definedName>
    <definedName name="PREÇOS_7">#REF!</definedName>
    <definedName name="PREÇOS_8">#REF!</definedName>
    <definedName name="PREÇOS_9">#REF!</definedName>
    <definedName name="PREÇOS_FEV_2015">NA()</definedName>
    <definedName name="PreçoUnit_3ªF">OFFSET(#REF!,MATCH("3ª FAIXA",#REF!,0),0,MATCH("ACOSTAMENTO",#REF!,0)-MATCH("3ª FAIXA",#REF!,0),1)</definedName>
    <definedName name="PreçoUnit_Acost">OFFSET(#REF!,MATCH("ACOSTAMENTO",#REF!,0),0,MATCH("DRENAGEM SUPERFICIAL",#REF!,0)-MATCH("ACOSTAMENTO",#REF!,0),1)</definedName>
    <definedName name="PreçoUnit_Pista">OFFSET(#REF!,MATCH("PISTA ROLAMENTO",#REF!,0),0,MATCH("3ª FAIXA",#REF!,0)-MATCH("PISTA ROLAMENTO",#REF!,0),1)</definedName>
    <definedName name="PRECP">NA()</definedName>
    <definedName name="PRECREV">#REF!</definedName>
    <definedName name="PREGO">NA()</definedName>
    <definedName name="PREMN">#REF!</definedName>
    <definedName name="Print">#REF!</definedName>
    <definedName name="Print_25">#REF!</definedName>
    <definedName name="Print_Area" hidden="1">[18]Plan1!#REF!</definedName>
    <definedName name="Print_Area_MI">NA()</definedName>
    <definedName name="Print_Area_MI_1">#REF!</definedName>
    <definedName name="Print_Area_MI_15">#REF!</definedName>
    <definedName name="Print_Area_MI_19">#REF!</definedName>
    <definedName name="Print_Area_MI_2">#REF!</definedName>
    <definedName name="Print_Area_MI_21">#REF!</definedName>
    <definedName name="Print_Area_MI_21_19">#REF!</definedName>
    <definedName name="Print_Area_MI_25">#REF!</definedName>
    <definedName name="Print_Area_MI_3">#REF!</definedName>
    <definedName name="Print_Area_MI_4">#REF!</definedName>
    <definedName name="Print_Area_MI_5">#REF!</definedName>
    <definedName name="PRINT_TITLES_MI">NA()</definedName>
    <definedName name="PRINT_TITLES_MI_1">#REF!</definedName>
    <definedName name="PRINT_TITLES_MI_15">#REF!</definedName>
    <definedName name="PRINT_TITLES_MI_19">#REF!</definedName>
    <definedName name="PRINT_TITLES_MI_3">#REF!</definedName>
    <definedName name="PRINT_TITLES_MI_4">#REF!</definedName>
    <definedName name="PRINT_TITLES_MI_5">#REF!</definedName>
    <definedName name="PRINT2">#REF!</definedName>
    <definedName name="PRM1C">NA()</definedName>
    <definedName name="PRMCC">"'file:///D:/Meus documentos/ANASTÁCIO/SERCEL/BR262990800.xls'#$SERVIÇOS.$#REF!$#REF!"</definedName>
    <definedName name="PRMN">#REF!</definedName>
    <definedName name="PROD_1" hidden="1">{#N/A,#N/A,TRUE,"Serviços"}</definedName>
    <definedName name="PROD_11" hidden="1">{#N/A,#N/A,TRUE,"Serviços"}</definedName>
    <definedName name="produção">#REF!</definedName>
    <definedName name="produçao1">#REF!</definedName>
    <definedName name="PRODUCAO364">#N/A</definedName>
    <definedName name="PRODUCAO364_1">#REF!</definedName>
    <definedName name="proj">#REF!</definedName>
    <definedName name="proj_2">#REF!</definedName>
    <definedName name="PROMZ">#REF!</definedName>
    <definedName name="prot.ambient">#REF!</definedName>
    <definedName name="prot.ambient_1">#REF!</definedName>
    <definedName name="prot.ambient_2">#REF!</definedName>
    <definedName name="prot.ambient_3">#REF!</definedName>
    <definedName name="prot.ambient_4">#REF!</definedName>
    <definedName name="PRP">#REF!</definedName>
    <definedName name="PRPA">NA()</definedName>
    <definedName name="PRPL">NA()</definedName>
    <definedName name="PRPT">NA()</definedName>
    <definedName name="PRR1C">#REF!</definedName>
    <definedName name="PRRMBF">"'file:///D:/Meus documentos/ANASTÁCIO/SERCEL/BR262990800.xls'#$SERVIÇOS.$#REF!$#REF!"</definedName>
    <definedName name="PRRP">NA()</definedName>
    <definedName name="PRZ">#REF!</definedName>
    <definedName name="PSERVENTE">#N/A</definedName>
    <definedName name="PSERVENTE_1">#REF!</definedName>
    <definedName name="PSERVIÇOS">#REF!</definedName>
    <definedName name="PSERVIÇOS_1">#REF!</definedName>
    <definedName name="PSERVIÇOS_25">#REF!</definedName>
    <definedName name="PSINAL">#REF!</definedName>
    <definedName name="PST">#REF!</definedName>
    <definedName name="PTBA">NA()</definedName>
    <definedName name="PTBT">NA()</definedName>
    <definedName name="PTCAP20">NA()</definedName>
    <definedName name="PTCAP20MBQ">NA()</definedName>
    <definedName name="PTCB4">#REF!</definedName>
    <definedName name="PTCC4">#REF!</definedName>
    <definedName name="PTCM30">NA()</definedName>
    <definedName name="PTCM30RP">NA()</definedName>
    <definedName name="pte">[0]!pte</definedName>
    <definedName name="pte_38">#N/A</definedName>
    <definedName name="PTEB4">#REF!</definedName>
    <definedName name="PTEMULCS">NA()</definedName>
    <definedName name="PTEMULTSS">NA()</definedName>
    <definedName name="PTLCB10">NA()</definedName>
    <definedName name="Pto" hidden="1">ROUND(#REF!*#REF!,2)</definedName>
    <definedName name="PTONSUCATA">#REF!</definedName>
    <definedName name="PTRM1C">NA()</definedName>
    <definedName name="PTRR1C">NA()</definedName>
    <definedName name="PTRR1CST">NA()</definedName>
    <definedName name="PTSCAP20MBQ">#REF!</definedName>
    <definedName name="PTSCM30IMP">#REF!</definedName>
    <definedName name="PTSCM30RP">#REF!</definedName>
    <definedName name="PTSCM30TB">#REF!</definedName>
    <definedName name="PTSD">#REF!</definedName>
    <definedName name="PTSD2">NA()</definedName>
    <definedName name="PTSEMULCS">#REF!</definedName>
    <definedName name="PTSEMULMICRO">#REF!</definedName>
    <definedName name="PTSEMULTSD">#REF!</definedName>
    <definedName name="PTSEMULTSS">#REF!</definedName>
    <definedName name="PTSRL1CLAMAG">#REF!</definedName>
    <definedName name="PTSRL1CMBF">#REF!</definedName>
    <definedName name="PTSRR1CPL">#REF!</definedName>
    <definedName name="PTSRR1CST">#REF!</definedName>
    <definedName name="pu334_1">#REF!</definedName>
    <definedName name="pu335_1">#REF!</definedName>
    <definedName name="PU3S0120000">#N/A</definedName>
    <definedName name="PU3S0120000_1">#REF!</definedName>
    <definedName name="PU3S0193000">#N/A</definedName>
    <definedName name="PU3S0193000_1">#REF!</definedName>
    <definedName name="PU3S0220001">#N/A</definedName>
    <definedName name="PU3S0220001_1">#REF!</definedName>
    <definedName name="PU3S0223000">#N/A</definedName>
    <definedName name="PU3S0223000_1">#REF!</definedName>
    <definedName name="PU3S0240000">#N/A</definedName>
    <definedName name="PU3S0240000_1">#REF!</definedName>
    <definedName name="PU3S0251000">#N/A</definedName>
    <definedName name="PU3S0251000_1">#REF!</definedName>
    <definedName name="PU3S0253001">#N/A</definedName>
    <definedName name="PU3S0253001_1">#REF!</definedName>
    <definedName name="PU3S0254000">#N/A</definedName>
    <definedName name="PU3S0254000_1">#REF!</definedName>
    <definedName name="PU3S0260100">#N/A</definedName>
    <definedName name="PU3S0260100_1">#REF!</definedName>
    <definedName name="PU3S0290000">#N/A</definedName>
    <definedName name="PU3S0290000_1">#REF!</definedName>
    <definedName name="PU3S0331000">#N/A</definedName>
    <definedName name="PU3S0331000_1">#REF!</definedName>
    <definedName name="PU3S0332901">#N/A</definedName>
    <definedName name="PU3S0332901_1">#REF!</definedName>
    <definedName name="PU3S0334002">#N/A</definedName>
    <definedName name="PU3S0334002_1">#REF!</definedName>
    <definedName name="PU3S0335300">#N/A</definedName>
    <definedName name="PU3S0335300_1">#REF!</definedName>
    <definedName name="PU3S0337000">#N/A</definedName>
    <definedName name="PU3S0337000_1">#REF!</definedName>
    <definedName name="PU3S0394001">#N/A</definedName>
    <definedName name="PU3S0394001_1">#REF!</definedName>
    <definedName name="PU3S0394002">#N/A</definedName>
    <definedName name="PU3S0394002_1">#REF!</definedName>
    <definedName name="PU3S0395000">#N/A</definedName>
    <definedName name="PU3S0395000_1">#REF!</definedName>
    <definedName name="PU3S0400000">#N/A</definedName>
    <definedName name="PU3S0400000_1">#REF!</definedName>
    <definedName name="PU3S0400001">#N/A</definedName>
    <definedName name="PU3S0400001_1">#REF!</definedName>
    <definedName name="PU3S0459000">#N/A</definedName>
    <definedName name="PU3S0459000_1">#REF!</definedName>
    <definedName name="PU3S0499908">#N/A</definedName>
    <definedName name="PU3S0499908_1">#REF!</definedName>
    <definedName name="PU3S0500000">#N/A</definedName>
    <definedName name="PU3S0500000_1">#REF!</definedName>
    <definedName name="PU3S0500100">#N/A</definedName>
    <definedName name="PU3S0500100_1">#REF!</definedName>
    <definedName name="PU3S0510102">#N/A</definedName>
    <definedName name="PU3S0510102_1">#REF!</definedName>
    <definedName name="PU3S0810000">#N/A</definedName>
    <definedName name="PU3S0810000_1">#REF!</definedName>
    <definedName name="PU3S0810101">#N/A</definedName>
    <definedName name="PU3S0810101_1">#REF!</definedName>
    <definedName name="PU3S0810102">#N/A</definedName>
    <definedName name="PU3S0810102_1">#REF!</definedName>
    <definedName name="PU3S0810201">#N/A</definedName>
    <definedName name="PU3S0810201_1">#REF!</definedName>
    <definedName name="PU3S0810900">#N/A</definedName>
    <definedName name="PU3S0810900_1">#REF!</definedName>
    <definedName name="PU3S0820000">#N/A</definedName>
    <definedName name="PU3S0820000_1">#REF!</definedName>
    <definedName name="PU3S0830001">#N/A</definedName>
    <definedName name="PU3S0830001_1">#REF!</definedName>
    <definedName name="PU3S0830101">#N/A</definedName>
    <definedName name="PU3S0830101_1">#REF!</definedName>
    <definedName name="PU3S0830102">#N/A</definedName>
    <definedName name="PU3S0830102_1">#REF!</definedName>
    <definedName name="PU3S0830103">#N/A</definedName>
    <definedName name="PU3S0830103_1">#REF!</definedName>
    <definedName name="PU3S0830201">#N/A</definedName>
    <definedName name="PU3S0830201_1">#REF!</definedName>
    <definedName name="PU3S0830202">#N/A</definedName>
    <definedName name="PU3S0830202_1">#REF!</definedName>
    <definedName name="PU3S0830203">#N/A</definedName>
    <definedName name="PU3S0830203_1">#REF!</definedName>
    <definedName name="PU3S0830204">#N/A</definedName>
    <definedName name="PU3S0830204_1">#REF!</definedName>
    <definedName name="PU3S0830205">#N/A</definedName>
    <definedName name="PU3S0830205_1">#REF!</definedName>
    <definedName name="PU3S0840000">#N/A</definedName>
    <definedName name="PU3S0840000_1">#REF!</definedName>
    <definedName name="PU3S0840001">#N/A</definedName>
    <definedName name="PU3S0840001_1">#REF!</definedName>
    <definedName name="PU3S0840002">#N/A</definedName>
    <definedName name="PU3S0840002_1">#REF!</definedName>
    <definedName name="PU3S0840100">#N/A</definedName>
    <definedName name="PU3S0840100_1">#REF!</definedName>
    <definedName name="PU3S0840200">#N/A</definedName>
    <definedName name="PU3S0840200_1">#REF!</definedName>
    <definedName name="PU3S0840300">#N/A</definedName>
    <definedName name="PU3S0840300_1">#REF!</definedName>
    <definedName name="PU3S0840400">#N/A</definedName>
    <definedName name="PU3S0840400_1">#REF!</definedName>
    <definedName name="PU3S0850000">#N/A</definedName>
    <definedName name="PU3S0850000_1">#REF!</definedName>
    <definedName name="PU3S0850100">#N/A</definedName>
    <definedName name="PU3S0850100_1">#REF!</definedName>
    <definedName name="PU3S0851000">#N/A</definedName>
    <definedName name="PU3S0851000_1">#REF!</definedName>
    <definedName name="PU3S0851100">#N/A</definedName>
    <definedName name="PU3S0851100_1">#REF!</definedName>
    <definedName name="PU3S0890000">#N/A</definedName>
    <definedName name="PU3S0890000_1">#REF!</definedName>
    <definedName name="PU3S0890001">#N/A</definedName>
    <definedName name="PU3S0890001_1">#REF!</definedName>
    <definedName name="PU3S0890100">#N/A</definedName>
    <definedName name="PU3S0890100_1">#REF!</definedName>
    <definedName name="PU3S0890101">#N/A</definedName>
    <definedName name="PU3S0890101_1">#REF!</definedName>
    <definedName name="PU3S0891000">#N/A</definedName>
    <definedName name="PU3S0891000_1">#REF!</definedName>
    <definedName name="PU3S0900200">#N/A</definedName>
    <definedName name="PU3S0900200_1">#REF!</definedName>
    <definedName name="PU3S0900203">#N/A</definedName>
    <definedName name="PU3S0900203_1">#REF!</definedName>
    <definedName name="PU3S0900241">#N/A</definedName>
    <definedName name="PU3S0900241_1">#REF!</definedName>
    <definedName name="PU3S0920270">#N/A</definedName>
    <definedName name="PU3S0920270_1">#REF!</definedName>
    <definedName name="PU4S0612001">#N/A</definedName>
    <definedName name="PU4S0612001_1">#REF!</definedName>
    <definedName name="PU4S0612101">#N/A</definedName>
    <definedName name="PU4S0612101_1">#REF!</definedName>
    <definedName name="PU4S0612111">#N/A</definedName>
    <definedName name="PU4S0612111_1">#REF!</definedName>
    <definedName name="PU4S0620002">#N/A</definedName>
    <definedName name="PU4S0620002_1">#REF!</definedName>
    <definedName name="PUE412_1">#REF!</definedName>
    <definedName name="pum405_1">#REF!</definedName>
    <definedName name="pum406_1">#REF!</definedName>
    <definedName name="pum609_1">#REF!</definedName>
    <definedName name="pum969_1">#REF!</definedName>
    <definedName name="Pun" hidden="1">#N/A</definedName>
    <definedName name="Pun_26">NA()</definedName>
    <definedName name="Pun_27">NA()</definedName>
    <definedName name="PUPA">#REF!</definedName>
    <definedName name="PUPJ">#REF!</definedName>
    <definedName name="q">NA()</definedName>
    <definedName name="q_1">#REF!</definedName>
    <definedName name="q_25">#REF!</definedName>
    <definedName name="QD" hidden="1">#REF!</definedName>
    <definedName name="Qd.Comp.Miranda">[0]!_2Excel_BuiltIn_Print_Area_8_1</definedName>
    <definedName name="qq">NA()</definedName>
    <definedName name="QQ_1">#REF!</definedName>
    <definedName name="QQ_2">NA()</definedName>
    <definedName name="qq_2_">[0]!qq_2_</definedName>
    <definedName name="qq_2__38">#N/A</definedName>
    <definedName name="QQ_2_1">QQ_2_1</definedName>
    <definedName name="QQ_2_10">QQ_2_10</definedName>
    <definedName name="QQ_2_12">QQ_2_12</definedName>
    <definedName name="QQ_2_13">QQ_2_13</definedName>
    <definedName name="QQ_2_14">QQ_2_14</definedName>
    <definedName name="QQ_2_19">#N/A</definedName>
    <definedName name="QQ_2_2">QQ_2_2</definedName>
    <definedName name="QQ_2_21">#N/A</definedName>
    <definedName name="QQ_2_22">QQ_2_22</definedName>
    <definedName name="QQ_2_23">#N/A</definedName>
    <definedName name="QQ_2_24">#N/A</definedName>
    <definedName name="QQ_2_25">QQ_2_25</definedName>
    <definedName name="QQ_2_26">QQ_2_26</definedName>
    <definedName name="QQ_2_27">QQ_2_27</definedName>
    <definedName name="QQ_2_28">QQ_2_28</definedName>
    <definedName name="QQ_2_29">QQ_2_29</definedName>
    <definedName name="QQ_2_3">QQ_2_3</definedName>
    <definedName name="QQ_2_30">QQ_2_30</definedName>
    <definedName name="QQ_2_31">QQ_2_31</definedName>
    <definedName name="QQ_2_32">QQ_2_32</definedName>
    <definedName name="QQ_2_33">QQ_2_33</definedName>
    <definedName name="QQ_2_34">QQ_2_34</definedName>
    <definedName name="QQ_2_35">QQ_2_35</definedName>
    <definedName name="QQ_2_36">QQ_2_36</definedName>
    <definedName name="QQ_2_37">QQ_2_37</definedName>
    <definedName name="QQ_2_38">QQ_2_38</definedName>
    <definedName name="QQ_2_39">#N/A</definedName>
    <definedName name="QQ_2_4">QQ_2_4</definedName>
    <definedName name="QQ_2_40">#N/A</definedName>
    <definedName name="QQ_2_41">[0]!aaa</definedName>
    <definedName name="QQ_2_42">[0]!aaa</definedName>
    <definedName name="QQ_2_43">#N/A</definedName>
    <definedName name="QQ_2_44">#N/A</definedName>
    <definedName name="QQ_2_45">#N/A</definedName>
    <definedName name="QQ_2_46">#N/A</definedName>
    <definedName name="QQ_2_47">#N/A</definedName>
    <definedName name="QQ_2_48">#N/A</definedName>
    <definedName name="QQ_2_5">QQ_2_5</definedName>
    <definedName name="QQ_2_51">#N/A</definedName>
    <definedName name="QQ_2_52">#N/A</definedName>
    <definedName name="QQ_2_53">#N/A</definedName>
    <definedName name="QQ_2_54">#N/A</definedName>
    <definedName name="QQ_2_55">#N/A</definedName>
    <definedName name="QQ_2_56">#N/A</definedName>
    <definedName name="QQ_2_57">#N/A</definedName>
    <definedName name="QQ_2_58">#N/A</definedName>
    <definedName name="QQ_2_59">#N/A</definedName>
    <definedName name="QQ_2_6">QQ_2_6</definedName>
    <definedName name="QQ_2_60">#N/A</definedName>
    <definedName name="QQ_2_61">#N/A</definedName>
    <definedName name="QQ_2_62">#N/A</definedName>
    <definedName name="QQ_2_63">#N/A</definedName>
    <definedName name="QQ_2_64">#N/A</definedName>
    <definedName name="QQ_2_65">#N/A</definedName>
    <definedName name="QQ_2_66">#N/A</definedName>
    <definedName name="QQ_2_67">#N/A</definedName>
    <definedName name="QQ_2_68">#N/A</definedName>
    <definedName name="QQ_2_69">#N/A</definedName>
    <definedName name="QQ_2_7">QQ_2_7</definedName>
    <definedName name="QQ_2_70">[0]!AB</definedName>
    <definedName name="QQ_2_71">[0]!abc</definedName>
    <definedName name="QQ_2_72">#N/A</definedName>
    <definedName name="QQ_2_8">QQ_2_8</definedName>
    <definedName name="QQ_2_9">QQ_2_9</definedName>
    <definedName name="qqq">NA()</definedName>
    <definedName name="qqqq">NA()</definedName>
    <definedName name="qqqqq">NA()</definedName>
    <definedName name="qqqqqq">NA()</definedName>
    <definedName name="qqqqqqq">NA()</definedName>
    <definedName name="qqqqqqqq">NA()</definedName>
    <definedName name="qqqqqqqqq">NA()</definedName>
    <definedName name="QTD">[19]Serviços!$E$7</definedName>
    <definedName name="QtEq" hidden="1">#REF!</definedName>
    <definedName name="QtMo" hidden="1">#REF!</definedName>
    <definedName name="QtMp" hidden="1">#REF!</definedName>
    <definedName name="QtTr" hidden="1">#REF!</definedName>
    <definedName name="QUADRO">[2]MARSHALL!$A$2:$K$51</definedName>
    <definedName name="QUADRO_1">#REF!</definedName>
    <definedName name="QUANT">NA()</definedName>
    <definedName name="Quant.">#REF!</definedName>
    <definedName name="Quant.1">#REF!</definedName>
    <definedName name="QUANT_1">#REF!</definedName>
    <definedName name="QUANT_acumu">#REF!</definedName>
    <definedName name="QUANT_serviço">OFFSET(#REF!,0,0,COUNTA(#REF!),1)</definedName>
    <definedName name="QUANTIDADE">#REF!</definedName>
    <definedName name="QUANTIDADE_10">#REF!</definedName>
    <definedName name="QUANTIDADE_10_19">#REF!</definedName>
    <definedName name="QUANTIDADE_17">#REF!</definedName>
    <definedName name="QUANTIDADE_17_19">#REF!</definedName>
    <definedName name="QUANTIDADE_19">#REF!</definedName>
    <definedName name="QUANTIDADE_6">#REF!</definedName>
    <definedName name="QUANTIDADE_6_19">#REF!</definedName>
    <definedName name="QUANTIDADE_7">#REF!</definedName>
    <definedName name="QUANTIDADE_7_19">#REF!</definedName>
    <definedName name="QUANTIDADE_8">#REF!</definedName>
    <definedName name="QUANTIDADE_8_19">#REF!</definedName>
    <definedName name="QUANTIDADE_9">#REF!</definedName>
    <definedName name="QUANTIDADE_9_19">#REF!</definedName>
    <definedName name="QUANTIDADES">NA()</definedName>
    <definedName name="QUE_P_E_ISSO">#N/A</definedName>
    <definedName name="quilometros">#REF!</definedName>
    <definedName name="qweqw">#N/A</definedName>
    <definedName name="qweqwe">#REF!</definedName>
    <definedName name="qwer">#N/A</definedName>
    <definedName name="qwqwq">#REF!</definedName>
    <definedName name="rach">[0]!rach</definedName>
    <definedName name="rach_38">#N/A</definedName>
    <definedName name="Rachão">[0]!Rachão</definedName>
    <definedName name="Rachão_10">[0]!AM_04_1</definedName>
    <definedName name="Rachão_2">#N/A</definedName>
    <definedName name="Rachão_23">AM_35</definedName>
    <definedName name="Rachão_24">[0]!AM_35_1</definedName>
    <definedName name="Rachão_26">[0]!AM_35_1</definedName>
    <definedName name="Rachão_27">#N/A</definedName>
    <definedName name="Rachão_29">#N/A</definedName>
    <definedName name="Rachão_30">#N/A</definedName>
    <definedName name="Rachão_36">#N/A</definedName>
    <definedName name="Rachão_37">#N/A</definedName>
    <definedName name="Rachão_38">[0]!AM_40_1</definedName>
    <definedName name="Rachão_4">[0]!AM_40_1</definedName>
    <definedName name="Rachão_48">#N/A</definedName>
    <definedName name="Rachão_51">#N/A</definedName>
    <definedName name="Rachão_52">#N/A</definedName>
    <definedName name="Rachão_53">#N/A</definedName>
    <definedName name="Rachão_55">#N/A</definedName>
    <definedName name="Rachão_67">[0]!AM_41_1</definedName>
    <definedName name="Rachão_68">#N/A</definedName>
    <definedName name="Rachão_69">#N/A</definedName>
    <definedName name="Rachão_70">#N/A</definedName>
    <definedName name="Rachão_71">[0]!AM_41_1</definedName>
    <definedName name="Rachão_72">[0]!AM_41_1</definedName>
    <definedName name="rafael">#REF!</definedName>
    <definedName name="RB_brita_Adir">OFFSET(#REF!,0,COLUMN(#REF!)-1,COUNTA(#REF!),1)</definedName>
    <definedName name="RB_brita_Aesq">OFFSET(#REF!,0,COLUMN(#REF!)-1,COUNTA(#REF!),1)</definedName>
    <definedName name="RB_brita_cim_Adir">OFFSET(#REF!,0,COLUMN(#REF!)-1,COUNTA(#REF!),1)</definedName>
    <definedName name="RB_brita_cim_Aesq">OFFSET(#REF!,0,COLUMN(#REF!)-1,COUNTA(#REF!),1)</definedName>
    <definedName name="RB_brita_cim_pista">OFFSET(#REF!,0,MATCH(#REF!,#REF!,0)-1,COUNTA(#REF!),1)</definedName>
    <definedName name="RB_brita_pista">OFFSET(#REF!,0,MATCH(#REF!,#REF!,0)-1,COUNTA(#REF!),1)</definedName>
    <definedName name="RB_cim_Adir">OFFSET(#REF!,0,COLUMN(#REF!)-1,COUNTA(#REF!),1)</definedName>
    <definedName name="RB_cim_Aesq">OFFSET(#REF!,0,COLUMN(#REF!)-1,COUNTA(#REF!),1)</definedName>
    <definedName name="RB_cim_pista">OFFSET(#REF!,0,MATCH(#REF!,#REF!,0)-1,COUNTA(#REF!),1)</definedName>
    <definedName name="RB_simples_Adir">OFFSET(#REF!,0,COLUMN(#REF!)-1,COUNTA(#REF!),1)</definedName>
    <definedName name="RB_simples_Aesq">OFFSET(#REF!,0,COLUMN(#REF!)-1,COUNTA(#REF!),1)</definedName>
    <definedName name="RB_simples_pista">OFFSET(#REF!,0,MATCH(#REF!,#REF!,0)-1,COUNTA(#REF!),1)</definedName>
    <definedName name="RBAM_Adir">OFFSET(#REF!,0,COLUMN(#REF!)-1,COUNTA(#REF!),1)</definedName>
    <definedName name="RBAM_Aesq">OFFSET(#REF!,0,COLUMN(#REF!)-1,COUNTA(#REF!),1)</definedName>
    <definedName name="RBAMFS_Adir">OFFSET(#REF!,0,COLUMN(#REF!)-1,COUNTA(#REF!),1)</definedName>
    <definedName name="RBAMFS_Aesq">OFFSET(#REF!,0,COLUMN(#REF!)-1,COUNTA(#REF!),1)</definedName>
    <definedName name="RBQ">NA()</definedName>
    <definedName name="RBSM_Adir">OFFSET(#REF!,0,COLUMN(#REF!)-1,COUNTA(#REF!),1)</definedName>
    <definedName name="RBSM_Aesq">OFFSET(#REF!,0,COLUMN(#REF!)-1,COUNTA(#REF!),1)</definedName>
    <definedName name="RBV">#REF!</definedName>
    <definedName name="RBV_25">#REF!</definedName>
    <definedName name="RBV_29">#REF!</definedName>
    <definedName name="RBV_31">#REF!</definedName>
    <definedName name="RBVV">#REF!</definedName>
    <definedName name="RCC">NA()</definedName>
    <definedName name="rcgp">NA()</definedName>
    <definedName name="RCGP_1">#REF!</definedName>
    <definedName name="rD">#N/A</definedName>
    <definedName name="RDGDCELE">#REF!</definedName>
    <definedName name="RDGDCMEC">#REF!</definedName>
    <definedName name="RDM">NA()</definedName>
    <definedName name="rea">#REF!</definedName>
    <definedName name="REAJ">"$#REF!.$F$16"</definedName>
    <definedName name="rearos2">NA()</definedName>
    <definedName name="REBOQUE">#REF!</definedName>
    <definedName name="REBOQUE_1">#REF!</definedName>
    <definedName name="rec">#N/A</definedName>
    <definedName name="rec_10">#N/A</definedName>
    <definedName name="rec_2">#N/A</definedName>
    <definedName name="rec_23">#N/A</definedName>
    <definedName name="rec_24">#N/A</definedName>
    <definedName name="rec_26">#N/A</definedName>
    <definedName name="rec_27">#N/A</definedName>
    <definedName name="rec_29">#N/A</definedName>
    <definedName name="rec_30">#N/A</definedName>
    <definedName name="rec_36">#N/A</definedName>
    <definedName name="rec_37">#N/A</definedName>
    <definedName name="rec_38">#N/A</definedName>
    <definedName name="rec_4">#N/A</definedName>
    <definedName name="rec_48">#N/A</definedName>
    <definedName name="rec_51">#N/A</definedName>
    <definedName name="rec_52">#N/A</definedName>
    <definedName name="rec_53">#N/A</definedName>
    <definedName name="rec_55">#N/A</definedName>
    <definedName name="rec_67">[0]!_xlnm.Print_Area</definedName>
    <definedName name="rec_68">[0]!_xlnm.Print_Area</definedName>
    <definedName name="rec_69">[0]!_xlnm.Print_Area</definedName>
    <definedName name="rec_70">#N/A</definedName>
    <definedName name="rec_71">[0]!_xlnm.Print_Area</definedName>
    <definedName name="rec_72">[0]!_xlnm.Print_Area</definedName>
    <definedName name="REC_Adir">OFFSET(#REF!,0,COLUMN(#REF!)-1,COUNTA(#REF!),1)</definedName>
    <definedName name="REC_Aesq">OFFSET(#REF!,0,COLUMN(#REF!)-1,COUNTA(#REF!),1)</definedName>
    <definedName name="REC_pista">OFFSET(#REF!,0,MATCH(#REF!,#REF!,0)-1,COUNTA(#REF!),1)</definedName>
    <definedName name="REC110PI">#REF!</definedName>
    <definedName name="REC110R">#REF!</definedName>
    <definedName name="REC316PI">#REF!</definedName>
    <definedName name="REC316R">#REF!</definedName>
    <definedName name="Recalque">#REF!</definedName>
    <definedName name="RECAPEAMENTO">NA()</definedName>
    <definedName name="recc">[0]!recc</definedName>
    <definedName name="recc_38">#N/A</definedName>
    <definedName name="RECONFORMAÇÃO">#REF!</definedName>
    <definedName name="Recorder" hidden="1">#REF!</definedName>
    <definedName name="RECP">NA()</definedName>
    <definedName name="REFEITO" hidden="1">{#N/A,#N/A,FALSE,"Plan1"}</definedName>
    <definedName name="Referencia.Descricao">IF(ISNUMBER([20]PO!linhaSINAPIxls),INDEX(INDIRECT("'[Referência "&amp;_xlnm.Database&amp;".xls]Banco'!$b:$g"),[20]PO!linhaSINAPIxls,3),"")</definedName>
    <definedName name="Referencia.Unidade">IF(ISNUMBER([20]PO!linhaSINAPIxls),INDEX(INDIRECT("'[Referência "&amp;_xlnm.Database&amp;".xls]Banco'!$b:$g"),[20]PO!linhaSINAPIxls,4),"")</definedName>
    <definedName name="REFERENCIA_MAR_2020">'[21]--PLANILHA GLOBAL--'!$D$1307:$H$1329</definedName>
    <definedName name="REG">NA()</definedName>
    <definedName name="REG_25">#REF!</definedName>
    <definedName name="REG_SUB_LEITO">#REF!</definedName>
    <definedName name="REGULA">NA()</definedName>
    <definedName name="REGULA_10">#REF!</definedName>
    <definedName name="REGULA_25">#REF!</definedName>
    <definedName name="REGULA_27">#REF!</definedName>
    <definedName name="REGULA_29">#REF!</definedName>
    <definedName name="REGULA_9">#REF!</definedName>
    <definedName name="Reimbursement">"Reembolso"</definedName>
    <definedName name="REL" hidden="1">{#N/A,#N/A,TRUE,"Serviços"}</definedName>
    <definedName name="Relat" hidden="1">#REF!</definedName>
    <definedName name="relatorio">NA()</definedName>
    <definedName name="RELATÓRIO_DOS_SERVIÇOS_EXECUTADOS">#REF!</definedName>
    <definedName name="RelatoriosFontes">OFFSET([11]Relatórios!$A$5,1,0,NRELATORIOS)</definedName>
    <definedName name="relequip">NA()</definedName>
    <definedName name="relequip_1">#REF!</definedName>
    <definedName name="RELL" hidden="1">{#N/A,#N/A,TRUE,"Serviços"}</definedName>
    <definedName name="RELMOBRA" hidden="1">{#N/A,#N/A,FALSE,"SS";#N/A,#N/A,FALSE,"TER1";#N/A,#N/A,FALSE,"TER2";#N/A,#N/A,FALSE,"TER3";#N/A,#N/A,FALSE,"TP1";#N/A,#N/A,FALSE,"TP2";#N/A,#N/A,FALSE,"TP3";#N/A,#N/A,FALSE,"DI1";#N/A,#N/A,FALSE,"DI2";#N/A,#N/A,FALSE,"DI3";#N/A,#N/A,FALSE,"DS1";#N/A,#N/A,FALSE,"DS2";#N/A,#N/A,FALSE,"CM"}</definedName>
    <definedName name="Rem_Mec_pista">OFFSET(#REF!,0,MATCH(#REF!,#REF!,0)-1,COUNTA(#REF!),1)</definedName>
    <definedName name="REMB">#REF!</definedName>
    <definedName name="REMOÇÃO_PAV">#REF!</definedName>
    <definedName name="REMP">#REF!</definedName>
    <definedName name="Rendimento">#REF!</definedName>
    <definedName name="REP_Adir">OFFSET(#REF!,0,COLUMN(#REF!)-1,COUNTA(#REF!),1)</definedName>
    <definedName name="REP_Aesq">OFFSET(#REF!,0,COLUMN(#REF!)-1,COUNTA(#REF!),1)</definedName>
    <definedName name="REP_pista">OFFSET(#REF!,0,MATCH(#REF!,#REF!,0)-1,COUNTA(#REF!),1)</definedName>
    <definedName name="reparos">#N/A</definedName>
    <definedName name="RES">NA()</definedName>
    <definedName name="res_38">#N/A</definedName>
    <definedName name="RESP">NA()</definedName>
    <definedName name="resu" hidden="1">{#N/A,#N/A,FALSE,"MO (2)"}</definedName>
    <definedName name="resultadorendimento">#REF!</definedName>
    <definedName name="RESUMO">NA()</definedName>
    <definedName name="RESUMO_1">RESUMO_1</definedName>
    <definedName name="RESUMO_10">RESUMO_10</definedName>
    <definedName name="RESUMO_12">RESUMO_12</definedName>
    <definedName name="RESUMO_13">RESUMO_13</definedName>
    <definedName name="RESUMO_14">RESUMO_14</definedName>
    <definedName name="RESUMO_19">[0]!asdf_13</definedName>
    <definedName name="RESUMO_2">RESUMO_2</definedName>
    <definedName name="RESUMO_21">#N/A</definedName>
    <definedName name="RESUMO_22">RESUMO_22</definedName>
    <definedName name="RESUMO_23">#N/A</definedName>
    <definedName name="RESUMO_24">#N/A</definedName>
    <definedName name="RESUMO_25">RESUMO_25</definedName>
    <definedName name="RESUMO_26">RESUMO_26</definedName>
    <definedName name="RESUMO_27">RESUMO_27</definedName>
    <definedName name="RESUMO_28">RESUMO_28</definedName>
    <definedName name="RESUMO_29">RESUMO_29</definedName>
    <definedName name="RESUMO_3">RESUMO_3</definedName>
    <definedName name="RESUMO_30">RESUMO_30</definedName>
    <definedName name="RESUMO_31">RESUMO_31</definedName>
    <definedName name="RESUMO_32">RESUMO_32</definedName>
    <definedName name="RESUMO_33">RESUMO_33</definedName>
    <definedName name="RESUMO_34">RESUMO_34</definedName>
    <definedName name="RESUMO_35">RESUMO_35</definedName>
    <definedName name="RESUMO_36">RESUMO_36</definedName>
    <definedName name="RESUMO_37">RESUMO_37</definedName>
    <definedName name="RESUMO_38">RESUMO_38</definedName>
    <definedName name="RESUMO_39">#N/A</definedName>
    <definedName name="RESUMO_4">RESUMO_4</definedName>
    <definedName name="RESUMO_40">#N/A</definedName>
    <definedName name="RESUMO_41">[0]!asdf_17</definedName>
    <definedName name="RESUMO_42">[0]!asdf_17</definedName>
    <definedName name="RESUMO_43">#N/A</definedName>
    <definedName name="RESUMO_44">#N/A</definedName>
    <definedName name="RESUMO_45">#N/A</definedName>
    <definedName name="RESUMO_46">#N/A</definedName>
    <definedName name="RESUMO_47">[0]!asdf_19</definedName>
    <definedName name="RESUMO_48">#N/A</definedName>
    <definedName name="RESUMO_5">RESUMO_5</definedName>
    <definedName name="RESUMO_51">[0]!asdf_2</definedName>
    <definedName name="RESUMO_52">[0]!asdf_2</definedName>
    <definedName name="RESUMO_53">#N/A</definedName>
    <definedName name="RESUMO_54">#N/A</definedName>
    <definedName name="RESUMO_55">#N/A</definedName>
    <definedName name="RESUMO_56">#N/A</definedName>
    <definedName name="RESUMO_57">#N/A</definedName>
    <definedName name="RESUMO_58">#N/A</definedName>
    <definedName name="RESUMO_59">#N/A</definedName>
    <definedName name="RESUMO_6">RESUMO_6</definedName>
    <definedName name="RESUMO_60">#N/A</definedName>
    <definedName name="RESUMO_61">#N/A</definedName>
    <definedName name="RESUMO_62">asdf_28</definedName>
    <definedName name="RESUMO_63">[0]!asdf_3</definedName>
    <definedName name="RESUMO_64">[0]!asdf_3</definedName>
    <definedName name="RESUMO_65">#N/A</definedName>
    <definedName name="RESUMO_66">#N/A</definedName>
    <definedName name="RESUMO_67">#N/A</definedName>
    <definedName name="RESUMO_68">#N/A</definedName>
    <definedName name="RESUMO_69">#N/A</definedName>
    <definedName name="RESUMO_7">RESUMO_7</definedName>
    <definedName name="RESUMO_70">#N/A</definedName>
    <definedName name="RESUMO_71">#N/A</definedName>
    <definedName name="RESUMO_72">#N/A</definedName>
    <definedName name="RESUMO_8">RESUMO_8</definedName>
    <definedName name="RESUMO_9">RESUMO_9</definedName>
    <definedName name="resumo2">NA()</definedName>
    <definedName name="resumo2_1">#REF!</definedName>
    <definedName name="resumo2_4">#REF!</definedName>
    <definedName name="resumoii" hidden="1">{#N/A,#N/A,FALSE,"MO (2)"}</definedName>
    <definedName name="resumou" hidden="1">{#N/A,#N/A,TRUE,"Plan1"}</definedName>
    <definedName name="REV">#REF!</definedName>
    <definedName name="REV.">#REF!</definedName>
    <definedName name="RF">#REF!</definedName>
    <definedName name="rio" hidden="1">{#N/A,#N/A,FALSE,"Cronograma";#N/A,#N/A,FALSE,"Cronogr. 2"}</definedName>
    <definedName name="RIOMACHADO">#REF!</definedName>
    <definedName name="RIOMUQUI">#REF!</definedName>
    <definedName name="RIONOVE">#REF!</definedName>
    <definedName name="RIORIACHUELO">#REF!</definedName>
    <definedName name="RIOSÃOPEDRO">#REF!</definedName>
    <definedName name="RIOSOLEDADE">#REF!</definedName>
    <definedName name="RiskAutoStopPercChange">1.5</definedName>
    <definedName name="RiskCollectDistributionSamples">2</definedName>
    <definedName name="RiskExcelReportsGoInNewWorkbook">TRUE</definedName>
    <definedName name="RiskExcelReportsToGenerate">0</definedName>
    <definedName name="RiskFixedSeed">1</definedName>
    <definedName name="RiskGenerateExcelReportsAtEndOfSimulation">FALSE</definedName>
    <definedName name="RiskHasSettings">TRUE</definedName>
    <definedName name="RiskMinimizeOnStart">FALSE</definedName>
    <definedName name="RiskMonitorConvergence">FALSE</definedName>
    <definedName name="RiskNumIterations">1000</definedName>
    <definedName name="RiskNumSimulations">1</definedName>
    <definedName name="RiskPauseOnError">FALSE</definedName>
    <definedName name="RiskRealTimeResults">FALSE</definedName>
    <definedName name="RiskReportGraphFormat">0</definedName>
    <definedName name="RiskResultsUpdateFreq">100</definedName>
    <definedName name="RiskRunAfterRecalcMacro">FALSE</definedName>
    <definedName name="RiskRunAfterSimMacro">FALSE</definedName>
    <definedName name="RiskRunBeforeRecalcMacro">FALSE</definedName>
    <definedName name="RiskRunBeforeSimMacro">FALSE</definedName>
    <definedName name="RiskSamplingType">3</definedName>
    <definedName name="RiskShowRiskWindowAtEndOfSimulation">TRUE</definedName>
    <definedName name="RiskStandardRecalc">1</definedName>
    <definedName name="RiskTemplateSheetName">"myTemplate"</definedName>
    <definedName name="RiskUpdateDisplay">FALSE</definedName>
    <definedName name="RiskUseDifferentSeedForEachSim">FALSE</definedName>
    <definedName name="RiskUseFixedSeed">FALSE</definedName>
    <definedName name="RiskUseMultipleCPUs">FALSE</definedName>
    <definedName name="RJMODELE">#REF!</definedName>
    <definedName name="RJMODMEC">#REF!</definedName>
    <definedName name="RM">#REF!</definedName>
    <definedName name="RM1C">NA()</definedName>
    <definedName name="RM1CW">"$#REF!.$G$14"</definedName>
    <definedName name="RM1CWA">"$#REF!.$G$13"</definedName>
    <definedName name="RMA">NA()</definedName>
    <definedName name="RMA_10">#REF!</definedName>
    <definedName name="RMA_25">#REF!</definedName>
    <definedName name="RMA_27">#REF!</definedName>
    <definedName name="RMA_29">#REF!</definedName>
    <definedName name="RMA_9">#REF!</definedName>
    <definedName name="RMAN">NA()</definedName>
    <definedName name="RMAW">"$#REF!.$E$30"</definedName>
    <definedName name="RMAWA">"$#REF!.$E$29"</definedName>
    <definedName name="RMCC">"'file:///D:/Meus documentos/ANASTÁCIO/SERCEL/BR262990800.xls'#$SERVIÇOS.$#REF!$#REF!"</definedName>
    <definedName name="RMCCW">"$#REF!.$J$33"</definedName>
    <definedName name="RMCCWA">"$#REF!.$J$32"</definedName>
    <definedName name="RMEC">NA()</definedName>
    <definedName name="RMOIENGELE">#REF!</definedName>
    <definedName name="RMOIENGMEC">#REF!</definedName>
    <definedName name="RMOIMONELE">#REF!</definedName>
    <definedName name="RMOIMONMEC">#REF!</definedName>
    <definedName name="RMOIPROELE">#REF!</definedName>
    <definedName name="RMOIPROMEC">#REF!</definedName>
    <definedName name="RMRP">#REF!</definedName>
    <definedName name="RMTB">#REF!</definedName>
    <definedName name="RMTOTAL">"$#REF!.$G$12"</definedName>
    <definedName name="RMW">"$#REF!.$E$33"</definedName>
    <definedName name="RMWA">"$#REF!.$E$32"</definedName>
    <definedName name="RMZ">"'file:///D:/Meus documentos/ANASTÁCIO/SERCEL/BR262990800.xls'#$SERVIÇOS.$#REF!$#REF!"</definedName>
    <definedName name="RMZW">"$#REF!.$J$30"</definedName>
    <definedName name="RMZWA">"$#REF!.$J$29"</definedName>
    <definedName name="RO">#REF!</definedName>
    <definedName name="ROÇO1">#N/A</definedName>
    <definedName name="Rod" hidden="1">#REF!</definedName>
    <definedName name="Rodapé">#REF!</definedName>
    <definedName name="RODOVIA">#REF!</definedName>
    <definedName name="Rodovia___................">#REF!</definedName>
    <definedName name="Rotina1">#REF!</definedName>
    <definedName name="rp">NA()</definedName>
    <definedName name="RP_1">#REF!</definedName>
    <definedName name="RP110PI">#REF!</definedName>
    <definedName name="RP110R">#REF!</definedName>
    <definedName name="RP316PI">#REF!</definedName>
    <definedName name="RP316R">#REF!</definedName>
    <definedName name="RP423PI">#REF!</definedName>
    <definedName name="RP423R">#REF!</definedName>
    <definedName name="RPA">NA()</definedName>
    <definedName name="RPL">NA()</definedName>
    <definedName name="RPS">#REF!</definedName>
    <definedName name="RPT">NA()</definedName>
    <definedName name="RPW">"$#REF!.$K$36"</definedName>
    <definedName name="RPWA">"$#REF!.$K$35"</definedName>
    <definedName name="RPZ">NA()</definedName>
    <definedName name="rr" hidden="1">{#N/A,#N/A,TRUE,"Serviços"}</definedName>
    <definedName name="rr_15">#REF!</definedName>
    <definedName name="rr_4">#REF!</definedName>
    <definedName name="RR1C">#REF!</definedName>
    <definedName name="RR1CW">"$#REF!.$H$14"</definedName>
    <definedName name="RR1CWA">"$#REF!.$H$13"</definedName>
    <definedName name="RR2C">NA()</definedName>
    <definedName name="rraauf">NA()</definedName>
    <definedName name="rraauq">NA()</definedName>
    <definedName name="rrff" hidden="1">{#N/A,#N/A,TRUE,"Serviços"}</definedName>
    <definedName name="rrfff" hidden="1">{#N/A,#N/A,TRUE,"Serviços"}</definedName>
    <definedName name="RRMBF">"'file:///D:/Meus documentos/ANASTÁCIO/SERCEL/BR262990800.xls'#$SERVIÇOS.$#REF!$#REF!"</definedName>
    <definedName name="RRMBUQ">"$#REF!.$H$32"</definedName>
    <definedName name="RRMBUQW">"$#REF!.$H$34"</definedName>
    <definedName name="RRMBUQWA">"$#REF!.$H$33"</definedName>
    <definedName name="RRP">NA()</definedName>
    <definedName name="RRPL">#REF!</definedName>
    <definedName name="RRQ">NA()</definedName>
    <definedName name="rrr" hidden="1">{#N/A,#N/A,TRUE,"Serviços"}</definedName>
    <definedName name="RRRP">#REF!</definedName>
    <definedName name="RRTB">#REF!</definedName>
    <definedName name="RRTOTAL">"$#REF!.$H$12"</definedName>
    <definedName name="RRTSD">#REF!</definedName>
    <definedName name="RS">NA()</definedName>
    <definedName name="RS_25">#REF!</definedName>
    <definedName name="RZ_1">#REF!</definedName>
    <definedName name="s">#REF!</definedName>
    <definedName name="sadf">#REF!</definedName>
    <definedName name="sadsdf">#REF!</definedName>
    <definedName name="Salario">1</definedName>
    <definedName name="salete" hidden="1">{#N/A,#N/A,FALSE,"MO (2)"}</definedName>
    <definedName name="salete.com" hidden="1">{#N/A,#N/A,FALSE,"MO (2)"}</definedName>
    <definedName name="SASA" hidden="1">{#N/A,#N/A,FALSE,"MO (2)"}</definedName>
    <definedName name="sasa.com" hidden="1">{#N/A,#N/A,FALSE,"MO (2)"}</definedName>
    <definedName name="sasaasa" hidden="1">{#N/A,#N/A,FALSE,"MO (2)"}</definedName>
    <definedName name="SASASA" hidden="1">{#N/A,#N/A,FALSE,"MO (2)"}</definedName>
    <definedName name="SASASA_1" hidden="1">{#N/A,#N/A,FALSE,"MO (2)"}</definedName>
    <definedName name="sasda" hidden="1">{#N/A,#N/A,TRUE,"Serviços"}</definedName>
    <definedName name="sasdaa" hidden="1">{#N/A,#N/A,TRUE,"Serviços"}</definedName>
    <definedName name="sat">#REF!</definedName>
    <definedName name="SB">NA()</definedName>
    <definedName name="sbg">NA()</definedName>
    <definedName name="sbg_25">#REF!</definedName>
    <definedName name="SBRP">#REF!</definedName>
    <definedName name="SBRP_1">#REF!</definedName>
    <definedName name="SBTC">NA()</definedName>
    <definedName name="SBTC_25">#REF!</definedName>
    <definedName name="SC1_1">#REF!</definedName>
    <definedName name="SC10_1">#REF!</definedName>
    <definedName name="SC11_1">#REF!</definedName>
    <definedName name="SC12_1">#REF!</definedName>
    <definedName name="SC13_1">#REF!</definedName>
    <definedName name="SC14_1">#REF!</definedName>
    <definedName name="SC2_1">#REF!</definedName>
    <definedName name="SC3_1">#REF!</definedName>
    <definedName name="SC4_1">#REF!</definedName>
    <definedName name="SC5_1">#REF!</definedName>
    <definedName name="SC6_1">#REF!</definedName>
    <definedName name="SC7_1">#REF!</definedName>
    <definedName name="SC8_1">#REF!</definedName>
    <definedName name="SC9_1">#REF!</definedName>
    <definedName name="sddddddddddd">#REF!</definedName>
    <definedName name="sdfgsdfgsdfg">#REF!</definedName>
    <definedName name="SDFSDF">#REF!</definedName>
    <definedName name="sdfshdfhsdjfd">#REF!</definedName>
    <definedName name="sds" hidden="1">#N/A</definedName>
    <definedName name="sdsdsds" hidden="1">{#N/A,#N/A,FALSE,"MO (2)"}</definedName>
    <definedName name="sdsdsdsx" hidden="1">{#N/A,#N/A,FALSE,"MO (2)"}</definedName>
    <definedName name="SE" hidden="1">#REF!</definedName>
    <definedName name="SEG_1">#REF!</definedName>
    <definedName name="SEGMENTO">#REF!</definedName>
    <definedName name="SegNaoPavimentado">#REF!</definedName>
    <definedName name="SEMP100">NA()</definedName>
    <definedName name="SEMP109">NA()</definedName>
    <definedName name="SEMP164">NA()</definedName>
    <definedName name="SEMP221">NA()</definedName>
    <definedName name="SEMP223">NA()</definedName>
    <definedName name="SEMP225">NA()</definedName>
    <definedName name="SEMP235">NA()</definedName>
    <definedName name="SEMP237">NA()</definedName>
    <definedName name="SEMP258">NA()</definedName>
    <definedName name="SEMP270">NA()</definedName>
    <definedName name="SEMP271">NA()</definedName>
    <definedName name="SEMP2731">NA()</definedName>
    <definedName name="SEMP2732">NA()</definedName>
    <definedName name="SEMP274">NA()</definedName>
    <definedName name="SEMP333">NA()</definedName>
    <definedName name="SEMP337">NA()</definedName>
    <definedName name="SEMP352">NA()</definedName>
    <definedName name="SEMP387ZC">NA()</definedName>
    <definedName name="SEMP387ZN">NA()</definedName>
    <definedName name="SEMP387ZS">NA()</definedName>
    <definedName name="sencount" hidden="1">1</definedName>
    <definedName name="SENHAGT" hidden="1">"PM2CAIXA"</definedName>
    <definedName name="separator">#REF!</definedName>
    <definedName name="SERV">"$#REF!.$C$7"</definedName>
    <definedName name="servico">#REF!</definedName>
    <definedName name="serviço">NA()</definedName>
    <definedName name="servico_1">#REF!</definedName>
    <definedName name="servico_4">#REF!</definedName>
    <definedName name="servico_6">#REF!</definedName>
    <definedName name="servico_7">#REF!</definedName>
    <definedName name="servico_8">#REF!</definedName>
    <definedName name="servico_9">#REF!</definedName>
    <definedName name="serviço1">#REF!</definedName>
    <definedName name="Serviços">NA()</definedName>
    <definedName name="Serviços_1">#REF!</definedName>
    <definedName name="SETEMBRO" hidden="1">{#N/A,#N/A,TRUE,"Serviços"}</definedName>
    <definedName name="SETEMBROO" hidden="1">{#N/A,#N/A,TRUE,"Serviços"}</definedName>
    <definedName name="SHARED_FORMULA_0">#N/A</definedName>
    <definedName name="SHARED_FORMULA_1">#N/A</definedName>
    <definedName name="SHARED_FORMULA_10">#N/A</definedName>
    <definedName name="SHARED_FORMULA_11">#N/A</definedName>
    <definedName name="SHARED_FORMULA_12">#N/A</definedName>
    <definedName name="SHARED_FORMULA_13">#N/A</definedName>
    <definedName name="SHARED_FORMULA_14">#N/A</definedName>
    <definedName name="SHARED_FORMULA_15">#N/A</definedName>
    <definedName name="SHARED_FORMULA_16">#N/A</definedName>
    <definedName name="SHARED_FORMULA_17">#N/A</definedName>
    <definedName name="SHARED_FORMULA_18">#N/A</definedName>
    <definedName name="SHARED_FORMULA_19">#N/A</definedName>
    <definedName name="SHARED_FORMULA_2">#N/A</definedName>
    <definedName name="SHARED_FORMULA_20">#N/A</definedName>
    <definedName name="SHARED_FORMULA_21">#N/A</definedName>
    <definedName name="SHARED_FORMULA_22">#N/A</definedName>
    <definedName name="SHARED_FORMULA_23">#N/A</definedName>
    <definedName name="SHARED_FORMULA_24">#N/A</definedName>
    <definedName name="SHARED_FORMULA_25">#N/A</definedName>
    <definedName name="SHARED_FORMULA_26">#N/A</definedName>
    <definedName name="SHARED_FORMULA_27">#N/A</definedName>
    <definedName name="SHARED_FORMULA_28">#N/A</definedName>
    <definedName name="SHARED_FORMULA_29">#N/A</definedName>
    <definedName name="SHARED_FORMULA_3">#N/A</definedName>
    <definedName name="SHARED_FORMULA_30">#N/A</definedName>
    <definedName name="SHARED_FORMULA_31">#N/A</definedName>
    <definedName name="SHARED_FORMULA_32">#N/A</definedName>
    <definedName name="SHARED_FORMULA_33">#N/A</definedName>
    <definedName name="SHARED_FORMULA_34">#N/A</definedName>
    <definedName name="SHARED_FORMULA_35">#N/A</definedName>
    <definedName name="SHARED_FORMULA_36">#N/A</definedName>
    <definedName name="SHARED_FORMULA_37">#N/A</definedName>
    <definedName name="SHARED_FORMULA_38">#N/A</definedName>
    <definedName name="SHARED_FORMULA_39">#N/A</definedName>
    <definedName name="SHARED_FORMULA_4">#N/A</definedName>
    <definedName name="SHARED_FORMULA_40">#N/A</definedName>
    <definedName name="SHARED_FORMULA_41">#N/A</definedName>
    <definedName name="SHARED_FORMULA_42">#N/A</definedName>
    <definedName name="SHARED_FORMULA_43">#N/A</definedName>
    <definedName name="SHARED_FORMULA_44">#N/A</definedName>
    <definedName name="SHARED_FORMULA_45">#N/A</definedName>
    <definedName name="SHARED_FORMULA_46">#N/A</definedName>
    <definedName name="SHARED_FORMULA_47">#N/A</definedName>
    <definedName name="SHARED_FORMULA_48">#N/A</definedName>
    <definedName name="SHARED_FORMULA_49">#N/A</definedName>
    <definedName name="SHARED_FORMULA_5">#N/A</definedName>
    <definedName name="SHARED_FORMULA_50">#N/A</definedName>
    <definedName name="SHARED_FORMULA_51">#N/A</definedName>
    <definedName name="SHARED_FORMULA_6">#N/A</definedName>
    <definedName name="SHARED_FORMULA_7">#N/A</definedName>
    <definedName name="SHARED_FORMULA_8">#N/A</definedName>
    <definedName name="SHARED_FORMULA_9">#N/A</definedName>
    <definedName name="SIH">#REF!</definedName>
    <definedName name="SIN" hidden="1">{#N/A,#N/A,FALSE,"Planilha";#N/A,#N/A,FALSE,"Resumo";#N/A,#N/A,FALSE,"Fisico";#N/A,#N/A,FALSE,"Financeiro";#N/A,#N/A,FALSE,"Financeiro"}</definedName>
    <definedName name="SINA" hidden="1">{#N/A,#N/A,FALSE,"Planilha";#N/A,#N/A,FALSE,"Resumo";#N/A,#N/A,FALSE,"Fisico";#N/A,#N/A,FALSE,"Financeiro";#N/A,#N/A,FALSE,"Financeiro"}</definedName>
    <definedName name="sinalizacao">#REF!</definedName>
    <definedName name="Sinalização">#REF!</definedName>
    <definedName name="sinalizacao_1">#REF!</definedName>
    <definedName name="sinalizacao_2">#REF!</definedName>
    <definedName name="sinalizacao_3">#REF!</definedName>
    <definedName name="sinalizacao_4">#REF!</definedName>
    <definedName name="SINAPI" hidden="1">{#N/A,#N/A,FALSE,"Planilha";#N/A,#N/A,FALSE,"Resumo";#N/A,#N/A,FALSE,"Fisico";#N/A,#N/A,FALSE,"Financeiro";#N/A,#N/A,FALSE,"Financeiro"}</definedName>
    <definedName name="SINAPI_AC" hidden="1">#REF!</definedName>
    <definedName name="SINTETICO" hidden="1">{#N/A,#N/A,TRUE,"TER  EXT";#N/A,#N/A,TRUE,"TER  EXT";#N/A,#N/A,TRUE,"LAT  ESQ";#N/A,#N/A,TRUE,"FRONTAL";#N/A,#N/A,TRUE,"POST";#N/A,#N/A,TRUE,"LAT  DIR"}</definedName>
    <definedName name="Sispec00">#REF!</definedName>
    <definedName name="Sispec98">#REF!</definedName>
    <definedName name="SIV">#REF!</definedName>
    <definedName name="SJ">NA()</definedName>
    <definedName name="SM">"$#REF!.$J$34"</definedName>
    <definedName name="SMW">"$#REF!.$J$36"</definedName>
    <definedName name="SMWA">"$#REF!.$J$35"</definedName>
    <definedName name="Soluções_3ªF">OFFSET(#REF!,MATCH("3ª FAIXA",#REF!,0),0,MATCH("ACOSTAMENTO",#REF!,0)-MATCH("3ª FAIXA",#REF!,0),1)</definedName>
    <definedName name="Soluções_Acost">OFFSET(#REF!,MATCH("ACOSTAMENTO",#REF!,0),0,MATCH("DRENAGEM SUPERFICIAL",#REF!,0)-MATCH("ACOSTAMENTO",#REF!,0),1)</definedName>
    <definedName name="Soluções_Pista">OFFSET(#REF!,MATCH("PISTA ROLAMENTO",#REF!,0),0,MATCH("3ª FAIXA",#REF!,0)-MATCH("PISTA ROLAMENTO",#REF!,0),1)</definedName>
    <definedName name="solver_cvg">0.001</definedName>
    <definedName name="solver_drv">1</definedName>
    <definedName name="solver_est">1</definedName>
    <definedName name="solver_itr">100</definedName>
    <definedName name="solver_lin">2</definedName>
    <definedName name="solver_neg">2</definedName>
    <definedName name="solver_num">0</definedName>
    <definedName name="solver_nwt">1</definedName>
    <definedName name="solver_opt" hidden="1">'[22]61M-CBMI:MAT-BET'!$H$18</definedName>
    <definedName name="solver_pre">0.000001</definedName>
    <definedName name="solver_rel1" hidden="1">3</definedName>
    <definedName name="solver_rhs1" hidden="1">0</definedName>
    <definedName name="solver_scl">2</definedName>
    <definedName name="solver_sho">2</definedName>
    <definedName name="solver_tim">100</definedName>
    <definedName name="solver_tmp" hidden="1">0</definedName>
    <definedName name="solver_tol">0.05</definedName>
    <definedName name="solver_typ">3</definedName>
    <definedName name="solver_val">19.66</definedName>
    <definedName name="SOMA1">NA()</definedName>
    <definedName name="SOMA1_13">NA()</definedName>
    <definedName name="SOMA1_14">NA()</definedName>
    <definedName name="SOMA2">NA()</definedName>
    <definedName name="SOMA2_13">NA()</definedName>
    <definedName name="SOMA2_14">NA()</definedName>
    <definedName name="SOMA3">NA()</definedName>
    <definedName name="SOMA3_13">NA()</definedName>
    <definedName name="SOMA3_14">NA()</definedName>
    <definedName name="SOMA4">NA()</definedName>
    <definedName name="SOMA4_13">NA()</definedName>
    <definedName name="SOMA4_14">NA()</definedName>
    <definedName name="SOMA5">NA()</definedName>
    <definedName name="SOMA5_13">NA()</definedName>
    <definedName name="SOMA5_14">NA()</definedName>
    <definedName name="SomaMedAtual">SUM(IF(#REF!=#REF!,IF(#REF!=#REF!,#REF!)))</definedName>
    <definedName name="srsdgqge">#REF!</definedName>
    <definedName name="SRV" hidden="1">#REF!</definedName>
    <definedName name="ss" hidden="1">{#N/A,#N/A,FALSE,"Cronograma";#N/A,#N/A,FALSE,"Cronogr. 2"}</definedName>
    <definedName name="SSS" hidden="1">{#N/A,#N/A,FALSE,"MO (2)"}</definedName>
    <definedName name="SSS_1" hidden="1">{#N/A,#N/A,FALSE,"MO (2)"}</definedName>
    <definedName name="sssa">NA()</definedName>
    <definedName name="ssssss" hidden="1">{#N/A,#N/A,FALSE,"MO (2)"}</definedName>
    <definedName name="sssssssssssssssssssss" hidden="1">{#N/A,#N/A,TRUE,"Plan1"}</definedName>
    <definedName name="sssssssssssssssssssss_1" hidden="1">{#N/A,#N/A,TRUE,"Plan1"}</definedName>
    <definedName name="STR">#REF!</definedName>
    <definedName name="SUB_TRECHO">NA()</definedName>
    <definedName name="Subestação">#REF!</definedName>
    <definedName name="Subt">#REF!</definedName>
    <definedName name="SUBT_1">#REF!</definedName>
    <definedName name="SUBT1">#REF!</definedName>
    <definedName name="SUBTOT">NA()</definedName>
    <definedName name="SUBTRECHO">#REF!</definedName>
    <definedName name="SUMMERY">NA()</definedName>
    <definedName name="SUP_MAR94">#REF!</definedName>
    <definedName name="superstrutura">#REF!</definedName>
    <definedName name="superstrutura_1">#REF!</definedName>
    <definedName name="superstrutura_2">#REF!</definedName>
    <definedName name="superstrutura_3">#REF!</definedName>
    <definedName name="superstrutura_4">#REF!</definedName>
    <definedName name="sxcc" hidden="1">{#N/A,#N/A,FALSE,"SS";#N/A,#N/A,FALSE,"TER1";#N/A,#N/A,FALSE,"TER2";#N/A,#N/A,FALSE,"TER3";#N/A,#N/A,FALSE,"TP1";#N/A,#N/A,FALSE,"TP2";#N/A,#N/A,FALSE,"TP3";#N/A,#N/A,FALSE,"DI1";#N/A,#N/A,FALSE,"DI2";#N/A,#N/A,FALSE,"DI3";#N/A,#N/A,FALSE,"DS1";#N/A,#N/A,FALSE,"DS2";#N/A,#N/A,FALSE,"CM"}</definedName>
    <definedName name="T">[0]!T</definedName>
    <definedName name="T_25">T_25</definedName>
    <definedName name="T_501">#N/A</definedName>
    <definedName name="T_501_1">#REF!</definedName>
    <definedName name="T_511">#N/A</definedName>
    <definedName name="T_511_1">#REF!</definedName>
    <definedName name="T_602">#N/A</definedName>
    <definedName name="T_602_1">#REF!</definedName>
    <definedName name="T_603">#N/A</definedName>
    <definedName name="T_603_1">#REF!</definedName>
    <definedName name="T_604">#N/A</definedName>
    <definedName name="T_604_1">#REF!</definedName>
    <definedName name="T_605">#N/A</definedName>
    <definedName name="T_605_1">#REF!</definedName>
    <definedName name="T_607">#N/A</definedName>
    <definedName name="T_607_1">#REF!</definedName>
    <definedName name="T_701">#N/A</definedName>
    <definedName name="T_701_1">#REF!</definedName>
    <definedName name="T_702">#N/A</definedName>
    <definedName name="T_702_1">#REF!</definedName>
    <definedName name="T_MF">#REF!</definedName>
    <definedName name="T_MOB">#REF!</definedName>
    <definedName name="tab_mancal">#REF!</definedName>
    <definedName name="Tab_Serv.">#REF!</definedName>
    <definedName name="Tab_Serviços">#REF!</definedName>
    <definedName name="TABEFET">#REF!</definedName>
    <definedName name="TABELA">'[23]PLANILHA FONTE'!$B$2:$G$290</definedName>
    <definedName name="TABELA_1">NA()</definedName>
    <definedName name="TABELA01">#REF!</definedName>
    <definedName name="TABELA02">#REF!</definedName>
    <definedName name="tabela03">#REF!</definedName>
    <definedName name="tabela2">#REF!</definedName>
    <definedName name="TabelaConsol">#REF!</definedName>
    <definedName name="tabelaDenominação">#REF!</definedName>
    <definedName name="TabelaDistribuiçãoDeMassas">#REF!</definedName>
    <definedName name="TabelaSicro">#REF!</definedName>
    <definedName name="TabImport">#REF!</definedName>
    <definedName name="TableName">"Dummy"</definedName>
    <definedName name="TABMAT">NA()</definedName>
    <definedName name="TABMAX">#REF!</definedName>
    <definedName name="TABMIN">#REF!</definedName>
    <definedName name="TabPer">#REF!</definedName>
    <definedName name="tabserv">NA()</definedName>
    <definedName name="TABUA">NA()</definedName>
    <definedName name="TabUF">#REF!</definedName>
    <definedName name="Tachas" hidden="1">{#N/A,#N/A,TRUE,"Plan1"}</definedName>
    <definedName name="Tachas_1" hidden="1">{#N/A,#N/A,TRUE,"Plan1"}</definedName>
    <definedName name="Tag_Carga">#REF!</definedName>
    <definedName name="Tag_CCM">#REF!</definedName>
    <definedName name="taxa_cap">#REF!</definedName>
    <definedName name="TaxaJuros">#REF!</definedName>
    <definedName name="tb">NA()</definedName>
    <definedName name="TB_1">#REF!</definedName>
    <definedName name="TB110PI">#REF!</definedName>
    <definedName name="TB110R">#REF!</definedName>
    <definedName name="TB316PI">#REF!</definedName>
    <definedName name="TB316R">#REF!</definedName>
    <definedName name="TB423PI">#REF!</definedName>
    <definedName name="TB423R">#REF!</definedName>
    <definedName name="TBA">NA()</definedName>
    <definedName name="TBF">#REF!</definedName>
    <definedName name="TBT">NA()</definedName>
    <definedName name="TBW">"$#REF!.$E$33"</definedName>
    <definedName name="TBWA">"$#REF!.$E$32"</definedName>
    <definedName name="TCAP20">NA()</definedName>
    <definedName name="TCB">"$#REF!.$G$31"</definedName>
    <definedName name="TCB10M3">#REF!</definedName>
    <definedName name="TCB5M3">"$#REF!.$J$32"</definedName>
    <definedName name="TCBMBUQ">"$#REF!.$K$32"</definedName>
    <definedName name="TCBW">"$#REF!.$G$33"</definedName>
    <definedName name="TCBWA">"$#REF!.$G$32"</definedName>
    <definedName name="TCC">"$#REF!.$G$44"</definedName>
    <definedName name="TCC4TCONCR">"$#REF!.$I$32"</definedName>
    <definedName name="TCC4TFORMA">"$#REF!.$H$31"</definedName>
    <definedName name="TCCBRMZ">"$#REF!.$M$28"</definedName>
    <definedName name="TCCW">"$#REF!.$G$46"</definedName>
    <definedName name="TCCWA">"$#REF!.$G$45"</definedName>
    <definedName name="TCMIMP">#REF!</definedName>
    <definedName name="TEB">"$#REF!.$G$16"</definedName>
    <definedName name="TEBW">"$#REF!.$G$18"</definedName>
    <definedName name="TEBWA">"$#REF!.$G$17"</definedName>
    <definedName name="TECD">"$#REF!.$K$39"</definedName>
    <definedName name="TECD97">"$#REF!.$K$80"</definedName>
    <definedName name="TEMPO">#REF!</definedName>
    <definedName name="TEMPO_3ªF">OFFSET(#REF!,MATCH("3ª FAIXA",#REF!,0),0,MATCH("ACOSTAMENTO",#REF!,0)-MATCH("3ª FAIXA",#REF!,0),1)</definedName>
    <definedName name="TEMPO_Acost">OFFSET(#REF!,MATCH("ACOSTAMENTO",#REF!,0),0,MATCH("DRENAGEM SUPERFICIAL",#REF!,0)-MATCH("ACOSTAMENTO",#REF!,0),1)</definedName>
    <definedName name="TEMPO_Pista">OFFSET(#REF!,MATCH("PISTA ROLAMENTO",#REF!,0),0,MATCH("3ª FAIXA",#REF!,0)-MATCH("PISTA ROLAMENTO",#REF!,0),1)</definedName>
    <definedName name="temul">#REF!</definedName>
    <definedName name="TEMULFLEX">#REF!</definedName>
    <definedName name="Teor">#REF!</definedName>
    <definedName name="Teor_1">#REF!</definedName>
    <definedName name="Teor_25">#REF!</definedName>
    <definedName name="Teor_29">#REF!</definedName>
    <definedName name="Teor_31">#REF!</definedName>
    <definedName name="Teor1">#REF!</definedName>
    <definedName name="teor2">#N/A</definedName>
    <definedName name="teor2_1">#REF!</definedName>
    <definedName name="TER">NA()</definedName>
    <definedName name="TER_MAR94">#REF!</definedName>
    <definedName name="TERFAIXALD">#REF!</definedName>
    <definedName name="TERFAIXALE">#REF!</definedName>
    <definedName name="TERP">"$#REF!.$P$34"</definedName>
    <definedName name="terra">NA()</definedName>
    <definedName name="terraplenagem">#REF!</definedName>
    <definedName name="terraplenagem_1">#REF!</definedName>
    <definedName name="terraplenagem_2">#REF!</definedName>
    <definedName name="terraplenagem_3">#REF!</definedName>
    <definedName name="terraplenagem_4">#REF!</definedName>
    <definedName name="tesdt">#REF!</definedName>
    <definedName name="tesdt_1">#REF!</definedName>
    <definedName name="tesdt_2">#REF!</definedName>
    <definedName name="tesdt_3">#REF!</definedName>
    <definedName name="TESM">"$#REF!.$Q$34"</definedName>
    <definedName name="test" hidden="1">{#N/A,#N/A,TRUE,"Serviços"}</definedName>
    <definedName name="TESTE">NA()</definedName>
    <definedName name="teste2">#REF!</definedName>
    <definedName name="TETB">"$#REF!.$H$30"</definedName>
    <definedName name="TETB97">"$#REF!.$H$70"</definedName>
    <definedName name="tiago">#REF!</definedName>
    <definedName name="tipo_tamb">#REF!</definedName>
    <definedName name="TipoObra">2</definedName>
    <definedName name="TipoOrçamento">"BASE"</definedName>
    <definedName name="TipoRel">"Vale"</definedName>
    <definedName name="_xlnm.Print_Titles">#N/A</definedName>
    <definedName name="TLC4T">#REF!</definedName>
    <definedName name="TLMR">#REF!</definedName>
    <definedName name="TMR">#REF!</definedName>
    <definedName name="Todas_as_pendencias">#REF!</definedName>
    <definedName name="Tool">#REF!</definedName>
    <definedName name="TOT">NA()</definedName>
    <definedName name="TOTAL">NA()</definedName>
    <definedName name="TOTAL_1">#REF!</definedName>
    <definedName name="total_19">#REF!</definedName>
    <definedName name="TOTAL1">#REF!</definedName>
    <definedName name="TOTAL1_1">#REF!</definedName>
    <definedName name="TOTAL10">#REF!</definedName>
    <definedName name="TOTAL10_1">#REF!</definedName>
    <definedName name="TOTAL10_14">#N/A</definedName>
    <definedName name="TOTAL10_7">#N/A</definedName>
    <definedName name="TOTAL10_7_1">#REF!</definedName>
    <definedName name="TOTAL10_7_14">#N/A</definedName>
    <definedName name="TOTAL11">#REF!</definedName>
    <definedName name="TOTAL11_1">#REF!</definedName>
    <definedName name="TOTAL11_14">#N/A</definedName>
    <definedName name="TOTAL11_7">#N/A</definedName>
    <definedName name="TOTAL11_7_1">#REF!</definedName>
    <definedName name="TOTAL11_7_14">#N/A</definedName>
    <definedName name="TOTAL12">#REF!</definedName>
    <definedName name="TOTAL12_1">#REF!</definedName>
    <definedName name="TOTAL12_14">#N/A</definedName>
    <definedName name="TOTAL12_7">#N/A</definedName>
    <definedName name="TOTAL12_7_1">#REF!</definedName>
    <definedName name="TOTAL12_7_14">#N/A</definedName>
    <definedName name="TOTAL13">#REF!</definedName>
    <definedName name="TOTAL13_1">#REF!</definedName>
    <definedName name="TOTAL13_14">#N/A</definedName>
    <definedName name="TOTAL13_7">#N/A</definedName>
    <definedName name="TOTAL13_7_1">#REF!</definedName>
    <definedName name="TOTAL13_7_14">#N/A</definedName>
    <definedName name="TOTAL14">#REF!</definedName>
    <definedName name="TOTAL14_1">#REF!</definedName>
    <definedName name="TOTAL14_14">#N/A</definedName>
    <definedName name="TOTAL14_7">#N/A</definedName>
    <definedName name="TOTAL14_7_1">#REF!</definedName>
    <definedName name="TOTAL14_7_14">#N/A</definedName>
    <definedName name="TOTAL15">#REF!</definedName>
    <definedName name="TOTAL15_1">#REF!</definedName>
    <definedName name="TOTAL15_14">#N/A</definedName>
    <definedName name="TOTAL15_7">#N/A</definedName>
    <definedName name="TOTAL15_7_1">#REF!</definedName>
    <definedName name="TOTAL15_7_14">#N/A</definedName>
    <definedName name="TOTAL16">#REF!</definedName>
    <definedName name="TOTAL16_1">#REF!</definedName>
    <definedName name="TOTAL16_14">#N/A</definedName>
    <definedName name="TOTAL16_7">#N/A</definedName>
    <definedName name="TOTAL16_7_1">#REF!</definedName>
    <definedName name="TOTAL16_7_14">#N/A</definedName>
    <definedName name="TOTAL17">#REF!</definedName>
    <definedName name="TOTAL17_1">#REF!</definedName>
    <definedName name="TOTAL17_14">#N/A</definedName>
    <definedName name="TOTAL17_7">#N/A</definedName>
    <definedName name="TOTAL17_7_1">#REF!</definedName>
    <definedName name="TOTAL17_7_14">#N/A</definedName>
    <definedName name="TOTAL18">#REF!</definedName>
    <definedName name="TOTAL18_1">#REF!</definedName>
    <definedName name="TOTAL18_14">#N/A</definedName>
    <definedName name="TOTAL18_7">#N/A</definedName>
    <definedName name="TOTAL18_7_1">#REF!</definedName>
    <definedName name="TOTAL18_7_14">#N/A</definedName>
    <definedName name="TOTAL19">#REF!</definedName>
    <definedName name="TOTAL19_1">#REF!</definedName>
    <definedName name="TOTAL19_14">#N/A</definedName>
    <definedName name="TOTAL19_7">#N/A</definedName>
    <definedName name="TOTAL19_7_1">#REF!</definedName>
    <definedName name="TOTAL19_7_14">#N/A</definedName>
    <definedName name="TOTAL1A">#REF!</definedName>
    <definedName name="TOTAL1A_1">#REF!</definedName>
    <definedName name="TOTAL1C">#REF!</definedName>
    <definedName name="TOTAL1C_1">#REF!</definedName>
    <definedName name="TOTAL2">#REF!</definedName>
    <definedName name="TOTAL2_1">#REF!</definedName>
    <definedName name="TOTAL2A">#REF!</definedName>
    <definedName name="TOTAL2A_1">#REF!</definedName>
    <definedName name="TOTAL3">#REF!</definedName>
    <definedName name="TOTAL3_1">#REF!</definedName>
    <definedName name="TOTAL3A">#REF!</definedName>
    <definedName name="TOTAL3A_1">#REF!</definedName>
    <definedName name="TOTAL4">#REF!</definedName>
    <definedName name="TOTAL4_1">#REF!</definedName>
    <definedName name="TOTAL4A">#REF!</definedName>
    <definedName name="TOTAL4A_1">#REF!</definedName>
    <definedName name="TOTAL5">#REF!</definedName>
    <definedName name="TOTAL5_1">#REF!</definedName>
    <definedName name="TOTAL5A">#REF!</definedName>
    <definedName name="TOTAL5A_1">#REF!</definedName>
    <definedName name="TOTAL6">#REF!</definedName>
    <definedName name="TOTAL6_1">#REF!</definedName>
    <definedName name="TOTAL6_14">#N/A</definedName>
    <definedName name="TOTAL6_7">#N/A</definedName>
    <definedName name="TOTAL6_7_1">#REF!</definedName>
    <definedName name="TOTAL6_7_14">#N/A</definedName>
    <definedName name="TOTAL6A">#REF!</definedName>
    <definedName name="TOTAL6A_1">#REF!</definedName>
    <definedName name="TOTAL6A_14">#N/A</definedName>
    <definedName name="TOTAL6A_7">#N/A</definedName>
    <definedName name="TOTAL6A_7_1">#REF!</definedName>
    <definedName name="TOTAL6A_7_14">#N/A</definedName>
    <definedName name="TOTAL7">#REF!</definedName>
    <definedName name="TOTAL7_1">#REF!</definedName>
    <definedName name="TOTAL7_14">#N/A</definedName>
    <definedName name="TOTAL7_7">#N/A</definedName>
    <definedName name="TOTAL7_7_1">#REF!</definedName>
    <definedName name="TOTAL7_7_14">#N/A</definedName>
    <definedName name="TOTAL7A">#REF!</definedName>
    <definedName name="TOTAL7A_1">#REF!</definedName>
    <definedName name="TOTAL7A_14">#N/A</definedName>
    <definedName name="TOTAL7A_7">#N/A</definedName>
    <definedName name="TOTAL7A_7_1">#REF!</definedName>
    <definedName name="TOTAL7A_7_14">#N/A</definedName>
    <definedName name="TOTAL7B">#REF!</definedName>
    <definedName name="TOTAL7B_1">#REF!</definedName>
    <definedName name="TOTAL7B_14">#N/A</definedName>
    <definedName name="TOTAL7B_7">#N/A</definedName>
    <definedName name="TOTAL7B_7_1">#REF!</definedName>
    <definedName name="TOTAL7B_7_14">#N/A</definedName>
    <definedName name="TOTAL7C">#REF!</definedName>
    <definedName name="TOTAL7C_1">#REF!</definedName>
    <definedName name="TOTAL7C_14">#N/A</definedName>
    <definedName name="TOTAL7C_7">#N/A</definedName>
    <definedName name="TOTAL7C_7_1">#REF!</definedName>
    <definedName name="TOTAL7C_7_14">#N/A</definedName>
    <definedName name="TOTAL7D">#REF!</definedName>
    <definedName name="TOTAL7D_1">#REF!</definedName>
    <definedName name="TOTAL7D_14">#N/A</definedName>
    <definedName name="TOTAL7D_7">#N/A</definedName>
    <definedName name="TOTAL7D_7_1">#REF!</definedName>
    <definedName name="TOTAL7D_7_14">#N/A</definedName>
    <definedName name="TOTAL7E">#REF!</definedName>
    <definedName name="TOTAL7E_1">#REF!</definedName>
    <definedName name="TOTAL7E_14">#N/A</definedName>
    <definedName name="TOTAL7E_7">#N/A</definedName>
    <definedName name="TOTAL7E_7_1">#REF!</definedName>
    <definedName name="TOTAL7E_7_14">#N/A</definedName>
    <definedName name="TOTAL7F">#REF!</definedName>
    <definedName name="TOTAL7F_1">#REF!</definedName>
    <definedName name="TOTAL7F_14">#N/A</definedName>
    <definedName name="TOTAL7F_7">#N/A</definedName>
    <definedName name="TOTAL7F_7_1">#REF!</definedName>
    <definedName name="TOTAL7F_7_14">#N/A</definedName>
    <definedName name="TOTAL7G">#REF!</definedName>
    <definedName name="TOTAL7G_1">#REF!</definedName>
    <definedName name="TOTAL7G_14">#N/A</definedName>
    <definedName name="TOTAL7G_7">#N/A</definedName>
    <definedName name="TOTAL7G_7_1">#REF!</definedName>
    <definedName name="TOTAL7G_7_14">#N/A</definedName>
    <definedName name="TOTAL7H">#REF!</definedName>
    <definedName name="TOTAL7H_1">#REF!</definedName>
    <definedName name="TOTAL7H_14">#N/A</definedName>
    <definedName name="TOTAL7H_7">#N/A</definedName>
    <definedName name="TOTAL7H_7_1">#REF!</definedName>
    <definedName name="TOTAL7H_7_14">#N/A</definedName>
    <definedName name="TOTAL7I">#REF!</definedName>
    <definedName name="TOTAL7I_1">#REF!</definedName>
    <definedName name="TOTAL7I_14">#N/A</definedName>
    <definedName name="TOTAL7I_7">#N/A</definedName>
    <definedName name="TOTAL7I_7_1">#REF!</definedName>
    <definedName name="TOTAL7I_7_14">#N/A</definedName>
    <definedName name="TOTAL7J">#REF!</definedName>
    <definedName name="TOTAL7J_1">#REF!</definedName>
    <definedName name="TOTAL7J_14">#N/A</definedName>
    <definedName name="TOTAL7J_7">#N/A</definedName>
    <definedName name="TOTAL7J_7_1">#REF!</definedName>
    <definedName name="TOTAL7J_7_14">#N/A</definedName>
    <definedName name="TOTAL7K">#REF!</definedName>
    <definedName name="TOTAL7K_1">#REF!</definedName>
    <definedName name="TOTAL7K_14">#N/A</definedName>
    <definedName name="TOTAL7K_7">#N/A</definedName>
    <definedName name="TOTAL7K_7_1">#REF!</definedName>
    <definedName name="TOTAL7K_7_14">#N/A</definedName>
    <definedName name="TOTAL7L">#REF!</definedName>
    <definedName name="TOTAL7L_1">#REF!</definedName>
    <definedName name="TOTAL7L_14">#N/A</definedName>
    <definedName name="TOTAL7L_7">#N/A</definedName>
    <definedName name="TOTAL7L_7_1">#REF!</definedName>
    <definedName name="TOTAL7L_7_14">#N/A</definedName>
    <definedName name="TOTAL7O">#REF!</definedName>
    <definedName name="TOTAL7O_1">#REF!</definedName>
    <definedName name="TOTAL7O_14">#N/A</definedName>
    <definedName name="TOTAL7O_7">#N/A</definedName>
    <definedName name="TOTAL7O_7_1">#REF!</definedName>
    <definedName name="TOTAL7O_7_14">#N/A</definedName>
    <definedName name="TOTAL7P">#REF!</definedName>
    <definedName name="TOTAL7P_1">#REF!</definedName>
    <definedName name="TOTAL7P_14">#N/A</definedName>
    <definedName name="TOTAL7P_7">#N/A</definedName>
    <definedName name="TOTAL7P_7_1">#REF!</definedName>
    <definedName name="TOTAL7P_7_14">#N/A</definedName>
    <definedName name="TOTAL7Q">#REF!</definedName>
    <definedName name="TOTAL7Q_1">#REF!</definedName>
    <definedName name="TOTAL7Q_14">#N/A</definedName>
    <definedName name="TOTAL7Q_7">#N/A</definedName>
    <definedName name="TOTAL7Q_7_1">#REF!</definedName>
    <definedName name="TOTAL7Q_7_14">#N/A</definedName>
    <definedName name="TOTAL7R">#REF!</definedName>
    <definedName name="TOTAL7R_1">#REF!</definedName>
    <definedName name="TOTAL7R_14">#N/A</definedName>
    <definedName name="TOTAL7R_7">#N/A</definedName>
    <definedName name="TOTAL7R_7_1">#REF!</definedName>
    <definedName name="TOTAL7R_7_14">#N/A</definedName>
    <definedName name="TOTAL8">#REF!</definedName>
    <definedName name="TOTAL8_1">#REF!</definedName>
    <definedName name="TOTAL8_14">#N/A</definedName>
    <definedName name="TOTAL8_7">#N/A</definedName>
    <definedName name="TOTAL8_7_1">#REF!</definedName>
    <definedName name="TOTAL8_7_14">#N/A</definedName>
    <definedName name="TOTAL8A">#REF!</definedName>
    <definedName name="TOTAL8A_1">#REF!</definedName>
    <definedName name="TOTAL8A_14">#N/A</definedName>
    <definedName name="TOTAL8A_7">#N/A</definedName>
    <definedName name="TOTAL8A_7_1">#REF!</definedName>
    <definedName name="TOTAL8A_7_14">#N/A</definedName>
    <definedName name="TOTAL8B">#REF!</definedName>
    <definedName name="TOTAL8B_1">#REF!</definedName>
    <definedName name="TOTAL8B_14">#N/A</definedName>
    <definedName name="TOTAL8B_7">#N/A</definedName>
    <definedName name="TOTAL8B_7_1">#REF!</definedName>
    <definedName name="TOTAL8B_7_14">#N/A</definedName>
    <definedName name="TOTAL8C">#REF!</definedName>
    <definedName name="TOTAL8C_1">#REF!</definedName>
    <definedName name="TOTAL8C_14">#N/A</definedName>
    <definedName name="TOTAL8C_7">#N/A</definedName>
    <definedName name="TOTAL8C_7_1">#REF!</definedName>
    <definedName name="TOTAL8C_7_14">#N/A</definedName>
    <definedName name="TOTAL8D">#REF!</definedName>
    <definedName name="TOTAL8D_1">#REF!</definedName>
    <definedName name="TOTAL8D_14">#N/A</definedName>
    <definedName name="TOTAL8D_7">#N/A</definedName>
    <definedName name="TOTAL8D_7_1">#REF!</definedName>
    <definedName name="TOTAL8D_7_14">#N/A</definedName>
    <definedName name="TOTAL8E">#REF!</definedName>
    <definedName name="TOTAL8E_1">#REF!</definedName>
    <definedName name="TOTAL8E_14">#N/A</definedName>
    <definedName name="TOTAL8E_7">#N/A</definedName>
    <definedName name="TOTAL8E_7_1">#REF!</definedName>
    <definedName name="TOTAL8E_7_14">#N/A</definedName>
    <definedName name="TOTAL8F">#REF!</definedName>
    <definedName name="TOTAL8F_1">#REF!</definedName>
    <definedName name="TOTAL8F_14">#N/A</definedName>
    <definedName name="TOTAL8F_7">#N/A</definedName>
    <definedName name="TOTAL8F_7_1">#REF!</definedName>
    <definedName name="TOTAL8F_7_14">#N/A</definedName>
    <definedName name="TOTAL8G">#REF!</definedName>
    <definedName name="TOTAL8G_1">#REF!</definedName>
    <definedName name="TOTAL8G_14">#N/A</definedName>
    <definedName name="TOTAL8G_7">#N/A</definedName>
    <definedName name="TOTAL8G_7_1">#REF!</definedName>
    <definedName name="TOTAL8G_7_14">#N/A</definedName>
    <definedName name="TOTAL8H">#REF!</definedName>
    <definedName name="TOTAL8H_1">#REF!</definedName>
    <definedName name="TOTAL8H_14">#N/A</definedName>
    <definedName name="TOTAL8H_7">#N/A</definedName>
    <definedName name="TOTAL8H_7_1">#REF!</definedName>
    <definedName name="TOTAL8H_7_14">#N/A</definedName>
    <definedName name="TOTAL8I">#REF!</definedName>
    <definedName name="TOTAL8I_1">#REF!</definedName>
    <definedName name="TOTAL8I_14">#N/A</definedName>
    <definedName name="TOTAL8I_7">#N/A</definedName>
    <definedName name="TOTAL8I_7_1">#REF!</definedName>
    <definedName name="TOTAL8I_7_14">#N/A</definedName>
    <definedName name="TOTAL8J">#REF!</definedName>
    <definedName name="TOTAL8J_1">#REF!</definedName>
    <definedName name="TOTAL8J_14">#N/A</definedName>
    <definedName name="TOTAL8J_7">#N/A</definedName>
    <definedName name="TOTAL8J_7_1">#REF!</definedName>
    <definedName name="TOTAL8J_7_14">#N/A</definedName>
    <definedName name="TOTAL8K">#REF!</definedName>
    <definedName name="TOTAL8K_1">#REF!</definedName>
    <definedName name="TOTAL8K_14">#N/A</definedName>
    <definedName name="TOTAL8K_7">#N/A</definedName>
    <definedName name="TOTAL8K_7_1">#REF!</definedName>
    <definedName name="TOTAL8K_7_14">#N/A</definedName>
    <definedName name="TOTAL8L">#REF!</definedName>
    <definedName name="TOTAL8L_1">#REF!</definedName>
    <definedName name="TOTAL8L_14">#N/A</definedName>
    <definedName name="TOTAL8L_7">#N/A</definedName>
    <definedName name="TOTAL8L_7_1">#REF!</definedName>
    <definedName name="TOTAL8L_7_14">#N/A</definedName>
    <definedName name="TOTAL8O">#REF!</definedName>
    <definedName name="TOTAL8O_1">#REF!</definedName>
    <definedName name="TOTAL8O_14">#N/A</definedName>
    <definedName name="TOTAL8O_7">#N/A</definedName>
    <definedName name="TOTAL8O_7_1">#REF!</definedName>
    <definedName name="TOTAL8O_7_14">#N/A</definedName>
    <definedName name="TOTAL8P">#REF!</definedName>
    <definedName name="TOTAL8P_1">#REF!</definedName>
    <definedName name="TOTAL8P_14">#N/A</definedName>
    <definedName name="TOTAL8P_7">#N/A</definedName>
    <definedName name="TOTAL8P_7_1">#REF!</definedName>
    <definedName name="TOTAL8P_7_14">#N/A</definedName>
    <definedName name="TOTAL8Q">#REF!</definedName>
    <definedName name="TOTAL8Q_1">#REF!</definedName>
    <definedName name="TOTAL8Q_14">#N/A</definedName>
    <definedName name="TOTAL8Q_7">#N/A</definedName>
    <definedName name="TOTAL8Q_7_1">#REF!</definedName>
    <definedName name="TOTAL8Q_7_14">#N/A</definedName>
    <definedName name="TOTAL8R">#REF!</definedName>
    <definedName name="TOTAL8R_1">#REF!</definedName>
    <definedName name="TOTAL8R_14">#N/A</definedName>
    <definedName name="TOTAL8R_7">#N/A</definedName>
    <definedName name="TOTAL8R_7_1">#REF!</definedName>
    <definedName name="TOTAL8R_7_14">#N/A</definedName>
    <definedName name="TOTAL9">#REF!</definedName>
    <definedName name="TOTAL9_1">#REF!</definedName>
    <definedName name="TOTAL9_14">#N/A</definedName>
    <definedName name="TOTAL9_7">#N/A</definedName>
    <definedName name="TOTAL9_7_1">#REF!</definedName>
    <definedName name="TOTAL9_7_14">#N/A</definedName>
    <definedName name="TOTALA_1">#REF!</definedName>
    <definedName name="TOTALA_14">#N/A</definedName>
    <definedName name="TOTALA_7">#N/A</definedName>
    <definedName name="TOTALA_7_1">#REF!</definedName>
    <definedName name="TOTALA_7_14">#N/A</definedName>
    <definedName name="TOTALB_1">#REF!</definedName>
    <definedName name="TOTALB_14">#N/A</definedName>
    <definedName name="TOTALB_7">#N/A</definedName>
    <definedName name="TOTALB_7_1">#REF!</definedName>
    <definedName name="TOTALB_7_14">#N/A</definedName>
    <definedName name="TOTALC_1">#REF!</definedName>
    <definedName name="TOTALC_14">#N/A</definedName>
    <definedName name="TOTALC_7">#N/A</definedName>
    <definedName name="TOTALC_7_1">#REF!</definedName>
    <definedName name="TOTALC_7_14">#N/A</definedName>
    <definedName name="TOTALD_1">#REF!</definedName>
    <definedName name="TOTALD_14">#N/A</definedName>
    <definedName name="TOTALD_7">#N/A</definedName>
    <definedName name="TOTALD_7_1">#REF!</definedName>
    <definedName name="TOTALD_7_14">#N/A</definedName>
    <definedName name="TOTALE_1">#REF!</definedName>
    <definedName name="TOTALE_14">#N/A</definedName>
    <definedName name="TOTALE_7">#N/A</definedName>
    <definedName name="TOTALE_7_1">#REF!</definedName>
    <definedName name="TOTALE_7_14">#N/A</definedName>
    <definedName name="TOTALF_1">#REF!</definedName>
    <definedName name="TOTALF_14">#N/A</definedName>
    <definedName name="TOTALF_7">#N/A</definedName>
    <definedName name="TOTALF_7_1">#REF!</definedName>
    <definedName name="TOTALF_7_14">#N/A</definedName>
    <definedName name="TOTALG_1">#REF!</definedName>
    <definedName name="TOTALG_14">#N/A</definedName>
    <definedName name="TOTALG_7">#N/A</definedName>
    <definedName name="TOTALG_7_1">#REF!</definedName>
    <definedName name="TOTALG_7_14">#N/A</definedName>
    <definedName name="TOTALH_1">#REF!</definedName>
    <definedName name="TOTALH_14">#N/A</definedName>
    <definedName name="TOTALH_7">#N/A</definedName>
    <definedName name="TOTALH_7_1">#REF!</definedName>
    <definedName name="TOTALH_7_14">#N/A</definedName>
    <definedName name="TOTALI_1">#REF!</definedName>
    <definedName name="TOTALI_14">#N/A</definedName>
    <definedName name="TOTALI_7">#N/A</definedName>
    <definedName name="TOTALI_7_1">#REF!</definedName>
    <definedName name="TOTALI_7_14">#N/A</definedName>
    <definedName name="TOTALJ_1">#REF!</definedName>
    <definedName name="TOTALJ_14">#N/A</definedName>
    <definedName name="TOTALJ_7">#N/A</definedName>
    <definedName name="TOTALJ_7_1">#REF!</definedName>
    <definedName name="TOTALJ_7_14">#N/A</definedName>
    <definedName name="TOTALK_1">#REF!</definedName>
    <definedName name="TOTALK_14">#N/A</definedName>
    <definedName name="TOTALK_7">#N/A</definedName>
    <definedName name="TOTALK_7_1">#REF!</definedName>
    <definedName name="TOTALK_7_14">#N/A</definedName>
    <definedName name="TOTALL_1">#REF!</definedName>
    <definedName name="TOTALL_14">#N/A</definedName>
    <definedName name="TOTALL_7">#N/A</definedName>
    <definedName name="TOTALL_7_1">#REF!</definedName>
    <definedName name="TOTALL_7_14">#N/A</definedName>
    <definedName name="TOTALO_1">#REF!</definedName>
    <definedName name="TOTALO_14">#N/A</definedName>
    <definedName name="TOTALO_7">#N/A</definedName>
    <definedName name="TOTALO_7_1">#REF!</definedName>
    <definedName name="TOTALO_7_14">#N/A</definedName>
    <definedName name="TOTALP_1">#REF!</definedName>
    <definedName name="TOTALP_14">#N/A</definedName>
    <definedName name="TOTALP_7">#N/A</definedName>
    <definedName name="TOTALP_7_1">#REF!</definedName>
    <definedName name="TOTALP_7_14">#N/A</definedName>
    <definedName name="TOTALQ_1">#REF!</definedName>
    <definedName name="TOTALQ_14">#N/A</definedName>
    <definedName name="TOTALQ_7">#N/A</definedName>
    <definedName name="TOTALQ_7_1">#REF!</definedName>
    <definedName name="TOTALQ_7_14">#N/A</definedName>
    <definedName name="TOTALSAIBRO">#REF!</definedName>
    <definedName name="totmsa">#REF!</definedName>
    <definedName name="totmsa_1">#REF!</definedName>
    <definedName name="totmsa_2">#REF!</definedName>
    <definedName name="totmsa_3">#REF!</definedName>
    <definedName name="totmsa_4">#REF!</definedName>
    <definedName name="totmsa2">#REF!</definedName>
    <definedName name="totmsa2_1">#REF!</definedName>
    <definedName name="totmsa2_2">#REF!</definedName>
    <definedName name="totmsa2_3">#REF!</definedName>
    <definedName name="totmsa2_4">#REF!</definedName>
    <definedName name="totsma">#REF!</definedName>
    <definedName name="totsma_1">#REF!</definedName>
    <definedName name="totsma_2">#REF!</definedName>
    <definedName name="totsma_3">#REF!</definedName>
    <definedName name="totsma_4">#REF!</definedName>
    <definedName name="TPA">#REF!</definedName>
    <definedName name="TPC">#REF!</definedName>
    <definedName name="TPM">NA()</definedName>
    <definedName name="TPM_25">#REF!</definedName>
    <definedName name="TR5C">#REF!</definedName>
    <definedName name="TRABALHO">#REF!</definedName>
    <definedName name="TrabAnual">#REF!</definedName>
    <definedName name="TRAF">#REF!</definedName>
    <definedName name="TRAF_25">#REF!</definedName>
    <definedName name="TRANSMICRO">#REF!</definedName>
    <definedName name="TRANSP_LOC_CARROC_PAV">#REF!</definedName>
    <definedName name="TRANSP_LOC_EQUIP">#REF!</definedName>
    <definedName name="TRANSP_LOC_PAV">#REF!</definedName>
    <definedName name="transporte">NA()</definedName>
    <definedName name="transporte_1">#REF!</definedName>
    <definedName name="TRANSTSS">#REF!</definedName>
    <definedName name="TRCAP20">"$#REF!.$I$27"</definedName>
    <definedName name="TRCM30">"$#REF!.$I$28"</definedName>
    <definedName name="Trec">#REF!</definedName>
    <definedName name="TREC_1">#REF!</definedName>
    <definedName name="TREC1">#REF!</definedName>
    <definedName name="TRECHO">#REF!</definedName>
    <definedName name="Trev">#REF!</definedName>
    <definedName name="Trevo">#REF!</definedName>
    <definedName name="TRL1C">'[3]MATBET CUSTO'!$F$21</definedName>
    <definedName name="TRM">#REF!</definedName>
    <definedName name="TRM1C">'[3]MATBET CUSTO'!$F$20</definedName>
    <definedName name="TRMRP">#REF!</definedName>
    <definedName name="TRMTB">#REF!</definedName>
    <definedName name="TRP">#REF!</definedName>
    <definedName name="TRR1C">'[3]MATBET CUSTO'!$F$18</definedName>
    <definedName name="TRR1CF">#REF!</definedName>
    <definedName name="TRR2C">'[3]MATBET CUSTO'!$F$19</definedName>
    <definedName name="TRRM1C">"$#REF!.$I$30"</definedName>
    <definedName name="TRRPL">#REF!</definedName>
    <definedName name="TRRR1C">"$#REF!.$I$29"</definedName>
    <definedName name="TRRRP">#REF!</definedName>
    <definedName name="TRRTB">#REF!</definedName>
    <definedName name="TRRTSD">#REF!</definedName>
    <definedName name="TRT">#REF!</definedName>
    <definedName name="truncar">[10]Serv!#REF!</definedName>
    <definedName name="trut">NA()</definedName>
    <definedName name="TS2C">"'file:///D:/Meus documentos/ANASTÁCIO/SERCEL/BR262990800.xls'#$TLMB.$#REF!$#REF!"</definedName>
    <definedName name="TSCAP20">#REF!</definedName>
    <definedName name="TSCM30">#REF!</definedName>
    <definedName name="TSD">NA()</definedName>
    <definedName name="TSD_Adir">OFFSET(#REF!,0,COLUMN(#REF!)-1,COUNTA(#REF!),1)</definedName>
    <definedName name="TSD_Aesq">OFFSET(#REF!,0,MATCH(#REF!,#REF!,0)-1,COUNTA(#REF!),1)</definedName>
    <definedName name="TSD_pista">OFFSET(#REF!,0,MATCH(#REF!,#REF!,0)-1,COUNTA(#REF!),1)</definedName>
    <definedName name="TSEMUL">#REF!</definedName>
    <definedName name="TSRL1C">#REF!</definedName>
    <definedName name="TSRM1C">#REF!</definedName>
    <definedName name="TSRR1C">#REF!</definedName>
    <definedName name="TSRR1CF">#REF!</definedName>
    <definedName name="TSRR2C">#REF!</definedName>
    <definedName name="TSRR2CF">#REF!</definedName>
    <definedName name="TSSB">#REF!</definedName>
    <definedName name="tssd_1">#REF!</definedName>
    <definedName name="tssd_14">#N/A</definedName>
    <definedName name="TT">[2]MARSHALL!$H$14:$J$31</definedName>
    <definedName name="TT_1">#REF!</definedName>
    <definedName name="tt_25">tt_25</definedName>
    <definedName name="tt1_25">tt1_25</definedName>
    <definedName name="TTSS">#REF!</definedName>
    <definedName name="TTT">#REF!</definedName>
    <definedName name="ttttt">#REF!</definedName>
    <definedName name="TXREMATI">#REF!</definedName>
    <definedName name="TYUIO" hidden="1">{#N/A,#N/A,TRUE,"Serviços"}</definedName>
    <definedName name="TYUIOO" hidden="1">{#N/A,#N/A,TRUE,"Serviços"}</definedName>
    <definedName name="UF">#REF!</definedName>
    <definedName name="UIO">#REF!</definedName>
    <definedName name="UL_1">#REF!</definedName>
    <definedName name="um">NA()</definedName>
    <definedName name="un" hidden="1">#N/A</definedName>
    <definedName name="Und" hidden="1">#N/A</definedName>
    <definedName name="Und_26">NA()</definedName>
    <definedName name="Und_27">NA()</definedName>
    <definedName name="unid.2">#REF!</definedName>
    <definedName name="UNID_serviço">OFFSET(#REF!,0,0,COUNTA(#REF!),1)</definedName>
    <definedName name="unidade">#REF!</definedName>
    <definedName name="Unidade1">#REF!</definedName>
    <definedName name="UnidAux" hidden="1">#N/A</definedName>
    <definedName name="UNIT">NA()</definedName>
    <definedName name="UNIT_1">#REF!</definedName>
    <definedName name="uno">#REF!</definedName>
    <definedName name="Upvc_2001">#REF!</definedName>
    <definedName name="UPVC_99">#REF!</definedName>
    <definedName name="URV_MAR94">#REF!</definedName>
    <definedName name="USINA">#REF!</definedName>
    <definedName name="Utlidades2">#REF!</definedName>
    <definedName name="uuu" hidden="1">{#N/A,#N/A,TRUE,"Serviços"}</definedName>
    <definedName name="uuuuuty">NA()</definedName>
    <definedName name="V">#N/A</definedName>
    <definedName name="VACAP">"$#REF!.$D$38"</definedName>
    <definedName name="VACM">"$#REF!.$D$37"</definedName>
    <definedName name="VAL">#REF!</definedName>
    <definedName name="ValAcurl">#REF!</definedName>
    <definedName name="Valchvrl">#REF!</definedName>
    <definedName name="VALORES_VALORES_Listar">#REF!</definedName>
    <definedName name="VAM">#REF!</definedName>
    <definedName name="VAMM">#REF!</definedName>
    <definedName name="VARM">"$#REF!.$D$36"</definedName>
    <definedName name="VARR">"$#REF!.$D$34"</definedName>
    <definedName name="Vazio1">#REF!</definedName>
    <definedName name="VAZIO2">#REF!</definedName>
    <definedName name="Vazios">#REF!</definedName>
    <definedName name="Vazios_25">#REF!</definedName>
    <definedName name="Vazios_29">#REF!</definedName>
    <definedName name="Vazios_31">#REF!</definedName>
    <definedName name="VCRT">NA()</definedName>
    <definedName name="verde">NA()</definedName>
    <definedName name="verde_25">#REF!</definedName>
    <definedName name="verdepav">NA()</definedName>
    <definedName name="verdepav_25">#REF!</definedName>
    <definedName name="verificar">#REF!</definedName>
    <definedName name="verificar2">#REF!</definedName>
    <definedName name="vfvr">NA()</definedName>
    <definedName name="vhvb">#REF!</definedName>
    <definedName name="VI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VidaAnos">#REF!</definedName>
    <definedName name="Vidahoras">#REF!</definedName>
    <definedName name="VLM">"$#REF!.$#REF!$#REF!"</definedName>
    <definedName name="VLPI">"$#REF!.$#REF!$#REF!"</definedName>
    <definedName name="VLREAJ">"$#REF!.$#REF!$#REF!"</definedName>
    <definedName name="vm" hidden="1">{#N/A,#N/A,FALSE,"MO (2)"}</definedName>
    <definedName name="VR">NA()</definedName>
    <definedName name="VSR">NA()</definedName>
    <definedName name="Vutil">#REF!</definedName>
    <definedName name="VV9_1">#REF!</definedName>
    <definedName name="VV9_2">#REF!</definedName>
    <definedName name="VV9_3">#REF!</definedName>
    <definedName name="vvv" hidden="1">{#N/A,#N/A,FALSE,"MO (2)"}</definedName>
    <definedName name="vvv_1" hidden="1">{#N/A,#N/A,FALSE,"MO (2)"}</definedName>
    <definedName name="VVVV">NA()</definedName>
    <definedName name="vvvvvvvvvvvvvv">#REF!</definedName>
    <definedName name="w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wacc">#REF!</definedName>
    <definedName name="wacc1">#REF!</definedName>
    <definedName name="WAESDE">#N/A</definedName>
    <definedName name="WAESDE_1">#REF!</definedName>
    <definedName name="WAESDE_14">#N/A</definedName>
    <definedName name="WAESDE_7">#N/A</definedName>
    <definedName name="WAESDE_7_1">#REF!</definedName>
    <definedName name="WAESDE_7_14">#N/A</definedName>
    <definedName name="we">#N/A</definedName>
    <definedName name="wer">NA()</definedName>
    <definedName name="wew">[0]!wew</definedName>
    <definedName name="wew_38">#N/A</definedName>
    <definedName name="wewewew" hidden="1">{#N/A,#N/A,FALSE,"MO (2)"}</definedName>
    <definedName name="WEWR">#N/A</definedName>
    <definedName name="WEWRWR">NA()</definedName>
    <definedName name="WEWRWR_1">WEWRWR_1</definedName>
    <definedName name="WEWRWR_10">WEWRWR_10</definedName>
    <definedName name="WEWRWR_12">WEWRWR_12</definedName>
    <definedName name="WEWRWR_13">WEWRWR_13</definedName>
    <definedName name="WEWRWR_14">WEWRWR_14</definedName>
    <definedName name="WEWRWR_19">#N/A</definedName>
    <definedName name="WEWRWR_2">WEWRWR_2</definedName>
    <definedName name="WEWRWR_21">#N/A</definedName>
    <definedName name="WEWRWR_22">WEWRWR_22</definedName>
    <definedName name="WEWRWR_23">#N/A</definedName>
    <definedName name="WEWRWR_24">[0]!DPESSO_1</definedName>
    <definedName name="WEWRWR_25">WEWRWR_25</definedName>
    <definedName name="WEWRWR_26">WEWRWR_26</definedName>
    <definedName name="WEWRWR_27">WEWRWR_27</definedName>
    <definedName name="WEWRWR_28">WEWRWR_28</definedName>
    <definedName name="WEWRWR_29">WEWRWR_29</definedName>
    <definedName name="WEWRWR_3">WEWRWR_3</definedName>
    <definedName name="WEWRWR_30">WEWRWR_30</definedName>
    <definedName name="WEWRWR_31">WEWRWR_31</definedName>
    <definedName name="WEWRWR_32">WEWRWR_32</definedName>
    <definedName name="WEWRWR_33">WEWRWR_33</definedName>
    <definedName name="WEWRWR_34">WEWRWR_34</definedName>
    <definedName name="WEWRWR_35">WEWRWR_35</definedName>
    <definedName name="WEWRWR_36">WEWRWR_36</definedName>
    <definedName name="WEWRWR_37">WEWRWR_37</definedName>
    <definedName name="WEWRWR_38">WEWRWR_38</definedName>
    <definedName name="WEWRWR_39">#N/A</definedName>
    <definedName name="WEWRWR_4">WEWRWR_4</definedName>
    <definedName name="WEWRWR_40">#N/A</definedName>
    <definedName name="WEWRWR_41">#N/A</definedName>
    <definedName name="WEWRWR_42">[0]!DRE</definedName>
    <definedName name="WEWRWR_43">#N/A</definedName>
    <definedName name="WEWRWR_44">#N/A</definedName>
    <definedName name="WEWRWR_45">[0]!DREN</definedName>
    <definedName name="WEWRWR_46">[0]!DREN</definedName>
    <definedName name="WEWRWR_47">#N/A</definedName>
    <definedName name="WEWRWR_48">#N/A</definedName>
    <definedName name="WEWRWR_5">WEWRWR_5</definedName>
    <definedName name="WEWRWR_51">#N/A</definedName>
    <definedName name="WEWRWR_52">#N/A</definedName>
    <definedName name="WEWRWR_53">#N/A</definedName>
    <definedName name="WEWRWR_54">#N/A</definedName>
    <definedName name="WEWRWR_55">#N/A</definedName>
    <definedName name="WEWRWR_56">#N/A</definedName>
    <definedName name="WEWRWR_57">#N/A</definedName>
    <definedName name="WEWRWR_58">drena</definedName>
    <definedName name="WEWRWR_59">#N/A</definedName>
    <definedName name="WEWRWR_6">WEWRWR_6</definedName>
    <definedName name="WEWRWR_60">#N/A</definedName>
    <definedName name="WEWRWR_61">#N/A</definedName>
    <definedName name="WEWRWR_62">[0]!drenagem</definedName>
    <definedName name="WEWRWR_63">#N/A</definedName>
    <definedName name="WEWRWR_64">#N/A</definedName>
    <definedName name="WEWRWR_65">[0]!drenagem_1</definedName>
    <definedName name="WEWRWR_66">[0]!drenagem_1</definedName>
    <definedName name="WEWRWR_67">#N/A</definedName>
    <definedName name="WEWRWR_68">#N/A</definedName>
    <definedName name="WEWRWR_69">#N/A</definedName>
    <definedName name="WEWRWR_7">WEWRWR_7</definedName>
    <definedName name="WEWRWR_70">#N/A</definedName>
    <definedName name="WEWRWR_71">#N/A</definedName>
    <definedName name="WEWRWR_72">#N/A</definedName>
    <definedName name="WEWRWR_8">WEWRWR_8</definedName>
    <definedName name="WEWRWR_9">WEWRWR_9</definedName>
    <definedName name="wqdwd" hidden="1">{#N/A,#N/A,TRUE,"Serviços"}</definedName>
    <definedName name="wrn.ACABINT." hidden="1">{#N/A,#N/A,FALSE,"SS";#N/A,#N/A,FALSE,"TER1";#N/A,#N/A,FALSE,"TER2";#N/A,#N/A,FALSE,"TER3";#N/A,#N/A,FALSE,"TP1";#N/A,#N/A,FALSE,"TP2";#N/A,#N/A,FALSE,"TP3";#N/A,#N/A,FALSE,"DI1";#N/A,#N/A,FALSE,"DI2";#N/A,#N/A,FALSE,"DI3";#N/A,#N/A,FALSE,"DS1";#N/A,#N/A,FALSE,"DS2";#N/A,#N/A,FALSE,"CM"}</definedName>
    <definedName name="wrn.ACABINT._.TOT." hidden="1">{#N/A,#N/A,FALSE,"SS 1";#N/A,#N/A,FALSE,"TER 1 (A)";#N/A,#N/A,FALSE,"SS 2";#N/A,#N/A,FALSE,"TER 1 (B)";#N/A,#N/A,FALSE,"TER 1 (C)";#N/A,#N/A,FALSE,"TER 1 (D)";#N/A,#N/A,FALSE,"TER 1 (E)";#N/A,#N/A,FALSE,"TER 2 "}</definedName>
    <definedName name="wrn.COLETAS._.DE._.EQUIPAMENTOS." hidden="1">{#N/A,#N/A,FALSE,"EQUIPAMENTOS"}</definedName>
    <definedName name="wrn.COLETAS._.DE._.MATERIAIS." hidden="1">{#N/A,#N/A,FALSE,"SOTREQ"}</definedName>
    <definedName name="wrn.COMP._.EQUIP." hidden="1">{#N/A,#N/A,FALSE,"EQUIPAMENTOS"}</definedName>
    <definedName name="wrn.COMP._.MATERIAIS." hidden="1">{#N/A,#N/A,FALSE,"MATERIAIS"}</definedName>
    <definedName name="wrn.Cronograma." hidden="1">{#N/A,#N/A,FALSE,"Cronograma";#N/A,#N/A,FALSE,"Cronogr. 2"}</definedName>
    <definedName name="wrn.FACHADA." hidden="1">{#N/A,#N/A,TRUE,"TER  EXT";#N/A,#N/A,TRUE,"TER  EXT";#N/A,#N/A,TRUE,"LAT  ESQ";#N/A,#N/A,TRUE,"FRONTAL";#N/A,#N/A,TRUE,"POST";#N/A,#N/A,TRUE,"LAT  DIR"}</definedName>
    <definedName name="wrn.GERAL." hidden="1">{#N/A,#N/A,FALSE,"ET-CAPA";#N/A,#N/A,FALSE,"ET-PAG1";#N/A,#N/A,FALSE,"ET-PAG2";#N/A,#N/A,FALSE,"ET-PAG3";#N/A,#N/A,FALSE,"ET-PAG4";#N/A,#N/A,FALSE,"ET-PAG5"}</definedName>
    <definedName name="wrn.impresión.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wrn.impresión.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wrn.LEVFER." hidden="1">{#N/A,#N/A,FALSE,"LEVFER V2 P";#N/A,#N/A,FALSE,"LEVFER V2 P10%"}</definedName>
    <definedName name="wrn.mo2." hidden="1">{#N/A,#N/A,FALSE,"MO (2)"}</definedName>
    <definedName name="wrn.mo2._1" hidden="1">{#N/A,#N/A,FALSE,"MO (2)"}</definedName>
    <definedName name="wrn.Orçamento." hidden="1">{#N/A,#N/A,FALSE,"Planilha";#N/A,#N/A,FALSE,"Resumo";#N/A,#N/A,FALSE,"Fisico";#N/A,#N/A,FALSE,"Financeiro";#N/A,#N/A,FALSE,"Financeiro"}</definedName>
    <definedName name="wrn.PENDENCIAS.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wrn.PNEUS." hidden="1">{#N/A,#N/A,FALSE,"EQUIPAMENTOS"}</definedName>
    <definedName name="wrn.RELAT_EAP." hidden="1">{#N/A,#N/A,FALSE,"EAP";#N/A,#N/A,FALSE,"CURVA AV.FÍSICO";#N/A,#N/A,FALSE,"CURVA AV.FINANC."}</definedName>
    <definedName name="wrn.relext." hidden="1">{#N/A,#N/A,TRUE,"Plan1"}</definedName>
    <definedName name="wrn.relext._1" hidden="1">{#N/A,#N/A,TRUE,"Plan1"}</definedName>
    <definedName name="wrn.SBBE." hidden="1">{#N/A,#N/A,FALSE,"Plan1"}</definedName>
    <definedName name="wrn.SERV._.PAVTO." hidden="1">{#N/A,#N/A,FALSE,"SS 1";#N/A,#N/A,FALSE,"SS 2";#N/A,#N/A,FALSE,"TER 1 (1)";#N/A,#N/A,FALSE,"TER 1 (2)";#N/A,#N/A,FALSE,"TER 2 ";#N/A,#N/A,FALSE,"TP  (1)";#N/A,#N/A,FALSE,"TP  (2)";#N/A,#N/A,FALSE,"CM BAR"}</definedName>
    <definedName name="wrn.Tipo." hidden="1">{#N/A,#N/A,TRUE,"Serviços"}</definedName>
    <definedName name="wrn.Tipo.." hidden="1">{#N/A,#N/A,TRUE,"Serviços"}</definedName>
    <definedName name="wrn.VENTAS.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wrn.ventas.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wrn_impresión_">NA()</definedName>
    <definedName name="wrn_impresión_1">NA()</definedName>
    <definedName name="wrn_VENTAS_">NA()</definedName>
    <definedName name="wrn_ventas_1">NA()</definedName>
    <definedName name="ws">#REF!</definedName>
    <definedName name="wvu.Print_Todo.">{TRUE,TRUE,-1.25,-15.5,484.5,276.75,FALSE,TRUE,TRUE,TRUE,0,1,1,300,1,1.96296296296296,1.15384615384615,4,TRUE,TRUE,3,TRUE,1,FALSE,75,"Swvu.Print_Todo.","ACwvu.Print_Todo.",#N/A,FALSE,FALSE,0,0,0,0,2,"","",FALSE,FALSE,TRUE,FALSE,1,#N/A,2,10,"=R1C1:R636C40",FALSE,#N/A,#N/A,FALSE,FALSE,FALSE,9,300,300,FALSE,TRUE,TRUE,TRUE,TRUE}</definedName>
    <definedName name="wvu.Socios._.95.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wvu_Print_Todo_">NA()</definedName>
    <definedName name="wvu_Socios___95_">NA()</definedName>
    <definedName name="ww">"'file:///Y:/ENGENHARIA/Deise Aoki/PATOS - OK/PATOS 05-09-2007-ok/Laptop - Arquivos/DNIT/PATOs/Rondonópolis/PATO_BR-364_km_000_ao_km_11290_LICITAÇÃO MAIO DE 2007.xls'#$reg_mec_fx_dm_.$#REF!$#REF!:$#REF!$#REF!"</definedName>
    <definedName name="wwwww" hidden="1">{#N/A,#N/A,FALSE,"MO (2)"}</definedName>
    <definedName name="wwwwww" hidden="1">{#N/A,#N/A,FALSE,"MO (2)"}</definedName>
    <definedName name="x">#REF!</definedName>
    <definedName name="x_10">#REF!</definedName>
    <definedName name="x_25">#REF!</definedName>
    <definedName name="x_27">#REF!</definedName>
    <definedName name="x_29">#REF!</definedName>
    <definedName name="x_31">#REF!</definedName>
    <definedName name="x_9">#REF!</definedName>
    <definedName name="xx">NA()</definedName>
    <definedName name="xx_38">#N/A</definedName>
    <definedName name="XXX">NA()</definedName>
    <definedName name="XXX_1">XXX_1</definedName>
    <definedName name="XXX_10">XXX_10</definedName>
    <definedName name="XXX_12">XXX_12</definedName>
    <definedName name="XXX_13">XXX_13</definedName>
    <definedName name="XXX_14">XXX_14</definedName>
    <definedName name="XXX_19">#N/A</definedName>
    <definedName name="XXX_2">XXX_2</definedName>
    <definedName name="XXX_21">[0]!E_016_1</definedName>
    <definedName name="XXX_22">XXX_22</definedName>
    <definedName name="XXX_23">#N/A</definedName>
    <definedName name="XXX_24">#N/A</definedName>
    <definedName name="XXX_25">XXX_25</definedName>
    <definedName name="XXX_26">XXX_26</definedName>
    <definedName name="XXX_27">XXX_27</definedName>
    <definedName name="XXX_28">XXX_28</definedName>
    <definedName name="XXX_29">XXX_29</definedName>
    <definedName name="XXX_3">XXX_3</definedName>
    <definedName name="XXX_30">XXX_30</definedName>
    <definedName name="XXX_31">XXX_31</definedName>
    <definedName name="XXX_32">XXX_32</definedName>
    <definedName name="XXX_33">XXX_33</definedName>
    <definedName name="XXX_34">XXX_34</definedName>
    <definedName name="XXX_35">XXX_35</definedName>
    <definedName name="XXX_36">XXX_36</definedName>
    <definedName name="XXX_37">XXX_37</definedName>
    <definedName name="XXX_38">XXX_38</definedName>
    <definedName name="XXX_39">#N/A</definedName>
    <definedName name="XXX_4">XXX_4</definedName>
    <definedName name="XXX_40">#N/A</definedName>
    <definedName name="XXX_41">#N/A</definedName>
    <definedName name="XXX_42">[0]!E_110_1</definedName>
    <definedName name="XXX_43">[0]!E_110_1</definedName>
    <definedName name="XXX_44">#N/A</definedName>
    <definedName name="XXX_45">#N/A</definedName>
    <definedName name="XXX_46">#N/A</definedName>
    <definedName name="XXX_47">#N/A</definedName>
    <definedName name="XXX_48">#N/A</definedName>
    <definedName name="XXX_5">XXX_5</definedName>
    <definedName name="XXX_51">#N/A</definedName>
    <definedName name="XXX_52">#N/A</definedName>
    <definedName name="XXX_53">#N/A</definedName>
    <definedName name="XXX_54">[0]!E_111_1</definedName>
    <definedName name="XXX_55">[0]!E_111_1</definedName>
    <definedName name="XXX_56">#N/A</definedName>
    <definedName name="XXX_57">#N/A</definedName>
    <definedName name="XXX_58">#N/A</definedName>
    <definedName name="XXX_59">#N/A</definedName>
    <definedName name="XXX_6">XXX_6</definedName>
    <definedName name="XXX_60">#N/A</definedName>
    <definedName name="XXX_61">E_112_1</definedName>
    <definedName name="XXX_62">#N/A</definedName>
    <definedName name="XXX_63">#N/A</definedName>
    <definedName name="XXX_64">#N/A</definedName>
    <definedName name="XXX_65">#N/A</definedName>
    <definedName name="XXX_66">[0]!E_113_1</definedName>
    <definedName name="XXX_67">#N/A</definedName>
    <definedName name="XXX_68">E_116</definedName>
    <definedName name="XXX_69">[0]!E_116_1</definedName>
    <definedName name="XXX_7">XXX_7</definedName>
    <definedName name="XXX_70">#N/A</definedName>
    <definedName name="XXX_71">#N/A</definedName>
    <definedName name="XXX_72">#N/A</definedName>
    <definedName name="XXX_8">XXX_8</definedName>
    <definedName name="XXX_9">XXX_9</definedName>
    <definedName name="xxxx">NA()</definedName>
    <definedName name="xxxxx">NA()</definedName>
    <definedName name="XXXXXX">#N/A</definedName>
    <definedName name="XXXXXXXX">NA()</definedName>
    <definedName name="Y">NA()</definedName>
    <definedName name="YUI">#REF!</definedName>
    <definedName name="yy" hidden="1">{#N/A,#N/A,TRUE,"Serviços"}</definedName>
    <definedName name="Z">NA()</definedName>
    <definedName name="z_1" hidden="1">{#N/A,#N/A,FALSE,"MO (2)"}</definedName>
    <definedName name="ZA">#REF!</definedName>
    <definedName name="zaza" hidden="1">{#N/A,#N/A,FALSE,"MO (2)"}</definedName>
    <definedName name="zaza_1" hidden="1">{#N/A,#N/A,FALSE,"MO (2)"}</definedName>
    <definedName name="ZZ">[2]MARSHALL!$B$14:$D$14</definedName>
    <definedName name="ZZ_1">#REF!</definedName>
    <definedName name="zzzzz">NA()</definedName>
    <definedName name="ZZZZZZZZZZZZZZ">NA()</definedName>
    <definedName name="zzzzzzzzzzzzzzzzzzzzzzzzzzzzzzzzzz">NA()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82" i="1" l="1"/>
  <c r="D76" i="1"/>
  <c r="C68" i="1"/>
  <c r="B68" i="1"/>
  <c r="C67" i="1"/>
  <c r="B67" i="1"/>
  <c r="C66" i="1"/>
  <c r="B66" i="1"/>
  <c r="C65" i="1"/>
  <c r="B65" i="1"/>
  <c r="C64" i="1"/>
  <c r="B64" i="1"/>
  <c r="C63" i="1"/>
  <c r="B63" i="1"/>
  <c r="C62" i="1"/>
  <c r="B62" i="1"/>
  <c r="C61" i="1"/>
  <c r="B61" i="1"/>
  <c r="C60" i="1"/>
  <c r="D61" i="1" s="1"/>
  <c r="B60" i="1"/>
  <c r="C59" i="1"/>
  <c r="B59" i="1"/>
  <c r="C58" i="1"/>
  <c r="B58" i="1"/>
  <c r="C57" i="1"/>
  <c r="B57" i="1"/>
  <c r="C56" i="1"/>
  <c r="B56" i="1"/>
  <c r="C55" i="1"/>
  <c r="B55" i="1"/>
  <c r="C54" i="1"/>
  <c r="B54" i="1"/>
  <c r="C53" i="1"/>
  <c r="D53" i="1" s="1"/>
  <c r="B53" i="1"/>
  <c r="D52" i="1"/>
  <c r="C52" i="1"/>
  <c r="B52" i="1"/>
  <c r="C51" i="1"/>
  <c r="AB90" i="1" s="1"/>
  <c r="B51" i="1"/>
  <c r="C50" i="1"/>
  <c r="D50" i="1" s="1"/>
  <c r="B50" i="1"/>
  <c r="C49" i="1"/>
  <c r="B49" i="1"/>
  <c r="C48" i="1"/>
  <c r="B48" i="1"/>
  <c r="C47" i="1"/>
  <c r="B47" i="1"/>
  <c r="C46" i="1"/>
  <c r="B46" i="1"/>
  <c r="C45" i="1"/>
  <c r="B45" i="1"/>
  <c r="C44" i="1"/>
  <c r="B44" i="1"/>
  <c r="C43" i="1"/>
  <c r="B43" i="1"/>
  <c r="C42" i="1"/>
  <c r="B42" i="1"/>
  <c r="C41" i="1"/>
  <c r="B41" i="1"/>
  <c r="C40" i="1"/>
  <c r="R87" i="1" s="1"/>
  <c r="B40" i="1"/>
  <c r="C39" i="1"/>
  <c r="B39" i="1"/>
  <c r="C38" i="1"/>
  <c r="B38" i="1"/>
  <c r="C37" i="1"/>
  <c r="B37" i="1"/>
  <c r="C36" i="1"/>
  <c r="B36" i="1"/>
  <c r="C35" i="1"/>
  <c r="B35" i="1"/>
  <c r="C34" i="1"/>
  <c r="B34" i="1"/>
  <c r="C33" i="1"/>
  <c r="B33" i="1"/>
  <c r="C32" i="1"/>
  <c r="B32" i="1"/>
  <c r="C31" i="1"/>
  <c r="B31" i="1"/>
  <c r="C30" i="1"/>
  <c r="B30" i="1"/>
  <c r="C29" i="1"/>
  <c r="B29" i="1"/>
  <c r="C28" i="1"/>
  <c r="B28" i="1"/>
  <c r="C27" i="1"/>
  <c r="B27" i="1"/>
  <c r="C26" i="1"/>
  <c r="B26" i="1"/>
  <c r="AF25" i="1"/>
  <c r="C25" i="1"/>
  <c r="B25" i="1"/>
  <c r="AF24" i="1"/>
  <c r="D24" i="1"/>
  <c r="C24" i="1"/>
  <c r="B24" i="1"/>
  <c r="C23" i="1"/>
  <c r="B23" i="1"/>
  <c r="C22" i="1"/>
  <c r="B22" i="1"/>
  <c r="H15" i="1"/>
  <c r="D8" i="1"/>
  <c r="B8" i="1"/>
  <c r="D7" i="1"/>
  <c r="B7" i="1"/>
  <c r="D6" i="1"/>
  <c r="B6" i="1"/>
  <c r="D4" i="1"/>
  <c r="B4" i="1"/>
  <c r="B2" i="1"/>
  <c r="D39" i="1" l="1"/>
  <c r="D25" i="1"/>
  <c r="F87" i="1"/>
  <c r="D26" i="1"/>
  <c r="T90" i="1"/>
  <c r="R90" i="1"/>
  <c r="P90" i="1"/>
  <c r="X90" i="1"/>
  <c r="V90" i="1"/>
  <c r="N90" i="1"/>
  <c r="Z90" i="1"/>
  <c r="L90" i="1"/>
  <c r="J90" i="1"/>
  <c r="X91" i="1"/>
  <c r="V91" i="1"/>
  <c r="D51" i="1"/>
  <c r="H90" i="1"/>
  <c r="F90" i="1"/>
  <c r="AE51" i="1"/>
  <c r="D60" i="1"/>
  <c r="C70" i="1"/>
  <c r="C83" i="1" s="1"/>
  <c r="D46" i="1"/>
  <c r="D43" i="1"/>
  <c r="T87" i="1"/>
  <c r="D54" i="1"/>
  <c r="AE54" i="1"/>
  <c r="AF54" i="1" s="1"/>
  <c r="AE57" i="1"/>
  <c r="AF57" i="1" s="1"/>
  <c r="L88" i="1"/>
  <c r="D57" i="1"/>
  <c r="L93" i="1"/>
  <c r="J93" i="1"/>
  <c r="H93" i="1"/>
  <c r="D62" i="1"/>
  <c r="Z93" i="1"/>
  <c r="X93" i="1"/>
  <c r="V93" i="1"/>
  <c r="R93" i="1"/>
  <c r="Z94" i="1"/>
  <c r="AE62" i="1"/>
  <c r="AB93" i="1"/>
  <c r="T93" i="1"/>
  <c r="P93" i="1"/>
  <c r="N93" i="1"/>
  <c r="F93" i="1"/>
  <c r="P94" i="1"/>
  <c r="D49" i="1"/>
  <c r="D28" i="1"/>
  <c r="T84" i="1"/>
  <c r="R84" i="1"/>
  <c r="Z84" i="1"/>
  <c r="J84" i="1"/>
  <c r="H84" i="1"/>
  <c r="T85" i="1"/>
  <c r="F84" i="1"/>
  <c r="X84" i="1"/>
  <c r="V84" i="1"/>
  <c r="AB84" i="1"/>
  <c r="P84" i="1"/>
  <c r="N84" i="1"/>
  <c r="L84" i="1"/>
  <c r="X85" i="1"/>
  <c r="G81" i="1"/>
  <c r="AC24" i="1"/>
  <c r="AD24" i="1" s="1"/>
  <c r="AE24" i="1"/>
  <c r="F88" i="1"/>
  <c r="D31" i="1"/>
  <c r="D22" i="1"/>
  <c r="D45" i="1"/>
  <c r="D59" i="1"/>
  <c r="K81" i="1"/>
  <c r="N88" i="1"/>
  <c r="D64" i="1"/>
  <c r="D23" i="1"/>
  <c r="AC25" i="1"/>
  <c r="AD25" i="1" s="1"/>
  <c r="AE25" i="1"/>
  <c r="D38" i="1"/>
  <c r="P88" i="1"/>
  <c r="AE45" i="1"/>
  <c r="AF45" i="1" s="1"/>
  <c r="D56" i="1"/>
  <c r="U81" i="1"/>
  <c r="D66" i="1"/>
  <c r="D35" i="1"/>
  <c r="D34" i="1"/>
  <c r="AE34" i="1"/>
  <c r="AF34" i="1" s="1"/>
  <c r="D47" i="1"/>
  <c r="D58" i="1"/>
  <c r="AE30" i="1"/>
  <c r="AF30" i="1" s="1"/>
  <c r="D42" i="1"/>
  <c r="V87" i="1"/>
  <c r="D44" i="1"/>
  <c r="AE31" i="1"/>
  <c r="AF31" i="1" s="1"/>
  <c r="D37" i="1"/>
  <c r="D55" i="1"/>
  <c r="AE59" i="1"/>
  <c r="AF59" i="1" s="1"/>
  <c r="D63" i="1"/>
  <c r="D68" i="1"/>
  <c r="D30" i="1"/>
  <c r="V88" i="1"/>
  <c r="S81" i="1"/>
  <c r="AB87" i="1"/>
  <c r="Z87" i="1"/>
  <c r="X87" i="1"/>
  <c r="L87" i="1"/>
  <c r="D40" i="1"/>
  <c r="J87" i="1"/>
  <c r="P87" i="1"/>
  <c r="Z88" i="1"/>
  <c r="N87" i="1"/>
  <c r="X88" i="1"/>
  <c r="H87" i="1"/>
  <c r="AE29" i="1"/>
  <c r="AF29" i="1" s="1"/>
  <c r="D29" i="1"/>
  <c r="AE47" i="1"/>
  <c r="AF47" i="1" s="1"/>
  <c r="D27" i="1"/>
  <c r="D33" i="1"/>
  <c r="AE33" i="1"/>
  <c r="AF33" i="1" s="1"/>
  <c r="AE56" i="1"/>
  <c r="AF56" i="1" s="1"/>
  <c r="AE58" i="1"/>
  <c r="AF58" i="1" s="1"/>
  <c r="D67" i="1"/>
  <c r="D32" i="1"/>
  <c r="D36" i="1"/>
  <c r="AE41" i="1"/>
  <c r="AF41" i="1" s="1"/>
  <c r="D41" i="1"/>
  <c r="D65" i="1"/>
  <c r="D48" i="1"/>
  <c r="AF51" i="1" l="1"/>
  <c r="AF62" i="1"/>
  <c r="F85" i="1"/>
  <c r="R94" i="1"/>
  <c r="AE52" i="1"/>
  <c r="AF52" i="1" s="1"/>
  <c r="R88" i="1"/>
  <c r="M69" i="1"/>
  <c r="N69" i="1" s="1"/>
  <c r="Y81" i="1"/>
  <c r="Z85" i="1"/>
  <c r="H88" i="1"/>
  <c r="AC68" i="1"/>
  <c r="AD68" i="1" s="1"/>
  <c r="AE68" i="1"/>
  <c r="AF68" i="1" s="1"/>
  <c r="T88" i="1"/>
  <c r="AE66" i="1"/>
  <c r="AF66" i="1" s="1"/>
  <c r="E69" i="1"/>
  <c r="AE23" i="1"/>
  <c r="T94" i="1"/>
  <c r="AC62" i="1"/>
  <c r="AD62" i="1" s="1"/>
  <c r="F94" i="1"/>
  <c r="AC43" i="1"/>
  <c r="AD43" i="1" s="1"/>
  <c r="AC41" i="1"/>
  <c r="AD41" i="1" s="1"/>
  <c r="AC58" i="1"/>
  <c r="AD58" i="1" s="1"/>
  <c r="S69" i="1"/>
  <c r="T69" i="1" s="1"/>
  <c r="AC46" i="1"/>
  <c r="AD46" i="1" s="1"/>
  <c r="V94" i="1"/>
  <c r="U69" i="1" s="1"/>
  <c r="V69" i="1" s="1"/>
  <c r="H94" i="1"/>
  <c r="AE36" i="1"/>
  <c r="AF36" i="1" s="1"/>
  <c r="AC59" i="1"/>
  <c r="AD59" i="1" s="1"/>
  <c r="AC54" i="1"/>
  <c r="AD54" i="1" s="1"/>
  <c r="AC45" i="1"/>
  <c r="AD45" i="1" s="1"/>
  <c r="AC31" i="1"/>
  <c r="AD31" i="1" s="1"/>
  <c r="AE28" i="1"/>
  <c r="AC28" i="1" s="1"/>
  <c r="AD28" i="1" s="1"/>
  <c r="X94" i="1"/>
  <c r="AC57" i="1"/>
  <c r="AD57" i="1" s="1"/>
  <c r="AE43" i="1"/>
  <c r="AF43" i="1" s="1"/>
  <c r="J88" i="1"/>
  <c r="E81" i="1"/>
  <c r="AE63" i="1"/>
  <c r="AF63" i="1" s="1"/>
  <c r="AC47" i="1"/>
  <c r="AD47" i="1" s="1"/>
  <c r="P85" i="1"/>
  <c r="O69" i="1" s="1"/>
  <c r="P69" i="1" s="1"/>
  <c r="O81" i="1"/>
  <c r="AE44" i="1"/>
  <c r="AF44" i="1" s="1"/>
  <c r="AC44" i="1"/>
  <c r="AD44" i="1" s="1"/>
  <c r="AE40" i="1"/>
  <c r="N85" i="1"/>
  <c r="M81" i="1"/>
  <c r="AE65" i="1"/>
  <c r="AF65" i="1" s="1"/>
  <c r="N91" i="1"/>
  <c r="AE55" i="1"/>
  <c r="AF55" i="1" s="1"/>
  <c r="R85" i="1"/>
  <c r="Q81" i="1"/>
  <c r="N94" i="1"/>
  <c r="R91" i="1"/>
  <c r="D70" i="1"/>
  <c r="H91" i="1"/>
  <c r="AE35" i="1"/>
  <c r="AF35" i="1" s="1"/>
  <c r="AE64" i="1"/>
  <c r="AF64" i="1" s="1"/>
  <c r="P91" i="1"/>
  <c r="W81" i="1"/>
  <c r="AE32" i="1"/>
  <c r="AF32" i="1" s="1"/>
  <c r="AC32" i="1"/>
  <c r="AD32" i="1" s="1"/>
  <c r="AC29" i="1"/>
  <c r="AD29" i="1" s="1"/>
  <c r="J91" i="1"/>
  <c r="AE67" i="1"/>
  <c r="AF67" i="1" s="1"/>
  <c r="W69" i="1"/>
  <c r="X69" i="1" s="1"/>
  <c r="AC56" i="1"/>
  <c r="AD56" i="1" s="1"/>
  <c r="L85" i="1"/>
  <c r="K69" i="1" s="1"/>
  <c r="L69" i="1" s="1"/>
  <c r="V85" i="1"/>
  <c r="L91" i="1"/>
  <c r="AC34" i="1"/>
  <c r="AD34" i="1" s="1"/>
  <c r="J85" i="1"/>
  <c r="I81" i="1"/>
  <c r="T91" i="1"/>
  <c r="AC33" i="1"/>
  <c r="AD33" i="1" s="1"/>
  <c r="AE37" i="1"/>
  <c r="AF37" i="1" s="1"/>
  <c r="AC42" i="1"/>
  <c r="AD42" i="1" s="1"/>
  <c r="J94" i="1"/>
  <c r="Z91" i="1"/>
  <c r="L94" i="1"/>
  <c r="AC51" i="1"/>
  <c r="AD51" i="1" s="1"/>
  <c r="F91" i="1"/>
  <c r="AE48" i="1"/>
  <c r="AF48" i="1" s="1"/>
  <c r="AC30" i="1"/>
  <c r="AD30" i="1" s="1"/>
  <c r="AE42" i="1"/>
  <c r="AF42" i="1" s="1"/>
  <c r="AE53" i="1"/>
  <c r="AF53" i="1" s="1"/>
  <c r="H85" i="1"/>
  <c r="AE46" i="1"/>
  <c r="AF46" i="1" s="1"/>
  <c r="AB88" i="1" l="1"/>
  <c r="AF40" i="1"/>
  <c r="AC40" i="1"/>
  <c r="AD40" i="1" s="1"/>
  <c r="AC64" i="1"/>
  <c r="AD64" i="1" s="1"/>
  <c r="AC63" i="1"/>
  <c r="AD63" i="1" s="1"/>
  <c r="AC52" i="1"/>
  <c r="AD52" i="1" s="1"/>
  <c r="I69" i="1"/>
  <c r="J69" i="1" s="1"/>
  <c r="AC65" i="1"/>
  <c r="AD65" i="1" s="1"/>
  <c r="AC35" i="1"/>
  <c r="AD35" i="1" s="1"/>
  <c r="Y69" i="1"/>
  <c r="Z69" i="1" s="1"/>
  <c r="AF23" i="1"/>
  <c r="AC37" i="1"/>
  <c r="AD37" i="1" s="1"/>
  <c r="Q69" i="1"/>
  <c r="R69" i="1" s="1"/>
  <c r="AF28" i="1"/>
  <c r="AA81" i="1"/>
  <c r="AB85" i="1"/>
  <c r="F69" i="1"/>
  <c r="E70" i="1"/>
  <c r="AC23" i="1"/>
  <c r="AD23" i="1" s="1"/>
  <c r="AB94" i="1"/>
  <c r="AC55" i="1"/>
  <c r="AD55" i="1" s="1"/>
  <c r="AC53" i="1"/>
  <c r="AD53" i="1" s="1"/>
  <c r="AC66" i="1"/>
  <c r="AD66" i="1" s="1"/>
  <c r="AC48" i="1"/>
  <c r="AD48" i="1" s="1"/>
  <c r="AC67" i="1"/>
  <c r="AD67" i="1" s="1"/>
  <c r="AB91" i="1"/>
  <c r="AC36" i="1"/>
  <c r="AD36" i="1" s="1"/>
  <c r="AE61" i="1" l="1"/>
  <c r="AF61" i="1" s="1"/>
  <c r="AC61" i="1"/>
  <c r="AD61" i="1" s="1"/>
  <c r="G69" i="1"/>
  <c r="H69" i="1" s="1"/>
  <c r="AE27" i="1"/>
  <c r="AC27" i="1"/>
  <c r="AD27" i="1" s="1"/>
  <c r="AE39" i="1"/>
  <c r="AF39" i="1" s="1"/>
  <c r="AC39" i="1"/>
  <c r="AD39" i="1" s="1"/>
  <c r="G70" i="1"/>
  <c r="F70" i="1"/>
  <c r="AE50" i="1"/>
  <c r="AF50" i="1" s="1"/>
  <c r="I70" i="1" l="1"/>
  <c r="H70" i="1"/>
  <c r="AC50" i="1"/>
  <c r="AD50" i="1" s="1"/>
  <c r="AA69" i="1"/>
  <c r="AB69" i="1" s="1"/>
  <c r="AF69" i="1" s="1"/>
  <c r="AF27" i="1"/>
  <c r="J70" i="1" l="1"/>
  <c r="K70" i="1"/>
  <c r="M70" i="1" l="1"/>
  <c r="L70" i="1"/>
  <c r="N70" i="1" l="1"/>
  <c r="O70" i="1"/>
  <c r="Q70" i="1" l="1"/>
  <c r="P70" i="1"/>
  <c r="S70" i="1" l="1"/>
  <c r="R70" i="1"/>
  <c r="U70" i="1" l="1"/>
  <c r="T70" i="1"/>
  <c r="V70" i="1" l="1"/>
  <c r="W70" i="1"/>
  <c r="X70" i="1" l="1"/>
  <c r="Y70" i="1"/>
  <c r="AA70" i="1" l="1"/>
  <c r="Z70" i="1"/>
  <c r="AC70" i="1" l="1"/>
  <c r="AD70" i="1" s="1"/>
  <c r="AB70" i="1"/>
</calcChain>
</file>

<file path=xl/comments1.xml><?xml version="1.0" encoding="utf-8"?>
<comments xmlns="http://schemas.openxmlformats.org/spreadsheetml/2006/main">
  <authors>
    <author>Samuel</author>
  </authors>
  <commentList>
    <comment ref="A22" authorId="0" shapeId="0">
      <text>
        <r>
          <rPr>
            <b/>
            <sz val="9"/>
            <color indexed="81"/>
            <rFont val="Segoe UI"/>
            <family val="2"/>
          </rPr>
          <t>Samuel:</t>
        </r>
        <r>
          <rPr>
            <sz val="9"/>
            <color indexed="81"/>
            <rFont val="Segoe UI"/>
            <family val="2"/>
          </rPr>
          <t xml:space="preserve">
Preencher com sequência adotada na  ABA ORÇAMENTO
</t>
        </r>
      </text>
    </comment>
    <comment ref="B22" authorId="0" shapeId="0">
      <text>
        <r>
          <rPr>
            <b/>
            <sz val="9"/>
            <color indexed="81"/>
            <rFont val="Segoe UI"/>
            <family val="2"/>
          </rPr>
          <t>Samuel:</t>
        </r>
        <r>
          <rPr>
            <sz val="9"/>
            <color indexed="81"/>
            <rFont val="Segoe UI"/>
            <family val="2"/>
          </rPr>
          <t xml:space="preserve">
Informações importadas da ABA RESUMO</t>
        </r>
      </text>
    </comment>
  </commentList>
</comments>
</file>

<file path=xl/sharedStrings.xml><?xml version="1.0" encoding="utf-8"?>
<sst xmlns="http://schemas.openxmlformats.org/spreadsheetml/2006/main" count="127" uniqueCount="103">
  <si>
    <t>DADOS</t>
  </si>
  <si>
    <t>OBJETO:</t>
  </si>
  <si>
    <t>COMPANHIA ESTADUAL DE HABITAÇÃO E OBRAS DE PERNAMBUCO
DIRETORIA DE OBRAS DE HABITAÇÃO E DESENVOLVIMENTO URBANO</t>
  </si>
  <si>
    <t>Ajuste após a conclusão da ABA RESUMO</t>
  </si>
  <si>
    <t>DATA-BASE:</t>
  </si>
  <si>
    <t>DESONERAÇÃO:</t>
  </si>
  <si>
    <t>TABELAS DE REFERÊNCIA</t>
  </si>
  <si>
    <t>SINAPI</t>
  </si>
  <si>
    <t>SICRO</t>
  </si>
  <si>
    <t>COMPESA</t>
  </si>
  <si>
    <t>SEINFRA</t>
  </si>
  <si>
    <t>ORSE</t>
  </si>
  <si>
    <t>OUTROS</t>
  </si>
  <si>
    <r>
      <rPr>
        <b/>
        <sz val="11"/>
        <color theme="1"/>
        <rFont val="Arial Narrow"/>
        <family val="2"/>
      </rPr>
      <t>ANEXO B</t>
    </r>
    <r>
      <rPr>
        <u/>
        <sz val="11"/>
        <color theme="1"/>
        <rFont val="Arial Narrow"/>
        <family val="2"/>
      </rPr>
      <t xml:space="preserve">
CRONOGRAMA FÍSICO FINANCEIRO
Peça integrante do Volume Licitatório</t>
    </r>
  </si>
  <si>
    <t>ÍNDICE</t>
  </si>
  <si>
    <t>BDI</t>
  </si>
  <si>
    <t>COM DESON.</t>
  </si>
  <si>
    <t>SEM DESON.</t>
  </si>
  <si>
    <t>PADRÃO PAV</t>
  </si>
  <si>
    <t>DIFERENCIADO PAV</t>
  </si>
  <si>
    <t>PADRÃO EDIFICAÇÃO</t>
  </si>
  <si>
    <t>DIFERENCIADO EDIFICAÇÃO</t>
  </si>
  <si>
    <t>MATERIAIS</t>
  </si>
  <si>
    <t>LOC. BENS MÓVEIS</t>
  </si>
  <si>
    <t>N.º</t>
  </si>
  <si>
    <t>ITENS DE INVESTIMENTO</t>
  </si>
  <si>
    <t xml:space="preserve">VALOR PREVISTO </t>
  </si>
  <si>
    <t>Mês 01</t>
  </si>
  <si>
    <t>Mês 02</t>
  </si>
  <si>
    <t>Mês 03</t>
  </si>
  <si>
    <t>Mês 04</t>
  </si>
  <si>
    <t>Mês 05</t>
  </si>
  <si>
    <t>Mês 06</t>
  </si>
  <si>
    <t>Mês 07</t>
  </si>
  <si>
    <t>Mês 08</t>
  </si>
  <si>
    <t>Mês 09</t>
  </si>
  <si>
    <t>Mês 10</t>
  </si>
  <si>
    <t>Mês 11</t>
  </si>
  <si>
    <t>Mês 12</t>
  </si>
  <si>
    <t>Coluna de Verificação</t>
  </si>
  <si>
    <t>R$</t>
  </si>
  <si>
    <t>%</t>
  </si>
  <si>
    <t>1.</t>
  </si>
  <si>
    <t>1.1</t>
  </si>
  <si>
    <t>1.2</t>
  </si>
  <si>
    <t>1.3</t>
  </si>
  <si>
    <t>2.</t>
  </si>
  <si>
    <t>2.1</t>
  </si>
  <si>
    <t>2.2</t>
  </si>
  <si>
    <t>2.3</t>
  </si>
  <si>
    <t>2.4</t>
  </si>
  <si>
    <t>2.5</t>
  </si>
  <si>
    <t>2.6</t>
  </si>
  <si>
    <t>2.7</t>
  </si>
  <si>
    <t>2.8</t>
  </si>
  <si>
    <t>2.9</t>
  </si>
  <si>
    <t>2.10</t>
  </si>
  <si>
    <t>2.11</t>
  </si>
  <si>
    <t>3.</t>
  </si>
  <si>
    <t>3.1</t>
  </si>
  <si>
    <t>3.2</t>
  </si>
  <si>
    <t>3.3</t>
  </si>
  <si>
    <t>3.4</t>
  </si>
  <si>
    <t>3.5</t>
  </si>
  <si>
    <t>3.6</t>
  </si>
  <si>
    <t>3.7</t>
  </si>
  <si>
    <t>3.8</t>
  </si>
  <si>
    <t>3.9</t>
  </si>
  <si>
    <t>3.10</t>
  </si>
  <si>
    <t>4.</t>
  </si>
  <si>
    <t>4.1</t>
  </si>
  <si>
    <t>4.2</t>
  </si>
  <si>
    <t>4.3</t>
  </si>
  <si>
    <t>4.4</t>
  </si>
  <si>
    <t>4.5</t>
  </si>
  <si>
    <t>4.6</t>
  </si>
  <si>
    <t>4.7</t>
  </si>
  <si>
    <t>4.8</t>
  </si>
  <si>
    <t>4.9</t>
  </si>
  <si>
    <t>4.10</t>
  </si>
  <si>
    <t>5.</t>
  </si>
  <si>
    <t>5.1</t>
  </si>
  <si>
    <t>5.2</t>
  </si>
  <si>
    <t>5.3</t>
  </si>
  <si>
    <t>5.4</t>
  </si>
  <si>
    <t>5.5</t>
  </si>
  <si>
    <t>5.6</t>
  </si>
  <si>
    <t>5.7</t>
  </si>
  <si>
    <t>5.8</t>
  </si>
  <si>
    <t>TOTAL GERAL DO MÊS</t>
  </si>
  <si>
    <t>TOTAL GERAL ACUMULADO</t>
  </si>
  <si>
    <t>Informações Gerais</t>
  </si>
  <si>
    <t>Responsável Técnico</t>
  </si>
  <si>
    <t>Data:</t>
  </si>
  <si>
    <t>Nome:</t>
  </si>
  <si>
    <t>Localidade:</t>
  </si>
  <si>
    <t>Título:</t>
  </si>
  <si>
    <t>PERCENTUAIS DE DESEMBOLSO DE ADM LOCAL PROPORCIONAIS A EVOLUÇÃO DA OBRA - ACÓRDÃO 2622/2013</t>
  </si>
  <si>
    <t>PAV. ASFÁLTICA</t>
  </si>
  <si>
    <t>PAV. PEDRA GRANÍTICA</t>
  </si>
  <si>
    <t>PAV. INTERTRAVADO</t>
  </si>
  <si>
    <t>CAP. E RECAP.</t>
  </si>
  <si>
    <t>CREA/CAU: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</si>
</sst>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44" formatCode="_-&quot;R$&quot;\ * #,##0.00_-;\-&quot;R$&quot;\ * #,##0.00_-;_-&quot;R$&quot;\ * &quot;-&quot;??_-;_-@_-"/>
    <numFmt numFmtId="43" formatCode="_-* #,##0.00_-;\-* #,##0.00_-;_-* &quot;-&quot;??_-;_-@_-"/>
    <numFmt numFmtId="164" formatCode="#,##0.00\ "/>
    <numFmt numFmtId="165" formatCode="_(* #,##0.00_);_(* \(#,##0.00\);_(* &quot;-&quot;??_);_(@_)"/>
    <numFmt numFmtId="166" formatCode="[$-416]mmm\-yy;@"/>
    <numFmt numFmtId="167" formatCode="00"/>
  </numFmts>
  <fonts count="26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0"/>
      <color rgb="FFFFFFFF"/>
      <name val="Arial Narrow"/>
      <family val="2"/>
    </font>
    <font>
      <sz val="11"/>
      <name val="Calibri"/>
      <family val="2"/>
      <scheme val="minor"/>
    </font>
    <font>
      <b/>
      <sz val="11"/>
      <name val="Arial Narrow"/>
      <family val="2"/>
    </font>
    <font>
      <sz val="11"/>
      <name val="Arial Narrow"/>
      <family val="2"/>
    </font>
    <font>
      <sz val="10"/>
      <name val="Arial Narrow"/>
      <family val="2"/>
    </font>
    <font>
      <b/>
      <sz val="10"/>
      <name val="Arial Narrow"/>
      <family val="2"/>
    </font>
    <font>
      <sz val="10"/>
      <color theme="1"/>
      <name val="Arial Narrow"/>
      <family val="2"/>
    </font>
    <font>
      <u/>
      <sz val="11"/>
      <color theme="1"/>
      <name val="Arial Narrow"/>
      <family val="2"/>
    </font>
    <font>
      <b/>
      <sz val="11"/>
      <color theme="1"/>
      <name val="Arial Narrow"/>
      <family val="2"/>
    </font>
    <font>
      <b/>
      <sz val="10"/>
      <color theme="1"/>
      <name val="Arial Narrow"/>
      <family val="2"/>
    </font>
    <font>
      <sz val="9"/>
      <name val="Arial Narrow"/>
      <family val="2"/>
    </font>
    <font>
      <b/>
      <sz val="17"/>
      <name val="Garamond"/>
      <family val="1"/>
    </font>
    <font>
      <b/>
      <sz val="12"/>
      <name val="Arial Narrow"/>
      <family val="2"/>
    </font>
    <font>
      <sz val="10"/>
      <name val="Arial"/>
      <family val="2"/>
    </font>
    <font>
      <sz val="14"/>
      <name val="Arial Nova"/>
      <family val="2"/>
    </font>
    <font>
      <b/>
      <sz val="11"/>
      <name val="Arial"/>
      <family val="2"/>
    </font>
    <font>
      <sz val="11"/>
      <name val="Arial"/>
      <family val="2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sz val="8"/>
      <name val="Calibri"/>
      <family val="2"/>
      <scheme val="minor"/>
    </font>
    <font>
      <b/>
      <sz val="9"/>
      <color indexed="81"/>
      <name val="Segoe UI"/>
      <family val="2"/>
    </font>
    <font>
      <sz val="9"/>
      <color indexed="81"/>
      <name val="Segoe UI"/>
      <family val="2"/>
    </font>
  </fonts>
  <fills count="11">
    <fill>
      <patternFill patternType="none"/>
    </fill>
    <fill>
      <patternFill patternType="gray125"/>
    </fill>
    <fill>
      <patternFill patternType="solid">
        <fgColor theme="4" tint="-0.249977111117893"/>
        <bgColor rgb="FF003399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theme="9" tint="0.79998168889431442"/>
        <bgColor indexed="64"/>
      </patternFill>
    </fill>
  </fills>
  <borders count="3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thin">
        <color rgb="FF000000"/>
      </bottom>
      <diagonal/>
    </border>
    <border>
      <left/>
      <right/>
      <top style="medium">
        <color indexed="64"/>
      </top>
      <bottom style="thin">
        <color rgb="FF000000"/>
      </bottom>
      <diagonal/>
    </border>
    <border>
      <left/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medium">
        <color indexed="64"/>
      </right>
      <top style="thin">
        <color rgb="FF000000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rgb="FF000000"/>
      </left>
      <right style="medium">
        <color indexed="64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dotted">
        <color indexed="64"/>
      </left>
      <right/>
      <top style="dotted">
        <color indexed="64"/>
      </top>
      <bottom style="dotted">
        <color indexed="64"/>
      </bottom>
      <diagonal/>
    </border>
    <border>
      <left/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165" fontId="17" fillId="0" borderId="0" applyFont="0" applyFill="0" applyBorder="0" applyAlignment="0" applyProtection="0"/>
  </cellStyleXfs>
  <cellXfs count="117">
    <xf numFmtId="0" fontId="0" fillId="0" borderId="0" xfId="0"/>
    <xf numFmtId="0" fontId="4" fillId="2" borderId="1" xfId="0" applyFont="1" applyFill="1" applyBorder="1" applyAlignment="1" applyProtection="1">
      <alignment horizontal="center" vertical="center"/>
      <protection hidden="1"/>
    </xf>
    <xf numFmtId="0" fontId="4" fillId="2" borderId="2" xfId="0" applyFont="1" applyFill="1" applyBorder="1" applyAlignment="1" applyProtection="1">
      <alignment horizontal="center" vertical="center"/>
      <protection hidden="1"/>
    </xf>
    <xf numFmtId="0" fontId="4" fillId="2" borderId="3" xfId="0" applyFont="1" applyFill="1" applyBorder="1" applyAlignment="1" applyProtection="1">
      <alignment horizontal="center" vertical="center"/>
      <protection hidden="1"/>
    </xf>
    <xf numFmtId="0" fontId="5" fillId="0" borderId="0" xfId="0" applyFont="1" applyProtection="1">
      <protection hidden="1"/>
    </xf>
    <xf numFmtId="0" fontId="6" fillId="0" borderId="4" xfId="0" applyFont="1" applyFill="1" applyBorder="1" applyAlignment="1" applyProtection="1">
      <alignment horizontal="center" vertical="center"/>
      <protection hidden="1"/>
    </xf>
    <xf numFmtId="0" fontId="7" fillId="0" borderId="5" xfId="0" applyFont="1" applyBorder="1" applyAlignment="1" applyProtection="1">
      <alignment horizontal="center" vertical="center" wrapText="1"/>
      <protection hidden="1"/>
    </xf>
    <xf numFmtId="0" fontId="7" fillId="0" borderId="6" xfId="0" applyFont="1" applyBorder="1" applyAlignment="1" applyProtection="1">
      <alignment horizontal="center" vertical="center" wrapText="1"/>
      <protection hidden="1"/>
    </xf>
    <xf numFmtId="0" fontId="6" fillId="0" borderId="7" xfId="0" applyFont="1" applyFill="1" applyBorder="1" applyAlignment="1" applyProtection="1">
      <alignment horizontal="center" vertical="center"/>
      <protection hidden="1"/>
    </xf>
    <xf numFmtId="0" fontId="7" fillId="0" borderId="0" xfId="0" applyFont="1" applyBorder="1" applyAlignment="1" applyProtection="1">
      <alignment horizontal="center" vertical="center" wrapText="1"/>
      <protection hidden="1"/>
    </xf>
    <xf numFmtId="0" fontId="7" fillId="0" borderId="8" xfId="0" applyFont="1" applyBorder="1" applyAlignment="1" applyProtection="1">
      <alignment horizontal="center" vertical="center" wrapText="1"/>
      <protection hidden="1"/>
    </xf>
    <xf numFmtId="0" fontId="7" fillId="0" borderId="0" xfId="0" applyFont="1" applyAlignment="1" applyProtection="1">
      <alignment horizontal="center" vertical="center" wrapText="1"/>
      <protection hidden="1"/>
    </xf>
    <xf numFmtId="0" fontId="6" fillId="0" borderId="9" xfId="0" applyFont="1" applyFill="1" applyBorder="1" applyAlignment="1" applyProtection="1">
      <alignment horizontal="center" vertical="center"/>
      <protection hidden="1"/>
    </xf>
    <xf numFmtId="17" fontId="8" fillId="3" borderId="10" xfId="0" applyNumberFormat="1" applyFont="1" applyFill="1" applyBorder="1" applyAlignment="1" applyProtection="1">
      <alignment horizontal="center" vertical="center" wrapText="1"/>
      <protection hidden="1"/>
    </xf>
    <xf numFmtId="0" fontId="6" fillId="0" borderId="11" xfId="0" applyFont="1" applyFill="1" applyBorder="1" applyAlignment="1" applyProtection="1">
      <alignment horizontal="center" vertical="center"/>
      <protection hidden="1"/>
    </xf>
    <xf numFmtId="0" fontId="8" fillId="3" borderId="12" xfId="0" applyFont="1" applyFill="1" applyBorder="1" applyAlignment="1" applyProtection="1">
      <alignment horizontal="center" vertical="center"/>
      <protection hidden="1"/>
    </xf>
    <xf numFmtId="17" fontId="9" fillId="4" borderId="13" xfId="0" applyNumberFormat="1" applyFont="1" applyFill="1" applyBorder="1" applyAlignment="1" applyProtection="1">
      <alignment horizontal="center" vertical="center"/>
      <protection hidden="1"/>
    </xf>
    <xf numFmtId="17" fontId="9" fillId="4" borderId="0" xfId="0" applyNumberFormat="1" applyFont="1" applyFill="1" applyBorder="1" applyAlignment="1" applyProtection="1">
      <alignment horizontal="center" vertical="center"/>
      <protection hidden="1"/>
    </xf>
    <xf numFmtId="17" fontId="9" fillId="4" borderId="8" xfId="0" applyNumberFormat="1" applyFont="1" applyFill="1" applyBorder="1" applyAlignment="1" applyProtection="1">
      <alignment horizontal="center" vertical="center"/>
      <protection hidden="1"/>
    </xf>
    <xf numFmtId="17" fontId="8" fillId="3" borderId="10" xfId="0" applyNumberFormat="1" applyFont="1" applyFill="1" applyBorder="1" applyAlignment="1" applyProtection="1">
      <alignment horizontal="center" vertical="center"/>
      <protection hidden="1"/>
    </xf>
    <xf numFmtId="17" fontId="8" fillId="3" borderId="12" xfId="0" applyNumberFormat="1" applyFont="1" applyFill="1" applyBorder="1" applyAlignment="1" applyProtection="1">
      <alignment horizontal="center" vertical="center"/>
      <protection hidden="1"/>
    </xf>
    <xf numFmtId="0" fontId="8" fillId="3" borderId="10" xfId="0" applyFont="1" applyFill="1" applyBorder="1" applyAlignment="1" applyProtection="1">
      <alignment horizontal="center" vertical="center"/>
      <protection hidden="1"/>
    </xf>
    <xf numFmtId="0" fontId="6" fillId="0" borderId="14" xfId="0" applyFont="1" applyFill="1" applyBorder="1" applyAlignment="1" applyProtection="1">
      <alignment horizontal="center" vertical="center"/>
      <protection hidden="1"/>
    </xf>
    <xf numFmtId="0" fontId="8" fillId="3" borderId="15" xfId="0" applyFont="1" applyFill="1" applyBorder="1" applyAlignment="1" applyProtection="1">
      <alignment horizontal="center" vertical="center"/>
      <protection hidden="1"/>
    </xf>
    <xf numFmtId="17" fontId="10" fillId="3" borderId="16" xfId="0" applyNumberFormat="1" applyFont="1" applyFill="1" applyBorder="1" applyAlignment="1" applyProtection="1">
      <alignment horizontal="center" vertical="center"/>
      <protection hidden="1"/>
    </xf>
    <xf numFmtId="0" fontId="6" fillId="0" borderId="17" xfId="0" applyFont="1" applyFill="1" applyBorder="1" applyAlignment="1" applyProtection="1">
      <alignment horizontal="center" vertical="center"/>
      <protection hidden="1"/>
    </xf>
    <xf numFmtId="0" fontId="8" fillId="3" borderId="18" xfId="0" applyFont="1" applyFill="1" applyBorder="1" applyAlignment="1" applyProtection="1">
      <alignment horizontal="center" vertical="center"/>
      <protection hidden="1"/>
    </xf>
    <xf numFmtId="0" fontId="11" fillId="0" borderId="0" xfId="0" applyFont="1" applyFill="1" applyBorder="1" applyAlignment="1" applyProtection="1">
      <alignment horizontal="center" vertical="center" wrapText="1"/>
      <protection hidden="1"/>
    </xf>
    <xf numFmtId="17" fontId="9" fillId="4" borderId="19" xfId="0" applyNumberFormat="1" applyFont="1" applyFill="1" applyBorder="1" applyAlignment="1" applyProtection="1">
      <alignment horizontal="center"/>
      <protection hidden="1"/>
    </xf>
    <xf numFmtId="17" fontId="9" fillId="4" borderId="17" xfId="0" applyNumberFormat="1" applyFont="1" applyFill="1" applyBorder="1" applyAlignment="1" applyProtection="1">
      <alignment horizontal="center"/>
      <protection hidden="1"/>
    </xf>
    <xf numFmtId="17" fontId="9" fillId="4" borderId="18" xfId="0" applyNumberFormat="1" applyFont="1" applyFill="1" applyBorder="1" applyAlignment="1" applyProtection="1">
      <alignment horizontal="center"/>
      <protection hidden="1"/>
    </xf>
    <xf numFmtId="0" fontId="13" fillId="0" borderId="19" xfId="0" applyFont="1" applyBorder="1" applyAlignment="1" applyProtection="1">
      <alignment horizontal="center"/>
      <protection hidden="1"/>
    </xf>
    <xf numFmtId="0" fontId="14" fillId="3" borderId="17" xfId="0" applyFont="1" applyFill="1" applyBorder="1" applyAlignment="1" applyProtection="1">
      <alignment horizontal="center"/>
      <protection hidden="1"/>
    </xf>
    <xf numFmtId="0" fontId="15" fillId="0" borderId="0" xfId="0" applyFont="1" applyBorder="1" applyAlignment="1" applyProtection="1">
      <alignment vertical="center"/>
      <protection hidden="1"/>
    </xf>
    <xf numFmtId="0" fontId="5" fillId="0" borderId="0" xfId="0" applyFont="1" applyBorder="1" applyAlignment="1" applyProtection="1">
      <alignment vertical="center"/>
      <protection hidden="1"/>
    </xf>
    <xf numFmtId="0" fontId="8" fillId="0" borderId="19" xfId="0" applyFont="1" applyBorder="1" applyAlignment="1" applyProtection="1">
      <alignment horizontal="center"/>
      <protection hidden="1"/>
    </xf>
    <xf numFmtId="164" fontId="8" fillId="0" borderId="0" xfId="0" applyNumberFormat="1" applyFont="1" applyBorder="1" applyAlignment="1" applyProtection="1">
      <alignment vertical="center"/>
      <protection hidden="1"/>
    </xf>
    <xf numFmtId="0" fontId="8" fillId="0" borderId="20" xfId="0" applyFont="1" applyBorder="1" applyAlignment="1" applyProtection="1">
      <alignment horizontal="center"/>
      <protection hidden="1"/>
    </xf>
    <xf numFmtId="0" fontId="14" fillId="3" borderId="21" xfId="0" applyFont="1" applyFill="1" applyBorder="1" applyAlignment="1" applyProtection="1">
      <alignment horizontal="center"/>
      <protection hidden="1"/>
    </xf>
    <xf numFmtId="164" fontId="9" fillId="0" borderId="0" xfId="0" applyNumberFormat="1" applyFont="1" applyBorder="1" applyAlignment="1" applyProtection="1">
      <alignment horizontal="center" vertical="center"/>
      <protection hidden="1"/>
    </xf>
    <xf numFmtId="0" fontId="8" fillId="0" borderId="0" xfId="0" applyFont="1" applyBorder="1" applyAlignment="1" applyProtection="1">
      <alignment vertical="center"/>
      <protection hidden="1"/>
    </xf>
    <xf numFmtId="0" fontId="16" fillId="0" borderId="0" xfId="0" applyFont="1" applyBorder="1" applyAlignment="1" applyProtection="1">
      <alignment horizontal="left" vertical="center"/>
      <protection hidden="1"/>
    </xf>
    <xf numFmtId="165" fontId="8" fillId="5" borderId="0" xfId="2" applyFont="1" applyFill="1" applyBorder="1" applyAlignment="1" applyProtection="1">
      <alignment horizontal="center" vertical="center"/>
      <protection hidden="1"/>
    </xf>
    <xf numFmtId="164" fontId="8" fillId="0" borderId="0" xfId="0" applyNumberFormat="1" applyFont="1" applyBorder="1" applyAlignment="1" applyProtection="1">
      <alignment horizontal="right" vertical="center"/>
      <protection hidden="1"/>
    </xf>
    <xf numFmtId="0" fontId="8" fillId="0" borderId="23" xfId="0" applyFont="1" applyBorder="1" applyAlignment="1" applyProtection="1">
      <alignment vertical="center"/>
      <protection hidden="1"/>
    </xf>
    <xf numFmtId="0" fontId="16" fillId="0" borderId="23" xfId="0" applyFont="1" applyBorder="1" applyAlignment="1" applyProtection="1">
      <alignment horizontal="left" vertical="center"/>
      <protection hidden="1"/>
    </xf>
    <xf numFmtId="165" fontId="8" fillId="5" borderId="23" xfId="2" applyFont="1" applyFill="1" applyBorder="1" applyAlignment="1" applyProtection="1">
      <alignment horizontal="center" vertical="center"/>
      <protection hidden="1"/>
    </xf>
    <xf numFmtId="164" fontId="8" fillId="0" borderId="23" xfId="0" applyNumberFormat="1" applyFont="1" applyBorder="1" applyAlignment="1" applyProtection="1">
      <alignment horizontal="right" vertical="center"/>
      <protection hidden="1"/>
    </xf>
    <xf numFmtId="164" fontId="8" fillId="0" borderId="23" xfId="0" applyNumberFormat="1" applyFont="1" applyBorder="1" applyAlignment="1" applyProtection="1">
      <alignment vertical="center"/>
      <protection hidden="1"/>
    </xf>
    <xf numFmtId="0" fontId="5" fillId="0" borderId="23" xfId="0" applyFont="1" applyBorder="1" applyAlignment="1" applyProtection="1">
      <alignment vertical="center"/>
      <protection hidden="1"/>
    </xf>
    <xf numFmtId="0" fontId="16" fillId="5" borderId="17" xfId="0" applyFont="1" applyFill="1" applyBorder="1" applyAlignment="1" applyProtection="1">
      <alignment horizontal="center" vertical="center"/>
      <protection hidden="1"/>
    </xf>
    <xf numFmtId="0" fontId="16" fillId="0" borderId="17" xfId="0" applyFont="1" applyBorder="1" applyAlignment="1" applyProtection="1">
      <alignment horizontal="center" vertical="center"/>
      <protection hidden="1"/>
    </xf>
    <xf numFmtId="164" fontId="16" fillId="0" borderId="17" xfId="0" applyNumberFormat="1" applyFont="1" applyBorder="1" applyAlignment="1" applyProtection="1">
      <alignment horizontal="center" vertical="center" wrapText="1"/>
      <protection hidden="1"/>
    </xf>
    <xf numFmtId="166" fontId="16" fillId="0" borderId="17" xfId="0" applyNumberFormat="1" applyFont="1" applyBorder="1" applyAlignment="1" applyProtection="1">
      <alignment horizontal="center" vertical="center" wrapText="1"/>
      <protection hidden="1"/>
    </xf>
    <xf numFmtId="0" fontId="18" fillId="6" borderId="24" xfId="0" applyFont="1" applyFill="1" applyBorder="1" applyAlignment="1" applyProtection="1">
      <alignment horizontal="center" vertical="center" wrapText="1"/>
      <protection hidden="1"/>
    </xf>
    <xf numFmtId="0" fontId="18" fillId="6" borderId="0" xfId="0" applyFont="1" applyFill="1" applyBorder="1" applyAlignment="1" applyProtection="1">
      <alignment horizontal="center" vertical="center" wrapText="1"/>
      <protection hidden="1"/>
    </xf>
    <xf numFmtId="165" fontId="16" fillId="0" borderId="17" xfId="2" applyFont="1" applyBorder="1" applyAlignment="1" applyProtection="1">
      <alignment horizontal="center" vertical="center" wrapText="1"/>
      <protection hidden="1"/>
    </xf>
    <xf numFmtId="164" fontId="16" fillId="0" borderId="17" xfId="0" applyNumberFormat="1" applyFont="1" applyBorder="1" applyAlignment="1" applyProtection="1">
      <alignment horizontal="center" vertical="center"/>
      <protection hidden="1"/>
    </xf>
    <xf numFmtId="167" fontId="16" fillId="0" borderId="17" xfId="0" applyNumberFormat="1" applyFont="1" applyBorder="1" applyAlignment="1" applyProtection="1">
      <alignment horizontal="center" vertical="center"/>
      <protection hidden="1"/>
    </xf>
    <xf numFmtId="0" fontId="16" fillId="7" borderId="25" xfId="0" applyNumberFormat="1" applyFont="1" applyFill="1" applyBorder="1" applyAlignment="1" applyProtection="1">
      <alignment horizontal="center" vertical="center"/>
      <protection hidden="1"/>
    </xf>
    <xf numFmtId="0" fontId="19" fillId="7" borderId="26" xfId="0" applyFont="1" applyFill="1" applyBorder="1" applyAlignment="1" applyProtection="1">
      <alignment horizontal="left" vertical="center" wrapText="1" indent="1"/>
      <protection hidden="1"/>
    </xf>
    <xf numFmtId="165" fontId="16" fillId="7" borderId="26" xfId="2" applyFont="1" applyFill="1" applyBorder="1" applyAlignment="1" applyProtection="1">
      <alignment horizontal="center" vertical="center" wrapText="1"/>
      <protection hidden="1"/>
    </xf>
    <xf numFmtId="10" fontId="16" fillId="7" borderId="26" xfId="2" applyNumberFormat="1" applyFont="1" applyFill="1" applyBorder="1" applyAlignment="1" applyProtection="1">
      <alignment horizontal="center" vertical="center" wrapText="1"/>
      <protection hidden="1"/>
    </xf>
    <xf numFmtId="0" fontId="5" fillId="6" borderId="0" xfId="0" applyNumberFormat="1" applyFont="1" applyFill="1" applyProtection="1">
      <protection hidden="1"/>
    </xf>
    <xf numFmtId="0" fontId="5" fillId="6" borderId="0" xfId="0" applyFont="1" applyFill="1" applyProtection="1">
      <protection hidden="1"/>
    </xf>
    <xf numFmtId="0" fontId="16" fillId="0" borderId="25" xfId="0" applyNumberFormat="1" applyFont="1" applyFill="1" applyBorder="1" applyAlignment="1" applyProtection="1">
      <alignment horizontal="center" vertical="center"/>
      <protection hidden="1"/>
    </xf>
    <xf numFmtId="0" fontId="20" fillId="0" borderId="26" xfId="0" applyFont="1" applyBorder="1" applyAlignment="1" applyProtection="1">
      <alignment horizontal="left" vertical="center" wrapText="1" indent="1"/>
      <protection hidden="1"/>
    </xf>
    <xf numFmtId="165" fontId="16" fillId="8" borderId="26" xfId="2" applyFont="1" applyFill="1" applyBorder="1" applyAlignment="1" applyProtection="1">
      <alignment horizontal="center" vertical="center" wrapText="1"/>
      <protection hidden="1"/>
    </xf>
    <xf numFmtId="10" fontId="16" fillId="0" borderId="26" xfId="2" applyNumberFormat="1" applyFont="1" applyFill="1" applyBorder="1" applyAlignment="1" applyProtection="1">
      <alignment horizontal="center" vertical="center" wrapText="1"/>
      <protection hidden="1"/>
    </xf>
    <xf numFmtId="43" fontId="5" fillId="6" borderId="0" xfId="0" applyNumberFormat="1" applyFont="1" applyFill="1" applyProtection="1">
      <protection hidden="1"/>
    </xf>
    <xf numFmtId="43" fontId="5" fillId="0" borderId="0" xfId="0" applyNumberFormat="1" applyFont="1" applyProtection="1">
      <protection hidden="1"/>
    </xf>
    <xf numFmtId="10" fontId="5" fillId="0" borderId="0" xfId="0" applyNumberFormat="1" applyFont="1" applyProtection="1">
      <protection hidden="1"/>
    </xf>
    <xf numFmtId="49" fontId="16" fillId="4" borderId="27" xfId="0" applyNumberFormat="1" applyFont="1" applyFill="1" applyBorder="1" applyAlignment="1" applyProtection="1">
      <alignment horizontal="right" vertical="center" indent="1"/>
      <protection hidden="1"/>
    </xf>
    <xf numFmtId="49" fontId="16" fillId="4" borderId="28" xfId="0" applyNumberFormat="1" applyFont="1" applyFill="1" applyBorder="1" applyAlignment="1" applyProtection="1">
      <alignment horizontal="right" vertical="center" indent="1"/>
      <protection hidden="1"/>
    </xf>
    <xf numFmtId="165" fontId="16" fillId="4" borderId="29" xfId="0" applyNumberFormat="1" applyFont="1" applyFill="1" applyBorder="1" applyAlignment="1" applyProtection="1">
      <alignment horizontal="center" vertical="center"/>
      <protection hidden="1"/>
    </xf>
    <xf numFmtId="49" fontId="16" fillId="4" borderId="30" xfId="0" applyNumberFormat="1" applyFont="1" applyFill="1" applyBorder="1" applyAlignment="1" applyProtection="1">
      <alignment horizontal="center" vertical="center"/>
      <protection hidden="1"/>
    </xf>
    <xf numFmtId="165" fontId="16" fillId="4" borderId="26" xfId="2" applyFont="1" applyFill="1" applyBorder="1" applyAlignment="1" applyProtection="1">
      <alignment horizontal="center" vertical="center" wrapText="1"/>
      <protection hidden="1"/>
    </xf>
    <xf numFmtId="10" fontId="16" fillId="4" borderId="26" xfId="0" applyNumberFormat="1" applyFont="1" applyFill="1" applyBorder="1" applyAlignment="1" applyProtection="1">
      <alignment horizontal="center" vertical="center"/>
      <protection hidden="1"/>
    </xf>
    <xf numFmtId="165" fontId="5" fillId="6" borderId="0" xfId="0" applyNumberFormat="1" applyFont="1" applyFill="1" applyProtection="1">
      <protection hidden="1"/>
    </xf>
    <xf numFmtId="49" fontId="16" fillId="4" borderId="31" xfId="0" applyNumberFormat="1" applyFont="1" applyFill="1" applyBorder="1" applyAlignment="1" applyProtection="1">
      <alignment horizontal="right" vertical="center" indent="1"/>
      <protection hidden="1"/>
    </xf>
    <xf numFmtId="49" fontId="16" fillId="4" borderId="32" xfId="0" applyNumberFormat="1" applyFont="1" applyFill="1" applyBorder="1" applyAlignment="1" applyProtection="1">
      <alignment horizontal="right" vertical="center" indent="1"/>
      <protection hidden="1"/>
    </xf>
    <xf numFmtId="165" fontId="16" fillId="4" borderId="32" xfId="2" applyFont="1" applyFill="1" applyBorder="1" applyAlignment="1" applyProtection="1">
      <alignment horizontal="center" vertical="center" wrapText="1"/>
      <protection hidden="1"/>
    </xf>
    <xf numFmtId="10" fontId="16" fillId="4" borderId="32" xfId="1" applyNumberFormat="1" applyFont="1" applyFill="1" applyBorder="1" applyAlignment="1" applyProtection="1">
      <alignment horizontal="center" vertical="center" wrapText="1"/>
      <protection hidden="1"/>
    </xf>
    <xf numFmtId="10" fontId="16" fillId="4" borderId="32" xfId="0" applyNumberFormat="1" applyFont="1" applyFill="1" applyBorder="1" applyAlignment="1" applyProtection="1">
      <alignment horizontal="center" vertical="center"/>
      <protection hidden="1"/>
    </xf>
    <xf numFmtId="43" fontId="16" fillId="4" borderId="32" xfId="2" applyNumberFormat="1" applyFont="1" applyFill="1" applyBorder="1" applyAlignment="1" applyProtection="1">
      <alignment horizontal="center" vertical="center" wrapText="1"/>
      <protection hidden="1"/>
    </xf>
    <xf numFmtId="165" fontId="3" fillId="9" borderId="0" xfId="0" applyNumberFormat="1" applyFont="1" applyFill="1" applyProtection="1">
      <protection hidden="1"/>
    </xf>
    <xf numFmtId="0" fontId="3" fillId="9" borderId="0" xfId="0" applyFont="1" applyFill="1" applyProtection="1">
      <protection hidden="1"/>
    </xf>
    <xf numFmtId="0" fontId="5" fillId="0" borderId="0" xfId="0" applyFont="1" applyBorder="1" applyProtection="1">
      <protection hidden="1"/>
    </xf>
    <xf numFmtId="0" fontId="5" fillId="0" borderId="23" xfId="0" applyFont="1" applyBorder="1" applyProtection="1">
      <protection hidden="1"/>
    </xf>
    <xf numFmtId="0" fontId="21" fillId="0" borderId="33" xfId="0" applyFont="1" applyBorder="1" applyAlignment="1" applyProtection="1">
      <alignment horizontal="center"/>
      <protection hidden="1"/>
    </xf>
    <xf numFmtId="0" fontId="21" fillId="0" borderId="0" xfId="0" applyFont="1" applyBorder="1" applyAlignment="1" applyProtection="1">
      <alignment horizontal="center"/>
      <protection hidden="1"/>
    </xf>
    <xf numFmtId="0" fontId="21" fillId="0" borderId="0" xfId="0" applyFont="1" applyBorder="1" applyProtection="1">
      <protection hidden="1"/>
    </xf>
    <xf numFmtId="0" fontId="22" fillId="0" borderId="0" xfId="0" applyFont="1" applyBorder="1" applyAlignment="1" applyProtection="1">
      <alignment horizontal="center" vertical="center"/>
      <protection hidden="1"/>
    </xf>
    <xf numFmtId="0" fontId="22" fillId="0" borderId="0" xfId="0" applyFont="1" applyBorder="1" applyAlignment="1" applyProtection="1">
      <alignment horizontal="right"/>
      <protection hidden="1"/>
    </xf>
    <xf numFmtId="0" fontId="22" fillId="0" borderId="0" xfId="0" applyFont="1" applyBorder="1" applyProtection="1">
      <protection hidden="1"/>
    </xf>
    <xf numFmtId="0" fontId="22" fillId="0" borderId="0" xfId="0" applyFont="1" applyBorder="1" applyAlignment="1" applyProtection="1">
      <alignment horizontal="left"/>
      <protection hidden="1"/>
    </xf>
    <xf numFmtId="0" fontId="22" fillId="0" borderId="0" xfId="0" applyNumberFormat="1" applyFont="1" applyBorder="1" applyAlignment="1" applyProtection="1">
      <alignment horizontal="left"/>
      <protection hidden="1"/>
    </xf>
    <xf numFmtId="0" fontId="2" fillId="0" borderId="0" xfId="0" applyFont="1" applyBorder="1" applyAlignment="1" applyProtection="1">
      <alignment horizontal="center" vertical="center"/>
      <protection hidden="1"/>
    </xf>
    <xf numFmtId="0" fontId="5" fillId="10" borderId="0" xfId="0" applyFont="1" applyFill="1" applyAlignment="1" applyProtection="1">
      <alignment horizontal="center"/>
      <protection hidden="1"/>
    </xf>
    <xf numFmtId="0" fontId="5" fillId="10" borderId="0" xfId="0" applyFont="1" applyFill="1" applyAlignment="1" applyProtection="1">
      <alignment horizontal="center"/>
      <protection hidden="1"/>
    </xf>
    <xf numFmtId="10" fontId="5" fillId="10" borderId="0" xfId="1" applyNumberFormat="1" applyFont="1" applyFill="1" applyProtection="1">
      <protection hidden="1"/>
    </xf>
    <xf numFmtId="9" fontId="5" fillId="10" borderId="0" xfId="1" applyFont="1" applyFill="1" applyProtection="1">
      <protection hidden="1"/>
    </xf>
    <xf numFmtId="44" fontId="5" fillId="0" borderId="0" xfId="0" applyNumberFormat="1" applyFont="1" applyProtection="1">
      <protection hidden="1"/>
    </xf>
    <xf numFmtId="0" fontId="23" fillId="0" borderId="0" xfId="0" applyFont="1" applyAlignment="1" applyProtection="1">
      <alignment horizontal="right"/>
      <protection hidden="1"/>
    </xf>
    <xf numFmtId="0" fontId="23" fillId="0" borderId="0" xfId="0" applyFont="1" applyProtection="1">
      <protection hidden="1"/>
    </xf>
    <xf numFmtId="165" fontId="23" fillId="0" borderId="0" xfId="0" applyNumberFormat="1" applyFont="1" applyProtection="1">
      <protection hidden="1"/>
    </xf>
    <xf numFmtId="10" fontId="8" fillId="3" borderId="17" xfId="0" applyNumberFormat="1" applyFont="1" applyFill="1" applyBorder="1" applyAlignment="1" applyProtection="1">
      <alignment horizontal="center"/>
      <protection locked="0" hidden="1"/>
    </xf>
    <xf numFmtId="10" fontId="8" fillId="3" borderId="18" xfId="0" applyNumberFormat="1" applyFont="1" applyFill="1" applyBorder="1" applyAlignment="1" applyProtection="1">
      <alignment horizontal="center"/>
      <protection locked="0" hidden="1"/>
    </xf>
    <xf numFmtId="10" fontId="8" fillId="3" borderId="21" xfId="0" applyNumberFormat="1" applyFont="1" applyFill="1" applyBorder="1" applyAlignment="1" applyProtection="1">
      <alignment horizontal="center"/>
      <protection locked="0" hidden="1"/>
    </xf>
    <xf numFmtId="10" fontId="8" fillId="3" borderId="22" xfId="0" applyNumberFormat="1" applyFont="1" applyFill="1" applyBorder="1" applyAlignment="1" applyProtection="1">
      <alignment horizontal="center"/>
      <protection locked="0" hidden="1"/>
    </xf>
    <xf numFmtId="165" fontId="16" fillId="7" borderId="26" xfId="2" applyFont="1" applyFill="1" applyBorder="1" applyAlignment="1" applyProtection="1">
      <alignment horizontal="center" vertical="center" wrapText="1"/>
      <protection locked="0" hidden="1"/>
    </xf>
    <xf numFmtId="10" fontId="16" fillId="7" borderId="26" xfId="0" applyNumberFormat="1" applyFont="1" applyFill="1" applyBorder="1" applyAlignment="1" applyProtection="1">
      <alignment horizontal="center" vertical="center"/>
      <protection locked="0" hidden="1"/>
    </xf>
    <xf numFmtId="165" fontId="16" fillId="0" borderId="26" xfId="2" applyFont="1" applyFill="1" applyBorder="1" applyAlignment="1" applyProtection="1">
      <alignment horizontal="center" vertical="center" wrapText="1"/>
      <protection locked="0" hidden="1"/>
    </xf>
    <xf numFmtId="10" fontId="16" fillId="8" borderId="26" xfId="0" applyNumberFormat="1" applyFont="1" applyFill="1" applyBorder="1" applyAlignment="1" applyProtection="1">
      <alignment horizontal="center" vertical="center"/>
      <protection locked="0" hidden="1"/>
    </xf>
    <xf numFmtId="0" fontId="22" fillId="0" borderId="0" xfId="0" applyFont="1" applyBorder="1" applyAlignment="1" applyProtection="1">
      <alignment horizontal="left"/>
      <protection locked="0" hidden="1"/>
    </xf>
    <xf numFmtId="0" fontId="22" fillId="0" borderId="0" xfId="0" applyFont="1" applyBorder="1" applyProtection="1">
      <protection locked="0" hidden="1"/>
    </xf>
    <xf numFmtId="14" fontId="22" fillId="0" borderId="0" xfId="0" applyNumberFormat="1" applyFont="1" applyBorder="1" applyAlignment="1" applyProtection="1">
      <alignment horizontal="left"/>
      <protection locked="0" hidden="1"/>
    </xf>
  </cellXfs>
  <cellStyles count="3">
    <cellStyle name="Normal" xfId="0" builtinId="0"/>
    <cellStyle name="Porcentagem" xfId="1" builtinId="5"/>
    <cellStyle name="Vírgula 2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7.xml"/><Relationship Id="rId13" Type="http://schemas.openxmlformats.org/officeDocument/2006/relationships/externalLink" Target="externalLinks/externalLink12.xml"/><Relationship Id="rId18" Type="http://schemas.openxmlformats.org/officeDocument/2006/relationships/externalLink" Target="externalLinks/externalLink17.xml"/><Relationship Id="rId26" Type="http://schemas.openxmlformats.org/officeDocument/2006/relationships/styles" Target="styles.xml"/><Relationship Id="rId3" Type="http://schemas.openxmlformats.org/officeDocument/2006/relationships/externalLink" Target="externalLinks/externalLink2.xml"/><Relationship Id="rId21" Type="http://schemas.openxmlformats.org/officeDocument/2006/relationships/externalLink" Target="externalLinks/externalLink20.xml"/><Relationship Id="rId7" Type="http://schemas.openxmlformats.org/officeDocument/2006/relationships/externalLink" Target="externalLinks/externalLink6.xml"/><Relationship Id="rId12" Type="http://schemas.openxmlformats.org/officeDocument/2006/relationships/externalLink" Target="externalLinks/externalLink11.xml"/><Relationship Id="rId17" Type="http://schemas.openxmlformats.org/officeDocument/2006/relationships/externalLink" Target="externalLinks/externalLink16.xml"/><Relationship Id="rId25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6" Type="http://schemas.openxmlformats.org/officeDocument/2006/relationships/externalLink" Target="externalLinks/externalLink15.xml"/><Relationship Id="rId20" Type="http://schemas.openxmlformats.org/officeDocument/2006/relationships/externalLink" Target="externalLinks/externalLink19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1" Type="http://schemas.openxmlformats.org/officeDocument/2006/relationships/externalLink" Target="externalLinks/externalLink10.xml"/><Relationship Id="rId24" Type="http://schemas.openxmlformats.org/officeDocument/2006/relationships/externalLink" Target="externalLinks/externalLink23.xml"/><Relationship Id="rId5" Type="http://schemas.openxmlformats.org/officeDocument/2006/relationships/externalLink" Target="externalLinks/externalLink4.xml"/><Relationship Id="rId15" Type="http://schemas.openxmlformats.org/officeDocument/2006/relationships/externalLink" Target="externalLinks/externalLink14.xml"/><Relationship Id="rId23" Type="http://schemas.openxmlformats.org/officeDocument/2006/relationships/externalLink" Target="externalLinks/externalLink22.xml"/><Relationship Id="rId28" Type="http://schemas.openxmlformats.org/officeDocument/2006/relationships/calcChain" Target="calcChain.xml"/><Relationship Id="rId10" Type="http://schemas.openxmlformats.org/officeDocument/2006/relationships/externalLink" Target="externalLinks/externalLink9.xml"/><Relationship Id="rId19" Type="http://schemas.openxmlformats.org/officeDocument/2006/relationships/externalLink" Target="externalLinks/externalLink18.xml"/><Relationship Id="rId4" Type="http://schemas.openxmlformats.org/officeDocument/2006/relationships/externalLink" Target="externalLinks/externalLink3.xml"/><Relationship Id="rId9" Type="http://schemas.openxmlformats.org/officeDocument/2006/relationships/externalLink" Target="externalLinks/externalLink8.xml"/><Relationship Id="rId14" Type="http://schemas.openxmlformats.org/officeDocument/2006/relationships/externalLink" Target="externalLinks/externalLink13.xml"/><Relationship Id="rId22" Type="http://schemas.openxmlformats.org/officeDocument/2006/relationships/externalLink" Target="externalLinks/externalLink21.xml"/><Relationship Id="rId27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416720</xdr:colOff>
      <xdr:row>2</xdr:row>
      <xdr:rowOff>154872</xdr:rowOff>
    </xdr:from>
    <xdr:to>
      <xdr:col>13</xdr:col>
      <xdr:colOff>122141</xdr:colOff>
      <xdr:row>2</xdr:row>
      <xdr:rowOff>589613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31475" t="1" r="4137" b="13902"/>
        <a:stretch/>
      </xdr:blipFill>
      <xdr:spPr>
        <a:xfrm>
          <a:off x="13913645" y="535872"/>
          <a:ext cx="1486596" cy="434741"/>
        </a:xfrm>
        <a:prstGeom prst="rect">
          <a:avLst/>
        </a:prstGeom>
      </xdr:spPr>
    </xdr:pic>
    <xdr:clientData/>
  </xdr:twoCellAnchor>
  <xdr:twoCellAnchor editAs="oneCell">
    <xdr:from>
      <xdr:col>4</xdr:col>
      <xdr:colOff>297657</xdr:colOff>
      <xdr:row>2</xdr:row>
      <xdr:rowOff>142874</xdr:rowOff>
    </xdr:from>
    <xdr:to>
      <xdr:col>5</xdr:col>
      <xdr:colOff>307918</xdr:colOff>
      <xdr:row>3</xdr:row>
      <xdr:rowOff>2779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r="67254"/>
        <a:stretch/>
      </xdr:blipFill>
      <xdr:spPr>
        <a:xfrm>
          <a:off x="7517607" y="523874"/>
          <a:ext cx="943711" cy="574280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renata.melo/Downloads/LOTE%2004/CB_DOHDU_SPO_LOTE4_CENTRAL_JUN_RV14_FINAL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ER\Users\BARUFI\Documents\BARUFI001-AOS-GRU%20Aerop\OR&#199;AMENTO%20-%20Terraplenagem%20TPS-3_REV04%20(GERAL)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2809512\modelo%20br153_paraiso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Gerencia%20de%20Pavimentos\Paragon%20II%201.10\indices%20caracterizadores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Gerencia%20de%20Pavimentos\Paragon%20II%201.10\Graficos\CARACT%20PAV%20EXISTENTE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1\c\LECDEMOS\Hitaeng\PROJETOS\EMBASA\Ad-Feij&#227;o\BA-MENDES\Atrab1\LATIN\apg\Mc-APG\AT-1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chabds01\CEHAB\Justo%20e%20Branco\_Projetos\_CONTRIBUI&#199;&#213;ES\Pavimenta&#231;&#227;o%20Cust&#243;dia%202017\_Projeto%20final%20aprovado%2006-04-17%20(padrao%20ok)\PLANILHA%20M&#218;LTIPLA%202.3%20REV%2001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uecia\segcp\Users\ligia\Downloads\PLANILHA%20M&#218;LTIPLA%20V3.0.5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Z:\CORC\OrcamentoLicitacao\2010\Quilombola%2024-05-10\AGRESTE\ORC%20Sinapi%20-ReV%2001\147-Or&#231;amento-Rede%20&#193;gua-AGRESTE_50mm-REV%2001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chabds01\CEHAB\IPA\PROGRAMA%20&#193;GUA%20PARA%20TODOS%20-%20MIN-SDR\Projeto%20do%20MIN%20(CERB%20E%20CODEVASF)\Abastecimento\CORC\Usuarios\Marcus\SAA%20NovoHorizonte%20REV%20O1%20-%20280611.xlsx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chabds01\CEHAB\Users\lucia\OneDrive\Documentos\Prefeitura-%20Surubim\Refer&#234;ncia%2012-2018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chabds01\CEHAB\J&amp;B%20-%20Prefeituras\Bom%20Jardim\-%20Passagens%20Molhadas%20(CAIXA)%20-%20&#218;ltimo%20Ajuste\Or&#231;amento%20-%20Passagens%20Molhadas\Vers&#227;o%20passada\MEMORIAS%20DE%20CALCULO%20PMS%20BJ%20_rev10%20_final.xlsx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IPA\PROGRAMA%20&#193;GUA%20PARA%20TODOS%20-%20MIN-SDR\Projeto%20do%20MIN%20(CERB%20E%20CODEVASF)\Abastecimento\Atrab\tecsan\MC-Calc\MC-E3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chabds01\CEHAB\Users\gabri\Desktop\PO_CFF_1046766-46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chabds01\CEHAB\Users\myllena.mergulhao\Desktop\ARQUIVOS%20MONTE%20VERDE\OR&#199;AMENTO%20DESAPROPRIA&#199;&#195;O%20MV%20=-%20camteiros.xlsx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GESP_01\Documents%20and%20Settings\Gespt\Meus%20documentos\termos%20de%20referencia\barragem%20sta%20luzia\ANEXO%20II%20_PLANILHAS%20DE%20OR&#199;AMENTO%20ESTIMADO\Or&#231;amento%20%20-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chabds01\CEHAB\IPA\PROGRAMA%20&#193;GUA%20PARA%20TODOS%20-%20MIN-SDR\Projeto%20do%20MIN%20(CERB%20E%20CODEVASF)\Abastecimento\CORC\OrcamentoLicitacao\2011\PAC%202%20-GRUPO%203\SAA%20INHAMBUPE\SIAA%20INHAMBUPE%20-FINAL%20200611.xlsx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ic468\c\USU\RAS\VSI\TVA-98\cota&#231;&#227;o\Pre&#231;os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ORC_01\Dados%20Corc\Marcus\Amplia&#231;&#227;o%20do%20SAA%20de%20Taquarandi.xlsx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chabds01\CEHAB\PREFEITURAS\GL&#211;RIA%20DO%20GOIT&#193;\____PROJETOS\2020\ACADEMIA%20RUI%20BARBOSA\Orcamento%20Praca%20Surubim%20MO2747600811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chabds01\CEHAB\.shortcut-targets-by-id\1RzHPUDCVXMcvj6I1ln274GQeDGKDuJIk\02%20-%20PROJETOS\SURUBIM\Recapeamento%20Diversas%20Ruas%20(SEINFRA-PE)\Orcamento%20Recapeamento%20Ruas%20Surubim.xlsx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ndre\castellar%20engenharia%20ltda\Documents%20and%20Settings\Castelar\Meus%20documentos\Backup%20Uni&#227;o%204-5%20(D)\OBRA%20CANOINHAS\Castellar%20Engenharia%20Ltda%20-%20CANOINHAS\FINAN&#199;AS\Uniao\Medi&#231;&#227;o%20Castellar\61MCBMI.DNIT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uecia\Segcp\Descad%202005\Urb\Radial%204-Beira%20Rio\Orca%20eletrico%20beira%20rio-operario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DOS"/>
      <sheetName val="RESUMO"/>
      <sheetName val="CFF"/>
      <sheetName val="MEMÓRIA LOTE AGRESTE"/>
      <sheetName val="ORÇAMENTO"/>
      <sheetName val="Mob-Desmob (canteiro)"/>
      <sheetName val="Mob-Desmob (asfalto)"/>
      <sheetName val="Mob-Desmob (pedra)"/>
      <sheetName val="CPU"/>
      <sheetName val="COMP. SICRO"/>
      <sheetName val="MAPA COTAÇÕES"/>
      <sheetName val="BINÔMIO DOS RESÍDUOS "/>
      <sheetName val="ADM LOCAL GERAL"/>
      <sheetName val="DADOS ADM LOCAL"/>
      <sheetName val="Parc. Variavel - ASFALTO"/>
      <sheetName val="Parc. Variavel - PARALELO"/>
      <sheetName val="Parc. Variavel - INTERTRAVADO"/>
      <sheetName val="Parc. Variavel - RECAP"/>
      <sheetName val="CANTEIRO"/>
      <sheetName val="AQUISIÇÃOXTRANSP. RR-2C E CM 30"/>
      <sheetName val="ICMS"/>
      <sheetName val="ENCARGOS"/>
      <sheetName val="BDI LOC BENS MÓVEIS (NDES)"/>
      <sheetName val="BDI LOC BENS MÓVEIS (DES)"/>
      <sheetName val="BDI PADRÃO (NDES)"/>
      <sheetName val="BDI PADRÃO (DES)"/>
      <sheetName val="BDI DIFERENCIADO (NDES)"/>
      <sheetName val="BDI DIFERENCIADO (DES)"/>
      <sheetName val="BDI INSUMO (NDES)"/>
      <sheetName val="BDI INSUMO (DES)"/>
      <sheetName val="BANCO DE DADOS"/>
      <sheetName val="SINAPI JUNHO"/>
      <sheetName val="E-FISCO"/>
      <sheetName val="EQUIP - SICRO (COM DESON)"/>
      <sheetName val="MO - SICRO (COM DESON)"/>
      <sheetName val="MAT - SICRO (COM DESON)"/>
    </sheetNames>
    <sheetDataSet>
      <sheetData sheetId="0">
        <row r="4">
          <cell r="C4" t="str">
            <v>REGISTRO DE PREÇOS PARA CONTRATAÇÃO DE SERVIÇOS DE EXECUÇÃO DE PAVIMENTAÇÃO, CAPEAMENTO E RECAPEAMENTO ASFÁLTICO COM CONCRETO BETUMINOSO USINADO A QUENTE (CBUQ), DE PAVIMENTAÇÃO EM PEDRA GRANÍTICA, E PAVIMENTAÇÃO EM BLOCO INTERTRAVADO DE CONCRETO (BLOQUETE), NAS REGIÕES AGRESTE, MATA SUL, MATA NORTE E REGIÃO METROPOLITANA DO ESTADO DE PERNAMBUCO</v>
          </cell>
        </row>
        <row r="5">
          <cell r="C5" t="str">
            <v>DIVERSOS MUNICÍPIOS</v>
          </cell>
        </row>
        <row r="6">
          <cell r="E6">
            <v>45809</v>
          </cell>
        </row>
        <row r="7">
          <cell r="C7" t="str">
            <v>Não Desonerado</v>
          </cell>
        </row>
        <row r="12">
          <cell r="C12">
            <v>45809</v>
          </cell>
          <cell r="E12">
            <v>45748</v>
          </cell>
        </row>
        <row r="13">
          <cell r="C13" t="str">
            <v>2024.2</v>
          </cell>
        </row>
        <row r="14">
          <cell r="C14">
            <v>45778</v>
          </cell>
        </row>
      </sheetData>
      <sheetData sheetId="1">
        <row r="63">
          <cell r="D63">
            <v>76089601.349999994</v>
          </cell>
        </row>
      </sheetData>
      <sheetData sheetId="2"/>
      <sheetData sheetId="3"/>
      <sheetData sheetId="4">
        <row r="22">
          <cell r="B22" t="str">
            <v>LOTE 04 - AGRESTE CENTRAL</v>
          </cell>
        </row>
        <row r="23">
          <cell r="A23" t="str">
            <v>1.</v>
          </cell>
          <cell r="I23" t="str">
            <v>SERVIÇOS PRELIMINARES (PROJETOS E CANTEIRO DE OBRAS)</v>
          </cell>
          <cell r="S23">
            <v>545383.24</v>
          </cell>
          <cell r="T23">
            <v>525102.12</v>
          </cell>
        </row>
        <row r="24">
          <cell r="A24" t="str">
            <v>1.1</v>
          </cell>
          <cell r="I24" t="str">
            <v>CANTEIRO DE OBRAS</v>
          </cell>
          <cell r="S24">
            <v>459820.68</v>
          </cell>
          <cell r="T24">
            <v>442162.04</v>
          </cell>
        </row>
        <row r="25">
          <cell r="A25" t="str">
            <v>1.1.1</v>
          </cell>
          <cell r="B25" t="str">
            <v>COMPOSIÇÃO</v>
          </cell>
          <cell r="C25" t="str">
            <v>CPU 001</v>
          </cell>
          <cell r="D25" t="str">
            <v>FALTA</v>
          </cell>
          <cell r="E25" t="str">
            <v>A9372</v>
          </cell>
          <cell r="F25" t="str">
            <v/>
          </cell>
          <cell r="G25" t="e">
            <v>#REF!</v>
          </cell>
          <cell r="H25" t="e">
            <v>#REF!</v>
          </cell>
          <cell r="I25" t="str">
            <v>CANTEIRO DE OBRAS CENTRAL</v>
          </cell>
          <cell r="J25" t="str">
            <v>UN</v>
          </cell>
          <cell r="K25">
            <v>1</v>
          </cell>
          <cell r="L25">
            <v>366361.79</v>
          </cell>
          <cell r="M25">
            <v>366361.79</v>
          </cell>
          <cell r="N25">
            <v>0.25509999999999999</v>
          </cell>
          <cell r="O25">
            <v>0.2069</v>
          </cell>
          <cell r="P25">
            <v>1</v>
          </cell>
          <cell r="Q25">
            <v>459820.68</v>
          </cell>
          <cell r="R25">
            <v>442162.04</v>
          </cell>
          <cell r="S25">
            <v>459820.68</v>
          </cell>
          <cell r="T25">
            <v>442162.04</v>
          </cell>
        </row>
        <row r="26">
          <cell r="A26" t="str">
            <v>1.2</v>
          </cell>
          <cell r="I26" t="str">
            <v>MOBILIZAÇÃO</v>
          </cell>
          <cell r="S26">
            <v>42781.279999999999</v>
          </cell>
          <cell r="T26">
            <v>41470.04</v>
          </cell>
        </row>
        <row r="27">
          <cell r="A27" t="str">
            <v>1.2.1</v>
          </cell>
          <cell r="B27" t="str">
            <v>COMPOSIÇÃO</v>
          </cell>
          <cell r="C27" t="str">
            <v>CPU 013</v>
          </cell>
          <cell r="D27" t="str">
            <v>FALTA</v>
          </cell>
          <cell r="E27" t="str">
            <v>A9372</v>
          </cell>
          <cell r="F27" t="str">
            <v/>
          </cell>
          <cell r="G27" t="e">
            <v>#REF!</v>
          </cell>
          <cell r="H27" t="e">
            <v>#REF!</v>
          </cell>
          <cell r="I27" t="str">
            <v>MOBILIZAÇÃO DE MAQUINAS E EQUIPAMENTOS - CANTEIRO CENTRAL</v>
          </cell>
          <cell r="J27" t="str">
            <v>UN</v>
          </cell>
          <cell r="K27">
            <v>1</v>
          </cell>
          <cell r="L27">
            <v>34085.949999999997</v>
          </cell>
          <cell r="M27">
            <v>34360.79</v>
          </cell>
          <cell r="N27">
            <v>0.25509999999999999</v>
          </cell>
          <cell r="O27">
            <v>0.2069</v>
          </cell>
          <cell r="P27">
            <v>1</v>
          </cell>
          <cell r="Q27">
            <v>42781.279999999999</v>
          </cell>
          <cell r="R27">
            <v>41470.04</v>
          </cell>
          <cell r="S27">
            <v>42781.279999999999</v>
          </cell>
          <cell r="T27">
            <v>41470.04</v>
          </cell>
        </row>
        <row r="28">
          <cell r="A28" t="str">
            <v>1.3</v>
          </cell>
          <cell r="I28" t="str">
            <v>DESMOBILIZAÇÃO</v>
          </cell>
          <cell r="S28">
            <v>42781.279999999999</v>
          </cell>
          <cell r="T28">
            <v>41470.04</v>
          </cell>
        </row>
        <row r="29">
          <cell r="A29" t="str">
            <v>1.3.1</v>
          </cell>
          <cell r="B29" t="str">
            <v>COMPOSIÇÃO</v>
          </cell>
          <cell r="C29" t="str">
            <v>CPU 014</v>
          </cell>
          <cell r="D29" t="str">
            <v>FALTA</v>
          </cell>
          <cell r="E29" t="str">
            <v>A9372</v>
          </cell>
          <cell r="F29" t="str">
            <v/>
          </cell>
          <cell r="G29" t="e">
            <v>#REF!</v>
          </cell>
          <cell r="H29" t="e">
            <v>#REF!</v>
          </cell>
          <cell r="I29" t="str">
            <v>DESMOBILIZAÇÃO DE MAQUINAS E EQUIPAMENTOS - CANTEIRO CENTRAL</v>
          </cell>
          <cell r="J29" t="str">
            <v>UN</v>
          </cell>
          <cell r="K29">
            <v>1</v>
          </cell>
          <cell r="L29">
            <v>34085.949999999997</v>
          </cell>
          <cell r="M29">
            <v>34360.79</v>
          </cell>
          <cell r="N29">
            <v>0.25509999999999999</v>
          </cell>
          <cell r="O29">
            <v>0.2069</v>
          </cell>
          <cell r="P29">
            <v>1</v>
          </cell>
          <cell r="Q29">
            <v>42781.279999999999</v>
          </cell>
          <cell r="R29">
            <v>41470.04</v>
          </cell>
          <cell r="S29">
            <v>42781.279999999999</v>
          </cell>
          <cell r="T29">
            <v>41470.04</v>
          </cell>
        </row>
        <row r="30">
          <cell r="A30" t="str">
            <v>2.</v>
          </cell>
          <cell r="I30" t="str">
            <v>EXECUÇÃO DE SERVIÇOS DE ENGENHARIA DE PAVIMENTAÇÃO ASFÁLTICA</v>
          </cell>
          <cell r="S30">
            <v>16195332.08</v>
          </cell>
          <cell r="T30">
            <v>15773757.52</v>
          </cell>
        </row>
        <row r="31">
          <cell r="A31" t="str">
            <v>2.1</v>
          </cell>
          <cell r="I31" t="str">
            <v>ADMINISTRAÇÃO LOCAL</v>
          </cell>
          <cell r="S31">
            <v>548962.14</v>
          </cell>
          <cell r="T31">
            <v>574316.30000000005</v>
          </cell>
        </row>
        <row r="32">
          <cell r="A32" t="str">
            <v>2.1.1</v>
          </cell>
          <cell r="B32" t="str">
            <v>COMPOSIÇÃO</v>
          </cell>
          <cell r="C32" t="str">
            <v>CPU 009</v>
          </cell>
          <cell r="D32" t="str">
            <v>FALTA</v>
          </cell>
          <cell r="E32" t="str">
            <v>A9372</v>
          </cell>
          <cell r="F32" t="str">
            <v/>
          </cell>
          <cell r="G32" t="e">
            <v>#REF!</v>
          </cell>
          <cell r="H32" t="e">
            <v>#REF!</v>
          </cell>
          <cell r="I32" t="str">
            <v>ADMINISTRAÇÃO LOCAL PARA PAVIMENTAÇÃO ASFÁLTICA (12 MESES)</v>
          </cell>
          <cell r="J32" t="str">
            <v>UN</v>
          </cell>
          <cell r="K32">
            <v>1</v>
          </cell>
          <cell r="L32">
            <v>437385.18</v>
          </cell>
          <cell r="M32">
            <v>475860.72</v>
          </cell>
          <cell r="N32">
            <v>0.25509999999999999</v>
          </cell>
          <cell r="O32">
            <v>0.2069</v>
          </cell>
          <cell r="P32">
            <v>1</v>
          </cell>
          <cell r="Q32">
            <v>548962.14</v>
          </cell>
          <cell r="R32">
            <v>574316.30000000005</v>
          </cell>
          <cell r="S32">
            <v>548962.14</v>
          </cell>
          <cell r="T32">
            <v>574316.30000000005</v>
          </cell>
        </row>
        <row r="33">
          <cell r="A33" t="str">
            <v>2.2</v>
          </cell>
          <cell r="I33" t="str">
            <v>SERVIÇOS PRELIMINARES</v>
          </cell>
          <cell r="S33">
            <v>463239.64</v>
          </cell>
          <cell r="T33">
            <v>450003.12</v>
          </cell>
        </row>
        <row r="34">
          <cell r="A34" t="str">
            <v>2.2.1</v>
          </cell>
          <cell r="B34" t="str">
            <v>SINAPI JUNHO 2025</v>
          </cell>
          <cell r="C34">
            <v>103689</v>
          </cell>
          <cell r="D34" t="str">
            <v>575001 - 6</v>
          </cell>
          <cell r="E34">
            <v>103689</v>
          </cell>
          <cell r="F34">
            <v>103689</v>
          </cell>
          <cell r="G34" t="e">
            <v>#REF!</v>
          </cell>
          <cell r="H34" t="e">
            <v>#REF!</v>
          </cell>
          <cell r="I34" t="str">
            <v>FORNECIMENTO E INSTALAÇÃO DE PLACA DE OBRA COM CHAPA GALVANIZADA E ESTRUTURA DE MADEIRA. AF_03/2022_PS</v>
          </cell>
          <cell r="J34" t="str">
            <v>M2</v>
          </cell>
          <cell r="K34">
            <v>547.55999999999995</v>
          </cell>
          <cell r="L34">
            <v>465.99</v>
          </cell>
          <cell r="M34">
            <v>469.81</v>
          </cell>
          <cell r="N34">
            <v>0.25509999999999999</v>
          </cell>
          <cell r="O34">
            <v>0.2069</v>
          </cell>
          <cell r="P34">
            <v>1</v>
          </cell>
          <cell r="Q34">
            <v>584.86</v>
          </cell>
          <cell r="R34">
            <v>567.01</v>
          </cell>
          <cell r="S34">
            <v>320245.94</v>
          </cell>
          <cell r="T34">
            <v>310472</v>
          </cell>
        </row>
        <row r="35">
          <cell r="A35" t="str">
            <v>2.2.2</v>
          </cell>
          <cell r="B35" t="str">
            <v>COMPESA 2024.2</v>
          </cell>
          <cell r="C35" t="str">
            <v>01.08.42U</v>
          </cell>
          <cell r="D35" t="str">
            <v>563623 - 0</v>
          </cell>
          <cell r="E35" t="str">
            <v>01.08.42U</v>
          </cell>
          <cell r="F35" t="str">
            <v>01.08.42U</v>
          </cell>
          <cell r="G35" t="e">
            <v>#REF!</v>
          </cell>
          <cell r="H35" t="e">
            <v>#REF!</v>
          </cell>
          <cell r="I35" t="str">
            <v>CANTEIRO ITINERANTE COMPOSTO DE TOLDO, CONJUNTO DE MESA E CADEIRAS E BANHEIRO QUÍMICO COM LIMPEZA DIÁRIA INCLUSO COLETA E DESTINAÇÃO FINAL DE EFLUENTES</v>
          </cell>
          <cell r="J35" t="str">
            <v>MÊS</v>
          </cell>
          <cell r="K35">
            <v>22</v>
          </cell>
          <cell r="L35">
            <v>4181.8900000000003</v>
          </cell>
          <cell r="M35">
            <v>4251.6400000000003</v>
          </cell>
          <cell r="N35">
            <v>0.25509999999999999</v>
          </cell>
          <cell r="O35">
            <v>0.2069</v>
          </cell>
          <cell r="P35">
            <v>1</v>
          </cell>
          <cell r="Q35">
            <v>5248.69</v>
          </cell>
          <cell r="R35">
            <v>5131.3</v>
          </cell>
          <cell r="S35">
            <v>115471.18</v>
          </cell>
          <cell r="T35">
            <v>112888.6</v>
          </cell>
        </row>
        <row r="36">
          <cell r="A36" t="str">
            <v>2.2.3</v>
          </cell>
          <cell r="B36" t="str">
            <v>ORSE MAIO 2025</v>
          </cell>
          <cell r="C36">
            <v>4659</v>
          </cell>
          <cell r="D36" t="str">
            <v>FALTA</v>
          </cell>
          <cell r="E36">
            <v>3062</v>
          </cell>
          <cell r="F36" t="str">
            <v/>
          </cell>
          <cell r="G36" t="e">
            <v>#REF!</v>
          </cell>
          <cell r="H36" t="e">
            <v>#REF!</v>
          </cell>
          <cell r="I36" t="str">
            <v>LOCAÇÃO DE CONTAINER - REFEITÓRIO SEM BANHEIRO - 6,00 X 2,40M - REV 02_02/2022</v>
          </cell>
          <cell r="J36" t="str">
            <v>MÊS</v>
          </cell>
          <cell r="K36">
            <v>11</v>
          </cell>
          <cell r="L36">
            <v>1800</v>
          </cell>
          <cell r="M36">
            <v>1800</v>
          </cell>
          <cell r="N36">
            <v>0.15740000000000001</v>
          </cell>
          <cell r="O36">
            <v>0.1142</v>
          </cell>
          <cell r="P36">
            <v>6</v>
          </cell>
          <cell r="Q36">
            <v>2083.3200000000002</v>
          </cell>
          <cell r="R36">
            <v>2005.56</v>
          </cell>
          <cell r="S36">
            <v>22916.52</v>
          </cell>
          <cell r="T36">
            <v>22061.16</v>
          </cell>
        </row>
        <row r="37">
          <cell r="A37" t="str">
            <v>2.2.4</v>
          </cell>
          <cell r="B37" t="str">
            <v>COMPESA 2024.2</v>
          </cell>
          <cell r="C37" t="str">
            <v>31.01.05U</v>
          </cell>
          <cell r="D37" t="str">
            <v>434914 - 8</v>
          </cell>
          <cell r="E37" t="str">
            <v>31.01.05U</v>
          </cell>
          <cell r="F37" t="str">
            <v>31.01.05U</v>
          </cell>
          <cell r="G37" t="e">
            <v>#REF!</v>
          </cell>
          <cell r="H37" t="e">
            <v>#REF!</v>
          </cell>
          <cell r="I37" t="str">
            <v>CONSERTO DE RAMAIS PREDIAIS DE ÁGUA DANIFICADOS DURANTE EXECUÇÃO DAS OBRAS.</v>
          </cell>
          <cell r="J37" t="str">
            <v>UN</v>
          </cell>
          <cell r="K37">
            <v>56</v>
          </cell>
          <cell r="L37">
            <v>19.66</v>
          </cell>
          <cell r="M37">
            <v>21.14</v>
          </cell>
          <cell r="N37">
            <v>0.25509999999999999</v>
          </cell>
          <cell r="O37">
            <v>0.2069</v>
          </cell>
          <cell r="P37">
            <v>1</v>
          </cell>
          <cell r="Q37">
            <v>24.68</v>
          </cell>
          <cell r="R37">
            <v>25.51</v>
          </cell>
          <cell r="S37">
            <v>1382.08</v>
          </cell>
          <cell r="T37">
            <v>1428.56</v>
          </cell>
        </row>
        <row r="38">
          <cell r="A38" t="str">
            <v>2.2.5</v>
          </cell>
          <cell r="B38" t="str">
            <v>COMPESA 2024.2</v>
          </cell>
          <cell r="C38" t="str">
            <v>31.08.09U</v>
          </cell>
          <cell r="D38" t="str">
            <v>434913 - 0</v>
          </cell>
          <cell r="E38" t="str">
            <v>31.08.09U</v>
          </cell>
          <cell r="F38" t="str">
            <v>31.08.09U</v>
          </cell>
          <cell r="G38" t="e">
            <v>#REF!</v>
          </cell>
          <cell r="H38" t="e">
            <v>#REF!</v>
          </cell>
          <cell r="I38" t="str">
            <v>CONSERTO DE RAMAIS PREDIAIS DE ESGOTO DANIFICADOS DURANTE EXECUÇÃO DAS OBRAS.</v>
          </cell>
          <cell r="J38" t="str">
            <v>UN</v>
          </cell>
          <cell r="K38">
            <v>56</v>
          </cell>
          <cell r="L38">
            <v>45.87</v>
          </cell>
          <cell r="M38">
            <v>46.65</v>
          </cell>
          <cell r="N38">
            <v>0.25509999999999999</v>
          </cell>
          <cell r="O38">
            <v>0.2069</v>
          </cell>
          <cell r="P38">
            <v>1</v>
          </cell>
          <cell r="Q38">
            <v>57.57</v>
          </cell>
          <cell r="R38">
            <v>56.3</v>
          </cell>
          <cell r="S38">
            <v>3223.92</v>
          </cell>
          <cell r="T38">
            <v>3152.8</v>
          </cell>
        </row>
        <row r="39">
          <cell r="A39" t="str">
            <v>2.3</v>
          </cell>
          <cell r="I39" t="str">
            <v>MOBILIZAÇÃO</v>
          </cell>
          <cell r="S39">
            <v>395303.5</v>
          </cell>
          <cell r="T39">
            <v>383162.5</v>
          </cell>
        </row>
        <row r="40">
          <cell r="A40" t="str">
            <v>2.3.1</v>
          </cell>
          <cell r="B40" t="str">
            <v>COMPOSIÇÃO</v>
          </cell>
          <cell r="C40" t="str">
            <v>CPU 002</v>
          </cell>
          <cell r="D40" t="str">
            <v>FALTA</v>
          </cell>
          <cell r="E40" t="str">
            <v>A9372</v>
          </cell>
          <cell r="F40" t="str">
            <v/>
          </cell>
          <cell r="G40" t="e">
            <v>#REF!</v>
          </cell>
          <cell r="H40" t="e">
            <v>#REF!</v>
          </cell>
          <cell r="I40" t="str">
            <v>MOBILIZAÇÃO DE MAQUINAS E EQUIPAMENTOS - PAVIMENTAÇÃO ASFÁLTICA, CAPEAMENTO E/OU RECAPEAMENTO</v>
          </cell>
          <cell r="J40" t="str">
            <v>UN</v>
          </cell>
          <cell r="K40">
            <v>25</v>
          </cell>
          <cell r="L40">
            <v>12598.31</v>
          </cell>
          <cell r="M40">
            <v>12699.06</v>
          </cell>
          <cell r="N40">
            <v>0.25509999999999999</v>
          </cell>
          <cell r="O40">
            <v>0.2069</v>
          </cell>
          <cell r="P40">
            <v>1</v>
          </cell>
          <cell r="Q40">
            <v>15812.14</v>
          </cell>
          <cell r="R40">
            <v>15326.5</v>
          </cell>
          <cell r="S40">
            <v>395303.5</v>
          </cell>
          <cell r="T40">
            <v>383162.5</v>
          </cell>
        </row>
        <row r="41">
          <cell r="A41" t="str">
            <v>2.4</v>
          </cell>
          <cell r="I41" t="str">
            <v>DESMOBILIZAÇÃO</v>
          </cell>
          <cell r="S41">
            <v>395303.5</v>
          </cell>
          <cell r="T41">
            <v>383162.5</v>
          </cell>
        </row>
        <row r="42">
          <cell r="A42" t="str">
            <v>2.4.1</v>
          </cell>
          <cell r="B42" t="str">
            <v>COMPOSIÇÃO</v>
          </cell>
          <cell r="C42" t="str">
            <v>CPU 003</v>
          </cell>
          <cell r="D42" t="str">
            <v>FALTA</v>
          </cell>
          <cell r="E42" t="str">
            <v>A9372</v>
          </cell>
          <cell r="F42" t="str">
            <v/>
          </cell>
          <cell r="G42" t="e">
            <v>#REF!</v>
          </cell>
          <cell r="H42" t="e">
            <v>#REF!</v>
          </cell>
          <cell r="I42" t="str">
            <v>DESMOBILIZAÇÃO DE MAQUINAS E EQUIPAMENTOS - PAVIMENTAÇÃO ASFÁLTICA, CAPEAMENTO E/OU RECAPEAMENTO</v>
          </cell>
          <cell r="J42" t="str">
            <v>UN</v>
          </cell>
          <cell r="K42">
            <v>25</v>
          </cell>
          <cell r="L42">
            <v>12598.31</v>
          </cell>
          <cell r="M42">
            <v>12699.06</v>
          </cell>
          <cell r="N42">
            <v>0.25509999999999999</v>
          </cell>
          <cell r="O42">
            <v>0.2069</v>
          </cell>
          <cell r="P42">
            <v>1</v>
          </cell>
          <cell r="Q42">
            <v>15812.14</v>
          </cell>
          <cell r="R42">
            <v>15326.5</v>
          </cell>
          <cell r="S42">
            <v>395303.5</v>
          </cell>
          <cell r="T42">
            <v>383162.5</v>
          </cell>
        </row>
        <row r="43">
          <cell r="A43" t="str">
            <v>2.5</v>
          </cell>
          <cell r="I43" t="str">
            <v>MOVIMENTAÇÃO DE TERRA</v>
          </cell>
          <cell r="S43">
            <v>881468.34</v>
          </cell>
          <cell r="T43">
            <v>858063.88</v>
          </cell>
        </row>
        <row r="44">
          <cell r="A44" t="str">
            <v>2.5.1</v>
          </cell>
          <cell r="B44" t="str">
            <v>SICRO ABRIL/ 25</v>
          </cell>
          <cell r="C44">
            <v>5502114</v>
          </cell>
          <cell r="D44" t="str">
            <v>FALTA</v>
          </cell>
          <cell r="E44">
            <v>5501706</v>
          </cell>
          <cell r="F44" t="str">
            <v/>
          </cell>
          <cell r="G44" t="e">
            <v>#REF!</v>
          </cell>
          <cell r="H44" t="e">
            <v>#REF!</v>
          </cell>
          <cell r="I44" t="str">
            <v>ESCAVAÇÃO, CARGA E TRANSPORTE DE MATERIAL DE 1ª CATEGORIA - DMT DE 1.000 A 1.200 M - CAMINHO DE SERVIÇO EM LEITO NATURAL - COM ESCAVADEIRA E CAMINHÃO BASCULANTE DE 14 M³</v>
          </cell>
          <cell r="J44" t="str">
            <v>M³</v>
          </cell>
          <cell r="K44">
            <v>8340.84</v>
          </cell>
          <cell r="L44">
            <v>8.0299999999999994</v>
          </cell>
          <cell r="M44">
            <v>8.1199999999999992</v>
          </cell>
          <cell r="N44">
            <v>0.25509999999999999</v>
          </cell>
          <cell r="O44">
            <v>0.2069</v>
          </cell>
          <cell r="P44">
            <v>1</v>
          </cell>
          <cell r="Q44">
            <v>10.08</v>
          </cell>
          <cell r="R44">
            <v>9.8000000000000007</v>
          </cell>
          <cell r="S44">
            <v>84075.67</v>
          </cell>
          <cell r="T44">
            <v>81740.23</v>
          </cell>
        </row>
        <row r="45">
          <cell r="A45" t="str">
            <v>2.5.2</v>
          </cell>
          <cell r="B45" t="str">
            <v>SICRO ABRIL/ 25</v>
          </cell>
          <cell r="C45">
            <v>4413942</v>
          </cell>
          <cell r="D45" t="str">
            <v>514993 - 2</v>
          </cell>
          <cell r="E45">
            <v>3713612</v>
          </cell>
          <cell r="F45" t="str">
            <v/>
          </cell>
          <cell r="G45" t="e">
            <v>#REF!</v>
          </cell>
          <cell r="H45" t="e">
            <v>#REF!</v>
          </cell>
          <cell r="I45" t="str">
            <v>ESPALHAMENTO DE MATERIAL EM BOTA-FORA</v>
          </cell>
          <cell r="J45" t="str">
            <v>M³</v>
          </cell>
          <cell r="K45">
            <v>8340.84</v>
          </cell>
          <cell r="L45">
            <v>1.95</v>
          </cell>
          <cell r="M45">
            <v>1.98</v>
          </cell>
          <cell r="N45">
            <v>0.25509999999999999</v>
          </cell>
          <cell r="O45">
            <v>0.2069</v>
          </cell>
          <cell r="P45">
            <v>1</v>
          </cell>
          <cell r="Q45">
            <v>2.4500000000000002</v>
          </cell>
          <cell r="R45">
            <v>2.39</v>
          </cell>
          <cell r="S45">
            <v>20435.060000000001</v>
          </cell>
          <cell r="T45">
            <v>19934.61</v>
          </cell>
        </row>
        <row r="46">
          <cell r="A46" t="str">
            <v>2.5.3</v>
          </cell>
          <cell r="B46" t="str">
            <v>SICRO ABRIL/ 25</v>
          </cell>
          <cell r="C46">
            <v>4011227</v>
          </cell>
          <cell r="D46" t="str">
            <v>514979 - 7</v>
          </cell>
          <cell r="E46">
            <v>3713612</v>
          </cell>
          <cell r="F46" t="str">
            <v/>
          </cell>
          <cell r="G46" t="e">
            <v>#REF!</v>
          </cell>
          <cell r="H46" t="e">
            <v>#REF!</v>
          </cell>
          <cell r="I46" t="str">
            <v>SUB-BASE DE SOLO ESTABILIZADO GRANULOMETRICAMENTE SEM MISTURA COM MATERIAL DE JAZIDA - 100% PROCTOR INTERMEDIÁRIO</v>
          </cell>
          <cell r="J46" t="str">
            <v>M³</v>
          </cell>
          <cell r="K46">
            <v>581.33000000000004</v>
          </cell>
          <cell r="L46">
            <v>13.28</v>
          </cell>
          <cell r="M46">
            <v>13.46</v>
          </cell>
          <cell r="N46">
            <v>0.25509999999999999</v>
          </cell>
          <cell r="O46">
            <v>0.2069</v>
          </cell>
          <cell r="P46">
            <v>1</v>
          </cell>
          <cell r="Q46">
            <v>16.670000000000002</v>
          </cell>
          <cell r="R46">
            <v>16.239999999999998</v>
          </cell>
          <cell r="S46">
            <v>9690.77</v>
          </cell>
          <cell r="T46">
            <v>9440.7999999999993</v>
          </cell>
        </row>
        <row r="47">
          <cell r="A47" t="str">
            <v>2.5.4</v>
          </cell>
          <cell r="B47" t="str">
            <v>SINAPI JUNHO 2025</v>
          </cell>
          <cell r="C47">
            <v>98525</v>
          </cell>
          <cell r="D47" t="str">
            <v>FALTA</v>
          </cell>
          <cell r="E47">
            <v>98524</v>
          </cell>
          <cell r="F47" t="str">
            <v/>
          </cell>
          <cell r="G47" t="e">
            <v>#REF!</v>
          </cell>
          <cell r="H47" t="e">
            <v>#REF!</v>
          </cell>
          <cell r="I47" t="str">
            <v>LIMPEZA MECANIZADA DE CAMADA VEGETAL, VEGETAÇÃO E PEQUENAS ÁRVORES (DIÂMETRO DE TRONCO MENOR QUE 0,20 M), COM TRATOR DE ESTEIRAS. AF_03/2024</v>
          </cell>
          <cell r="J47" t="str">
            <v>M2</v>
          </cell>
          <cell r="K47">
            <v>55605.63</v>
          </cell>
          <cell r="L47">
            <v>0.64</v>
          </cell>
          <cell r="M47">
            <v>0.65</v>
          </cell>
          <cell r="N47">
            <v>0.25509999999999999</v>
          </cell>
          <cell r="O47">
            <v>0.2069</v>
          </cell>
          <cell r="P47">
            <v>1</v>
          </cell>
          <cell r="Q47">
            <v>0.8</v>
          </cell>
          <cell r="R47">
            <v>0.78</v>
          </cell>
          <cell r="S47">
            <v>44484.5</v>
          </cell>
          <cell r="T47">
            <v>43372.39</v>
          </cell>
        </row>
        <row r="48">
          <cell r="A48" t="str">
            <v>2.5.5</v>
          </cell>
          <cell r="B48" t="str">
            <v>SINAPI JUNHO 2025</v>
          </cell>
          <cell r="C48">
            <v>100979</v>
          </cell>
          <cell r="D48" t="str">
            <v>564869 - 6</v>
          </cell>
          <cell r="E48">
            <v>100979</v>
          </cell>
          <cell r="F48">
            <v>100979</v>
          </cell>
          <cell r="G48" t="e">
            <v>#REF!</v>
          </cell>
          <cell r="H48" t="e">
            <v>#REF!</v>
          </cell>
          <cell r="I48" t="str">
            <v>CARGA, MANOBRA E DESCARGA DE SOLOS E MATERIAIS GRANULARES EM CAMINHÃO BASCULANTE 14 M³ - CARGA COM ESCAVADEIRA HIDRÁULICA (CAÇAMBA DE 1,20 M³ / 155 HP) E DESCARGA LIVRE (UNIDADE: M3). AF_07/2020</v>
          </cell>
          <cell r="J48" t="str">
            <v>M3</v>
          </cell>
          <cell r="K48">
            <v>14457.46</v>
          </cell>
          <cell r="L48">
            <v>6.58</v>
          </cell>
          <cell r="M48">
            <v>6.67</v>
          </cell>
          <cell r="N48">
            <v>0.25509999999999999</v>
          </cell>
          <cell r="O48">
            <v>0.2069</v>
          </cell>
          <cell r="P48">
            <v>1</v>
          </cell>
          <cell r="Q48">
            <v>8.26</v>
          </cell>
          <cell r="R48">
            <v>8.0500000000000007</v>
          </cell>
          <cell r="S48">
            <v>119418.62</v>
          </cell>
          <cell r="T48">
            <v>116382.55</v>
          </cell>
        </row>
        <row r="49">
          <cell r="A49" t="str">
            <v>2.5.6</v>
          </cell>
          <cell r="B49" t="str">
            <v>SINAPI JUNHO 2025</v>
          </cell>
          <cell r="C49">
            <v>95876</v>
          </cell>
          <cell r="D49" t="str">
            <v>491949 - 1</v>
          </cell>
          <cell r="E49">
            <v>95876</v>
          </cell>
          <cell r="F49">
            <v>95876</v>
          </cell>
          <cell r="G49" t="e">
            <v>#REF!</v>
          </cell>
          <cell r="H49" t="e">
            <v>#REF!</v>
          </cell>
          <cell r="I49" t="str">
            <v>TRANSPORTE COM CAMINHÃO BASCULANTE DE 14 M³, EM VIA URBANA PAVIMENTADA, DMT ATÉ 30 KM (UNIDADE: M3XKM). AF_07/2020</v>
          </cell>
          <cell r="J49" t="str">
            <v>M3XKM</v>
          </cell>
          <cell r="K49">
            <v>216861.9</v>
          </cell>
          <cell r="L49">
            <v>2.12</v>
          </cell>
          <cell r="M49">
            <v>2.15</v>
          </cell>
          <cell r="N49">
            <v>0.25509999999999999</v>
          </cell>
          <cell r="O49">
            <v>0.2069</v>
          </cell>
          <cell r="P49">
            <v>1</v>
          </cell>
          <cell r="Q49">
            <v>2.66</v>
          </cell>
          <cell r="R49">
            <v>2.59</v>
          </cell>
          <cell r="S49">
            <v>576852.65</v>
          </cell>
          <cell r="T49">
            <v>561672.31999999995</v>
          </cell>
        </row>
        <row r="50">
          <cell r="A50" t="str">
            <v>2.5.7</v>
          </cell>
          <cell r="B50" t="str">
            <v>ORSE MAIO 2025</v>
          </cell>
          <cell r="C50">
            <v>4268</v>
          </cell>
          <cell r="D50" t="str">
            <v>FALTA</v>
          </cell>
          <cell r="E50">
            <v>3062</v>
          </cell>
          <cell r="F50" t="str">
            <v/>
          </cell>
          <cell r="G50" t="e">
            <v>#REF!</v>
          </cell>
          <cell r="H50" t="e">
            <v>#REF!</v>
          </cell>
          <cell r="I50" t="str">
            <v>REMOÇÃO DE ÁRVORE, PORTE MÉDIO, COM UTILIZAÇÃO DE RETRO-ESCAVADEIRA</v>
          </cell>
          <cell r="J50" t="str">
            <v>UN</v>
          </cell>
          <cell r="K50">
            <v>6</v>
          </cell>
          <cell r="L50">
            <v>106.85</v>
          </cell>
          <cell r="M50">
            <v>106.85</v>
          </cell>
          <cell r="N50">
            <v>0.25509999999999999</v>
          </cell>
          <cell r="O50">
            <v>0.2069</v>
          </cell>
          <cell r="P50">
            <v>1</v>
          </cell>
          <cell r="Q50">
            <v>134.11000000000001</v>
          </cell>
          <cell r="R50">
            <v>128.96</v>
          </cell>
          <cell r="S50">
            <v>804.66</v>
          </cell>
          <cell r="T50">
            <v>773.76</v>
          </cell>
        </row>
        <row r="51">
          <cell r="A51" t="str">
            <v>2.5.8</v>
          </cell>
          <cell r="B51" t="str">
            <v>COMPOSIÇÃO</v>
          </cell>
          <cell r="C51" t="str">
            <v>CPU 016</v>
          </cell>
          <cell r="D51" t="str">
            <v>FALTA</v>
          </cell>
          <cell r="E51" t="str">
            <v>A9372</v>
          </cell>
          <cell r="F51" t="str">
            <v/>
          </cell>
          <cell r="G51" t="e">
            <v>#REF!</v>
          </cell>
          <cell r="H51" t="e">
            <v>#REF!</v>
          </cell>
          <cell r="I51" t="str">
            <v>AQUISIÇÃO DE MATERIAL DE JAZIDA PARA EXECUÇÃO DA SUB-BASE</v>
          </cell>
          <cell r="J51" t="str">
            <v>M3</v>
          </cell>
          <cell r="K51">
            <v>581.33000000000004</v>
          </cell>
          <cell r="L51">
            <v>37.35</v>
          </cell>
          <cell r="M51">
            <v>37.35</v>
          </cell>
          <cell r="N51">
            <v>0.184</v>
          </cell>
          <cell r="O51">
            <v>0.13969999999999999</v>
          </cell>
          <cell r="P51">
            <v>5</v>
          </cell>
          <cell r="Q51">
            <v>44.22</v>
          </cell>
          <cell r="R51">
            <v>42.57</v>
          </cell>
          <cell r="S51">
            <v>25706.41</v>
          </cell>
          <cell r="T51">
            <v>24747.22</v>
          </cell>
        </row>
        <row r="52">
          <cell r="A52" t="str">
            <v>2.6</v>
          </cell>
          <cell r="I52" t="str">
            <v>PAVIMENTAÇÃO EM CBUQ (CONCRETO BETUMINOSO USINADO À QUENTE)</v>
          </cell>
          <cell r="S52">
            <v>7854481.3700000001</v>
          </cell>
          <cell r="T52">
            <v>7575086.9199999999</v>
          </cell>
        </row>
        <row r="53">
          <cell r="A53" t="str">
            <v>2.6.1</v>
          </cell>
          <cell r="B53" t="str">
            <v>SINAPI JUNHO 2025</v>
          </cell>
          <cell r="C53">
            <v>100576</v>
          </cell>
          <cell r="D53" t="str">
            <v>FALTA</v>
          </cell>
          <cell r="E53">
            <v>100575</v>
          </cell>
          <cell r="F53" t="str">
            <v/>
          </cell>
          <cell r="G53" t="e">
            <v>#REF!</v>
          </cell>
          <cell r="H53" t="e">
            <v>#REF!</v>
          </cell>
          <cell r="I53" t="str">
            <v>REGULARIZAÇÃO E COMPACTAÇÃO DE SUBLEITO DE SOLO PREDOMINANTEMENTE ARGILOSO, PARA OBRAS DE CONSTRUÇÃO DE PAVIMENTOS. AF_09/2024</v>
          </cell>
          <cell r="J53" t="str">
            <v>M2</v>
          </cell>
          <cell r="K53">
            <v>55605.63</v>
          </cell>
          <cell r="L53">
            <v>2.58</v>
          </cell>
          <cell r="M53">
            <v>2.67</v>
          </cell>
          <cell r="N53">
            <v>0.25509999999999999</v>
          </cell>
          <cell r="O53">
            <v>0.2069</v>
          </cell>
          <cell r="P53">
            <v>1</v>
          </cell>
          <cell r="Q53">
            <v>3.24</v>
          </cell>
          <cell r="R53">
            <v>3.22</v>
          </cell>
          <cell r="S53">
            <v>180162.24</v>
          </cell>
          <cell r="T53">
            <v>179050.13</v>
          </cell>
        </row>
        <row r="54">
          <cell r="A54" t="str">
            <v>2.6.2</v>
          </cell>
          <cell r="B54" t="str">
            <v>SINAPI JUNHO 2025</v>
          </cell>
          <cell r="C54">
            <v>96396</v>
          </cell>
          <cell r="D54" t="str">
            <v>477471 - 0</v>
          </cell>
          <cell r="E54">
            <v>96396</v>
          </cell>
          <cell r="F54">
            <v>96396</v>
          </cell>
          <cell r="G54" t="e">
            <v>#REF!</v>
          </cell>
          <cell r="H54" t="e">
            <v>#REF!</v>
          </cell>
          <cell r="I54" t="str">
            <v>CONSTRUÇÃO DE BASE E SUB-BASE PARA PAVIMENTAÇÃO DE BRITA GRADUADA SIMPLES, COM ESPESSURA DE 15 CM - EXCLUSIVE CARGA E TRANSPORTE. AF_09/2024</v>
          </cell>
          <cell r="J54" t="str">
            <v>M3</v>
          </cell>
          <cell r="K54">
            <v>5560.56</v>
          </cell>
          <cell r="L54">
            <v>172.1</v>
          </cell>
          <cell r="M54">
            <v>172.69</v>
          </cell>
          <cell r="N54">
            <v>0.25509999999999999</v>
          </cell>
          <cell r="O54">
            <v>0.2069</v>
          </cell>
          <cell r="P54">
            <v>1</v>
          </cell>
          <cell r="Q54">
            <v>216</v>
          </cell>
          <cell r="R54">
            <v>208.42</v>
          </cell>
          <cell r="S54">
            <v>1201080.96</v>
          </cell>
          <cell r="T54">
            <v>1158931.92</v>
          </cell>
        </row>
        <row r="55">
          <cell r="A55" t="str">
            <v>2.6.3</v>
          </cell>
          <cell r="B55" t="str">
            <v>SICRO ABRIL/ 25</v>
          </cell>
          <cell r="C55">
            <v>4011300</v>
          </cell>
          <cell r="D55" t="str">
            <v>FALTA</v>
          </cell>
          <cell r="E55">
            <v>3713612</v>
          </cell>
          <cell r="F55" t="str">
            <v/>
          </cell>
          <cell r="G55" t="e">
            <v>#REF!</v>
          </cell>
          <cell r="H55" t="e">
            <v>#REF!</v>
          </cell>
          <cell r="I55" t="str">
            <v>SUB-BASE DE SOLO MELHORADO COM 3% DE CIMENTO E MISTURA NA PISTA COM MATERIAL DE JAZIDA - 100% PROCTOR INTERMEDIÁRIO</v>
          </cell>
          <cell r="J55" t="str">
            <v>M³</v>
          </cell>
          <cell r="K55">
            <v>2906.66</v>
          </cell>
          <cell r="L55">
            <v>57.53</v>
          </cell>
          <cell r="M55">
            <v>57.86</v>
          </cell>
          <cell r="N55">
            <v>0.25509999999999999</v>
          </cell>
          <cell r="O55">
            <v>0.2069</v>
          </cell>
          <cell r="P55">
            <v>1</v>
          </cell>
          <cell r="Q55">
            <v>72.209999999999994</v>
          </cell>
          <cell r="R55">
            <v>69.83</v>
          </cell>
          <cell r="S55">
            <v>209889.92000000001</v>
          </cell>
          <cell r="T55">
            <v>202972.07</v>
          </cell>
        </row>
        <row r="56">
          <cell r="A56" t="str">
            <v>2.6.4</v>
          </cell>
          <cell r="B56" t="str">
            <v>SICRO ABRIL/ 25</v>
          </cell>
          <cell r="C56">
            <v>4011352</v>
          </cell>
          <cell r="D56" t="str">
            <v>FALTA</v>
          </cell>
          <cell r="E56">
            <v>3713612</v>
          </cell>
          <cell r="F56" t="str">
            <v/>
          </cell>
          <cell r="G56" t="e">
            <v>#REF!</v>
          </cell>
          <cell r="H56" t="e">
            <v>#REF!</v>
          </cell>
          <cell r="I56" t="str">
            <v>IMPRIMAÇÃO COM EMULSÃO ASFÁLTICA (ADAPTADO)</v>
          </cell>
          <cell r="J56" t="str">
            <v>M²</v>
          </cell>
          <cell r="K56">
            <v>33700.400000000001</v>
          </cell>
          <cell r="L56">
            <v>7.34</v>
          </cell>
          <cell r="M56">
            <v>7.34</v>
          </cell>
          <cell r="N56">
            <v>0.25509999999999999</v>
          </cell>
          <cell r="O56">
            <v>0.2069</v>
          </cell>
          <cell r="P56">
            <v>1</v>
          </cell>
          <cell r="Q56">
            <v>9.2100000000000009</v>
          </cell>
          <cell r="R56">
            <v>8.86</v>
          </cell>
          <cell r="S56">
            <v>310380.68</v>
          </cell>
          <cell r="T56">
            <v>298585.53999999998</v>
          </cell>
        </row>
        <row r="57">
          <cell r="A57" t="str">
            <v>2.6.5</v>
          </cell>
          <cell r="B57" t="str">
            <v>SICRO ABRIL/ 25</v>
          </cell>
          <cell r="C57">
            <v>4011353</v>
          </cell>
          <cell r="D57" t="str">
            <v>FALTA</v>
          </cell>
          <cell r="E57">
            <v>3713612</v>
          </cell>
          <cell r="F57" t="str">
            <v/>
          </cell>
          <cell r="G57" t="e">
            <v>#REF!</v>
          </cell>
          <cell r="H57" t="e">
            <v>#REF!</v>
          </cell>
          <cell r="I57" t="str">
            <v>PINTURA DE LIGAÇÃO (ADPATADO)</v>
          </cell>
          <cell r="J57" t="str">
            <v>M²</v>
          </cell>
          <cell r="K57">
            <v>33700.400000000001</v>
          </cell>
          <cell r="L57">
            <v>1.63</v>
          </cell>
          <cell r="M57">
            <v>1.64</v>
          </cell>
          <cell r="N57">
            <v>0.25509999999999999</v>
          </cell>
          <cell r="O57">
            <v>0.2069</v>
          </cell>
          <cell r="P57">
            <v>1</v>
          </cell>
          <cell r="Q57">
            <v>2.0499999999999998</v>
          </cell>
          <cell r="R57">
            <v>1.98</v>
          </cell>
          <cell r="S57">
            <v>69085.820000000007</v>
          </cell>
          <cell r="T57">
            <v>66726.789999999994</v>
          </cell>
        </row>
        <row r="58">
          <cell r="A58" t="str">
            <v>2.6.6</v>
          </cell>
          <cell r="B58" t="str">
            <v>SINAPI JUNHO 2025</v>
          </cell>
          <cell r="C58">
            <v>95995</v>
          </cell>
          <cell r="D58" t="str">
            <v>591114 = 1</v>
          </cell>
          <cell r="E58">
            <v>95995</v>
          </cell>
          <cell r="F58">
            <v>95995</v>
          </cell>
          <cell r="G58" t="e">
            <v>#REF!</v>
          </cell>
          <cell r="H58" t="e">
            <v>#REF!</v>
          </cell>
          <cell r="I58" t="str">
            <v>EXECUÇÃO DE PAVIMENTO COM APLICAÇÃO DE CONCRETO ASFÁLTICO, CAMADA DE ROLAMENTO - EXCLUSIVE CARGA E TRANSPORTE. AF_11/2019</v>
          </cell>
          <cell r="J58" t="str">
            <v>M3</v>
          </cell>
          <cell r="K58">
            <v>1685.02</v>
          </cell>
          <cell r="L58">
            <v>2229.9</v>
          </cell>
          <cell r="M58">
            <v>2234.33</v>
          </cell>
          <cell r="N58">
            <v>0.25509999999999999</v>
          </cell>
          <cell r="O58">
            <v>0.2069</v>
          </cell>
          <cell r="P58">
            <v>1</v>
          </cell>
          <cell r="Q58">
            <v>2798.75</v>
          </cell>
          <cell r="R58">
            <v>2696.61</v>
          </cell>
          <cell r="S58">
            <v>4715949.7300000004</v>
          </cell>
          <cell r="T58">
            <v>4543841.78</v>
          </cell>
        </row>
        <row r="59">
          <cell r="A59" t="str">
            <v>2.6.7</v>
          </cell>
          <cell r="B59" t="str">
            <v>SINAPI JUNHO 2025</v>
          </cell>
          <cell r="C59">
            <v>100987</v>
          </cell>
          <cell r="D59" t="str">
            <v>564872 - 6</v>
          </cell>
          <cell r="E59">
            <v>100987</v>
          </cell>
          <cell r="F59">
            <v>100987</v>
          </cell>
          <cell r="G59" t="e">
            <v>#REF!</v>
          </cell>
          <cell r="H59" t="e">
            <v>#REF!</v>
          </cell>
          <cell r="I59" t="str">
            <v>CARGA DE MISTURA ASFÁLTICA EM CAMINHÃO BASCULANTE 14 M³ (UNIDADE: M3). AF_07/2020</v>
          </cell>
          <cell r="J59" t="str">
            <v>M3</v>
          </cell>
          <cell r="K59">
            <v>1685.02</v>
          </cell>
          <cell r="L59">
            <v>10.29</v>
          </cell>
          <cell r="M59">
            <v>10.41</v>
          </cell>
          <cell r="N59">
            <v>0.25509999999999999</v>
          </cell>
          <cell r="O59">
            <v>0.2069</v>
          </cell>
          <cell r="P59">
            <v>1</v>
          </cell>
          <cell r="Q59">
            <v>12.91</v>
          </cell>
          <cell r="R59">
            <v>12.56</v>
          </cell>
          <cell r="S59">
            <v>21753.61</v>
          </cell>
          <cell r="T59">
            <v>21163.85</v>
          </cell>
        </row>
        <row r="60">
          <cell r="A60" t="str">
            <v>2.6.8</v>
          </cell>
          <cell r="B60" t="str">
            <v>SINAPI JUNHO 2025</v>
          </cell>
          <cell r="C60">
            <v>100975</v>
          </cell>
          <cell r="D60" t="str">
            <v>565329 - 0</v>
          </cell>
          <cell r="E60">
            <v>100975</v>
          </cell>
          <cell r="F60">
            <v>100975</v>
          </cell>
          <cell r="G60" t="e">
            <v>#REF!</v>
          </cell>
          <cell r="H60" t="e">
            <v>#REF!</v>
          </cell>
          <cell r="I60" t="str">
            <v>CARGA, MANOBRA E DESCARGA DE SOLOS E MATERIAIS GRANULARES EM CAMINHÃO BASCULANTE 14 M³ - CARGA COM PÁ CARREGADEIRA (CAÇAMBA DE 1,7 A 2,8 M³ / 128 HP) E DESCARGA LIVRE (UNIDADE: M3). AF_07/2020</v>
          </cell>
          <cell r="J60" t="str">
            <v>M3</v>
          </cell>
          <cell r="K60">
            <v>9048.5499999999993</v>
          </cell>
          <cell r="L60">
            <v>8.4</v>
          </cell>
          <cell r="M60">
            <v>8.52</v>
          </cell>
          <cell r="N60">
            <v>0.25509999999999999</v>
          </cell>
          <cell r="O60">
            <v>0.2069</v>
          </cell>
          <cell r="P60">
            <v>1</v>
          </cell>
          <cell r="Q60">
            <v>10.54</v>
          </cell>
          <cell r="R60">
            <v>10.28</v>
          </cell>
          <cell r="S60">
            <v>95371.72</v>
          </cell>
          <cell r="T60">
            <v>93019.09</v>
          </cell>
        </row>
        <row r="61">
          <cell r="A61" t="str">
            <v>2.6.9</v>
          </cell>
          <cell r="B61" t="str">
            <v>SINAPI JUNHO 2025</v>
          </cell>
          <cell r="C61">
            <v>93599</v>
          </cell>
          <cell r="D61" t="str">
            <v>565331 - 2</v>
          </cell>
          <cell r="E61">
            <v>93599</v>
          </cell>
          <cell r="F61">
            <v>93599</v>
          </cell>
          <cell r="G61" t="e">
            <v>#REF!</v>
          </cell>
          <cell r="H61" t="e">
            <v>#REF!</v>
          </cell>
          <cell r="I61" t="str">
            <v>TRANSPORTE COM CAMINHÃO BASCULANTE DE 14 M³, EM VIA URBANA PAVIMENTADA, ADICIONAL PARA DMT EXCEDENTE A 30 KM (UNIDADE: TXKM). AF_07/2020</v>
          </cell>
          <cell r="J61" t="str">
            <v>TXKM</v>
          </cell>
          <cell r="K61">
            <v>952005.6</v>
          </cell>
          <cell r="L61">
            <v>0.57999999999999996</v>
          </cell>
          <cell r="M61">
            <v>0.57999999999999996</v>
          </cell>
          <cell r="N61">
            <v>0.25509999999999999</v>
          </cell>
          <cell r="O61">
            <v>0.2069</v>
          </cell>
          <cell r="P61">
            <v>1</v>
          </cell>
          <cell r="Q61">
            <v>0.73</v>
          </cell>
          <cell r="R61">
            <v>0.7</v>
          </cell>
          <cell r="S61">
            <v>694964.09</v>
          </cell>
          <cell r="T61">
            <v>666403.92000000004</v>
          </cell>
        </row>
        <row r="62">
          <cell r="A62" t="str">
            <v>2.6.10</v>
          </cell>
          <cell r="B62" t="str">
            <v>SINAPI JUNHO 2025</v>
          </cell>
          <cell r="C62">
            <v>95879</v>
          </cell>
          <cell r="D62" t="str">
            <v>565330 - 4</v>
          </cell>
          <cell r="E62">
            <v>95879</v>
          </cell>
          <cell r="F62">
            <v>95879</v>
          </cell>
          <cell r="G62" t="e">
            <v>#REF!</v>
          </cell>
          <cell r="H62" t="e">
            <v>#REF!</v>
          </cell>
          <cell r="I62" t="str">
            <v>TRANSPORTE COM CAMINHÃO BASCULANTE DE 14 M³, EM VIA URBANA PAVIMENTADA, DMT ATÉ 30 KM (UNIDADE: TXKM). AF_07/2020</v>
          </cell>
          <cell r="J62" t="str">
            <v>TXKM</v>
          </cell>
          <cell r="K62">
            <v>105778.4</v>
          </cell>
          <cell r="L62">
            <v>1.44</v>
          </cell>
          <cell r="M62">
            <v>1.46</v>
          </cell>
          <cell r="N62">
            <v>0.25509999999999999</v>
          </cell>
          <cell r="O62">
            <v>0.2069</v>
          </cell>
          <cell r="P62">
            <v>1</v>
          </cell>
          <cell r="Q62">
            <v>1.81</v>
          </cell>
          <cell r="R62">
            <v>1.76</v>
          </cell>
          <cell r="S62">
            <v>191458.9</v>
          </cell>
          <cell r="T62">
            <v>186169.98</v>
          </cell>
        </row>
        <row r="63">
          <cell r="A63" t="str">
            <v>2.6.11</v>
          </cell>
          <cell r="B63" t="str">
            <v>SINAPI JUNHO 2025</v>
          </cell>
          <cell r="C63">
            <v>102333</v>
          </cell>
          <cell r="D63" t="str">
            <v>FALTA</v>
          </cell>
          <cell r="E63">
            <v>102332</v>
          </cell>
          <cell r="F63" t="str">
            <v/>
          </cell>
          <cell r="G63" t="e">
            <v>#REF!</v>
          </cell>
          <cell r="H63" t="e">
            <v>#REF!</v>
          </cell>
          <cell r="I63" t="str">
            <v>TRANSPORTE COM CAMINHÃO TANQUE DE TRANSPORTE DE MATERIAL ASFÁLTICO DE 20000 L, EM VIA URBANA PAVIMENTADA, ADICIONAL PARA DMT EXCEDENTE A 30 KM (UNIDADE: TXKM). AF_07/2020</v>
          </cell>
          <cell r="J63" t="str">
            <v>TXKM</v>
          </cell>
          <cell r="K63">
            <v>782.22</v>
          </cell>
          <cell r="L63">
            <v>0.72</v>
          </cell>
          <cell r="M63">
            <v>0.73</v>
          </cell>
          <cell r="N63">
            <v>0.25509999999999999</v>
          </cell>
          <cell r="O63">
            <v>0.2069</v>
          </cell>
          <cell r="P63">
            <v>1</v>
          </cell>
          <cell r="Q63">
            <v>0.9</v>
          </cell>
          <cell r="R63">
            <v>0.88</v>
          </cell>
          <cell r="S63">
            <v>704</v>
          </cell>
          <cell r="T63">
            <v>688.35</v>
          </cell>
        </row>
        <row r="64">
          <cell r="A64" t="str">
            <v>2.6.12</v>
          </cell>
          <cell r="B64" t="str">
            <v>COMPOSIÇÃO</v>
          </cell>
          <cell r="C64" t="str">
            <v>CPU 008</v>
          </cell>
          <cell r="D64" t="str">
            <v>FALTA</v>
          </cell>
          <cell r="E64" t="str">
            <v>A9372</v>
          </cell>
          <cell r="F64" t="str">
            <v/>
          </cell>
          <cell r="G64" t="e">
            <v>#REF!</v>
          </cell>
          <cell r="H64" t="e">
            <v>#REF!</v>
          </cell>
          <cell r="I64" t="str">
            <v>TRANSPORTE DE EMULSÃO ASFALTICA CATIÔNICA RR - 2C PARA PAVIMENTAÇÃO ASFALTICA</v>
          </cell>
          <cell r="J64" t="str">
            <v>T</v>
          </cell>
          <cell r="K64">
            <v>15.17</v>
          </cell>
          <cell r="L64">
            <v>531.34</v>
          </cell>
          <cell r="M64">
            <v>531.34</v>
          </cell>
          <cell r="N64">
            <v>0.1895</v>
          </cell>
          <cell r="O64">
            <v>0.14380000000000001</v>
          </cell>
          <cell r="P64">
            <v>2</v>
          </cell>
          <cell r="Q64">
            <v>632.03</v>
          </cell>
          <cell r="R64">
            <v>607.75</v>
          </cell>
          <cell r="S64">
            <v>9587.9</v>
          </cell>
          <cell r="T64">
            <v>9219.57</v>
          </cell>
        </row>
        <row r="65">
          <cell r="A65" t="str">
            <v>2.6.13</v>
          </cell>
          <cell r="B65" t="str">
            <v>COMPOSIÇÃO</v>
          </cell>
          <cell r="C65" t="str">
            <v>CPU 015</v>
          </cell>
          <cell r="D65" t="str">
            <v>FALTA</v>
          </cell>
          <cell r="E65" t="str">
            <v>A9372</v>
          </cell>
          <cell r="F65" t="str">
            <v/>
          </cell>
          <cell r="G65" t="e">
            <v>#REF!</v>
          </cell>
          <cell r="H65" t="e">
            <v>#REF!</v>
          </cell>
          <cell r="I65" t="str">
            <v>TRANSPORTE DE EMULSÃO ASFALTICA CATIÔNICA CM 30 PARA PAVIMENTAÇÃO ASFALTICA</v>
          </cell>
          <cell r="J65" t="str">
            <v>T</v>
          </cell>
          <cell r="K65">
            <v>40.44</v>
          </cell>
          <cell r="L65">
            <v>531.34</v>
          </cell>
          <cell r="M65">
            <v>531.34</v>
          </cell>
          <cell r="N65">
            <v>0.1895</v>
          </cell>
          <cell r="O65">
            <v>0.14380000000000001</v>
          </cell>
          <cell r="P65">
            <v>2</v>
          </cell>
          <cell r="Q65">
            <v>632.03</v>
          </cell>
          <cell r="R65">
            <v>607.75</v>
          </cell>
          <cell r="S65">
            <v>25559.29</v>
          </cell>
          <cell r="T65">
            <v>24577.41</v>
          </cell>
        </row>
        <row r="66">
          <cell r="A66" t="str">
            <v>2.6.14</v>
          </cell>
          <cell r="B66" t="str">
            <v>COMPOSIÇÃO</v>
          </cell>
          <cell r="C66" t="str">
            <v>CPU 016</v>
          </cell>
          <cell r="D66" t="str">
            <v>FALTA</v>
          </cell>
          <cell r="E66" t="str">
            <v>A9372</v>
          </cell>
          <cell r="F66" t="str">
            <v/>
          </cell>
          <cell r="G66" t="e">
            <v>#REF!</v>
          </cell>
          <cell r="H66" t="e">
            <v>#REF!</v>
          </cell>
          <cell r="I66" t="str">
            <v>AQUISIÇÃO DE MATERIAL DE JAZIDA PARA EXECUÇÃO DA SUB-BASE</v>
          </cell>
          <cell r="J66" t="str">
            <v>M3</v>
          </cell>
          <cell r="K66">
            <v>2906.66</v>
          </cell>
          <cell r="L66">
            <v>37.35</v>
          </cell>
          <cell r="M66">
            <v>37.35</v>
          </cell>
          <cell r="N66">
            <v>0.184</v>
          </cell>
          <cell r="O66">
            <v>0.13969999999999999</v>
          </cell>
          <cell r="P66">
            <v>5</v>
          </cell>
          <cell r="Q66">
            <v>44.22</v>
          </cell>
          <cell r="R66">
            <v>42.57</v>
          </cell>
          <cell r="S66">
            <v>128532.51</v>
          </cell>
          <cell r="T66">
            <v>123736.52</v>
          </cell>
        </row>
        <row r="67">
          <cell r="A67" t="str">
            <v>2.7</v>
          </cell>
          <cell r="I67" t="str">
            <v>PASSEIO/PROTEÇÃO DE GUIA</v>
          </cell>
          <cell r="S67">
            <v>2005416.45</v>
          </cell>
          <cell r="T67">
            <v>1968369.64</v>
          </cell>
        </row>
        <row r="68">
          <cell r="A68" t="str">
            <v>2.7.1</v>
          </cell>
          <cell r="B68" t="str">
            <v>SINAPI JUNHO 2025</v>
          </cell>
          <cell r="C68">
            <v>94342</v>
          </cell>
          <cell r="D68" t="str">
            <v>431162 - 0</v>
          </cell>
          <cell r="E68">
            <v>94342</v>
          </cell>
          <cell r="F68">
            <v>94342</v>
          </cell>
          <cell r="G68" t="e">
            <v>#REF!</v>
          </cell>
          <cell r="H68" t="e">
            <v>#REF!</v>
          </cell>
          <cell r="I68" t="str">
            <v>ATERRO MANUAL DE VALAS COM AREIA PARA ATERRO. AF_08/2023</v>
          </cell>
          <cell r="J68" t="str">
            <v>M3</v>
          </cell>
          <cell r="K68">
            <v>3755.91</v>
          </cell>
          <cell r="L68">
            <v>121.39</v>
          </cell>
          <cell r="M68">
            <v>123.45</v>
          </cell>
          <cell r="N68">
            <v>0.25509999999999999</v>
          </cell>
          <cell r="O68">
            <v>0.2069</v>
          </cell>
          <cell r="P68">
            <v>1</v>
          </cell>
          <cell r="Q68">
            <v>152.36000000000001</v>
          </cell>
          <cell r="R68">
            <v>148.99</v>
          </cell>
          <cell r="S68">
            <v>572250.44999999995</v>
          </cell>
          <cell r="T68">
            <v>559593.03</v>
          </cell>
        </row>
        <row r="69">
          <cell r="A69" t="str">
            <v>2.7.2</v>
          </cell>
          <cell r="B69" t="str">
            <v>COMPESA 2024.2</v>
          </cell>
          <cell r="C69" t="str">
            <v>02.05.14U</v>
          </cell>
          <cell r="D69" t="str">
            <v>434413 - 8</v>
          </cell>
          <cell r="E69" t="str">
            <v>02.05.14U</v>
          </cell>
          <cell r="F69" t="str">
            <v>02.05.14U</v>
          </cell>
          <cell r="G69" t="e">
            <v>#REF!</v>
          </cell>
          <cell r="H69" t="e">
            <v>#REF!</v>
          </cell>
          <cell r="I69" t="str">
            <v>COMPACTAÇÃO MECÂNICA LEVE EM CAMADAS DE 0,20 M DE ESPESSURA.</v>
          </cell>
          <cell r="J69" t="str">
            <v>M2</v>
          </cell>
          <cell r="K69">
            <v>9436.11</v>
          </cell>
          <cell r="L69">
            <v>0.56999999999999995</v>
          </cell>
          <cell r="M69">
            <v>0.63</v>
          </cell>
          <cell r="N69">
            <v>0.25509999999999999</v>
          </cell>
          <cell r="O69">
            <v>0.2069</v>
          </cell>
          <cell r="P69">
            <v>1</v>
          </cell>
          <cell r="Q69">
            <v>0.72</v>
          </cell>
          <cell r="R69">
            <v>0.76</v>
          </cell>
          <cell r="S69">
            <v>6794</v>
          </cell>
          <cell r="T69">
            <v>7171.44</v>
          </cell>
        </row>
        <row r="70">
          <cell r="A70" t="str">
            <v>2.7.3</v>
          </cell>
          <cell r="B70" t="str">
            <v>SINAPI JUNHO 2025</v>
          </cell>
          <cell r="C70">
            <v>94968</v>
          </cell>
          <cell r="D70" t="str">
            <v>438843 - 7</v>
          </cell>
          <cell r="E70">
            <v>94968</v>
          </cell>
          <cell r="F70">
            <v>94968</v>
          </cell>
          <cell r="G70" t="e">
            <v>#REF!</v>
          </cell>
          <cell r="H70" t="e">
            <v>#REF!</v>
          </cell>
          <cell r="I70" t="str">
            <v>CONCRETO MAGRO PARA LASTRO, TRAÇO 1:4,5:4,5 (EM MASSA SECA DE CIMENTO/ AREIA MÉDIA/ BRITA 1) - PREPARO MECÂNICO COM BETONEIRA 600 L. AF_05/2021</v>
          </cell>
          <cell r="J70" t="str">
            <v>M3</v>
          </cell>
          <cell r="K70">
            <v>50.55</v>
          </cell>
          <cell r="L70">
            <v>404.02</v>
          </cell>
          <cell r="M70">
            <v>410.86</v>
          </cell>
          <cell r="N70">
            <v>0.25509999999999999</v>
          </cell>
          <cell r="O70">
            <v>0.2069</v>
          </cell>
          <cell r="P70">
            <v>1</v>
          </cell>
          <cell r="Q70">
            <v>507.09</v>
          </cell>
          <cell r="R70">
            <v>495.87</v>
          </cell>
          <cell r="S70">
            <v>25633.4</v>
          </cell>
          <cell r="T70">
            <v>25066.23</v>
          </cell>
        </row>
        <row r="71">
          <cell r="A71" t="str">
            <v>2.7.4</v>
          </cell>
          <cell r="B71" t="str">
            <v>SINAPI JUNHO 2025</v>
          </cell>
          <cell r="C71">
            <v>90099</v>
          </cell>
          <cell r="D71" t="str">
            <v>456053 - 1</v>
          </cell>
          <cell r="E71">
            <v>90099</v>
          </cell>
          <cell r="F71">
            <v>90099</v>
          </cell>
          <cell r="G71" t="e">
            <v>#REF!</v>
          </cell>
          <cell r="H71" t="e">
            <v>#REF!</v>
          </cell>
          <cell r="I71" t="str">
            <v>ESCAVAÇÃO MECANIZADA DE VALA COM PROF. ATÉ 1,5 M (MÉDIA MONTANTE E JUSANTE/UMA COMPOSIÇÃO POR TRECHO), RETROESCAV. (0,26 M3), LARG. MENOR QUE 0,8 M, EM SOLO DE 1A CATEGORIA, EM LOCAIS COM ALTO NÍVEL DE INTERFERÊNCIA. AF_09/2024</v>
          </cell>
          <cell r="J71" t="str">
            <v>M3</v>
          </cell>
          <cell r="K71">
            <v>353.85</v>
          </cell>
          <cell r="L71">
            <v>14.68</v>
          </cell>
          <cell r="M71">
            <v>15.25</v>
          </cell>
          <cell r="N71">
            <v>0.25509999999999999</v>
          </cell>
          <cell r="O71">
            <v>0.2069</v>
          </cell>
          <cell r="P71">
            <v>1</v>
          </cell>
          <cell r="Q71">
            <v>18.420000000000002</v>
          </cell>
          <cell r="R71">
            <v>18.41</v>
          </cell>
          <cell r="S71">
            <v>6517.92</v>
          </cell>
          <cell r="T71">
            <v>6514.38</v>
          </cell>
        </row>
        <row r="72">
          <cell r="A72" t="str">
            <v>2.7.5</v>
          </cell>
          <cell r="B72" t="str">
            <v>SINAPI JUNHO 2025</v>
          </cell>
          <cell r="C72">
            <v>100975</v>
          </cell>
          <cell r="D72" t="str">
            <v>565329 - 0</v>
          </cell>
          <cell r="E72">
            <v>100975</v>
          </cell>
          <cell r="F72">
            <v>100975</v>
          </cell>
          <cell r="G72" t="e">
            <v>#REF!</v>
          </cell>
          <cell r="H72" t="e">
            <v>#REF!</v>
          </cell>
          <cell r="I72" t="str">
            <v>CARGA, MANOBRA E DESCARGA DE SOLOS E MATERIAIS GRANULARES EM CAMINHÃO BASCULANTE 14 M³ - CARGA COM PÁ CARREGADEIRA (CAÇAMBA DE 1,7 A 2,8 M³ / 128 HP) E DESCARGA LIVRE (UNIDADE: M3). AF_07/2020</v>
          </cell>
          <cell r="J72" t="str">
            <v>M3</v>
          </cell>
          <cell r="K72">
            <v>442.31</v>
          </cell>
          <cell r="L72">
            <v>8.4</v>
          </cell>
          <cell r="M72">
            <v>8.52</v>
          </cell>
          <cell r="N72">
            <v>0.25509999999999999</v>
          </cell>
          <cell r="O72">
            <v>0.2069</v>
          </cell>
          <cell r="P72">
            <v>1</v>
          </cell>
          <cell r="Q72">
            <v>10.54</v>
          </cell>
          <cell r="R72">
            <v>10.28</v>
          </cell>
          <cell r="S72">
            <v>4661.95</v>
          </cell>
          <cell r="T72">
            <v>4546.95</v>
          </cell>
        </row>
        <row r="73">
          <cell r="A73" t="str">
            <v>2.7.6</v>
          </cell>
          <cell r="B73" t="str">
            <v>SINAPI JUNHO 2025</v>
          </cell>
          <cell r="C73">
            <v>95876</v>
          </cell>
          <cell r="D73" t="str">
            <v>491949 - 1</v>
          </cell>
          <cell r="E73">
            <v>95876</v>
          </cell>
          <cell r="F73">
            <v>95876</v>
          </cell>
          <cell r="G73" t="e">
            <v>#REF!</v>
          </cell>
          <cell r="H73" t="e">
            <v>#REF!</v>
          </cell>
          <cell r="I73" t="str">
            <v>TRANSPORTE COM CAMINHÃO BASCULANTE DE 14 M³, EM VIA URBANA PAVIMENTADA, DMT ATÉ 30 KM (UNIDADE: M3XKM). AF_07/2020</v>
          </cell>
          <cell r="J73" t="str">
            <v>M3XKM</v>
          </cell>
          <cell r="K73">
            <v>6634.65</v>
          </cell>
          <cell r="L73">
            <v>2.12</v>
          </cell>
          <cell r="M73">
            <v>2.15</v>
          </cell>
          <cell r="N73">
            <v>0.25509999999999999</v>
          </cell>
          <cell r="O73">
            <v>0.2069</v>
          </cell>
          <cell r="P73">
            <v>1</v>
          </cell>
          <cell r="Q73">
            <v>2.66</v>
          </cell>
          <cell r="R73">
            <v>2.59</v>
          </cell>
          <cell r="S73">
            <v>17648.169999999998</v>
          </cell>
          <cell r="T73">
            <v>17183.740000000002</v>
          </cell>
        </row>
        <row r="74">
          <cell r="A74" t="str">
            <v>2.7.7</v>
          </cell>
          <cell r="B74" t="str">
            <v>SINAPI JUNHO 2025</v>
          </cell>
          <cell r="C74">
            <v>93679</v>
          </cell>
          <cell r="D74" t="str">
            <v>445400 - 6</v>
          </cell>
          <cell r="E74">
            <v>93679</v>
          </cell>
          <cell r="F74">
            <v>93679</v>
          </cell>
          <cell r="G74" t="e">
            <v>#REF!</v>
          </cell>
          <cell r="H74" t="e">
            <v>#REF!</v>
          </cell>
          <cell r="I74" t="str">
            <v>EXECUÇÃO DE PASSEIO EM PISO INTERTRAVADO, COM BLOCO RETANGULAR COLORIDO DE 20 X 10 CM, ESPESSURA 6 CM. AF_10/2022</v>
          </cell>
          <cell r="J74" t="str">
            <v>M2</v>
          </cell>
          <cell r="K74">
            <v>9436.11</v>
          </cell>
          <cell r="L74">
            <v>97.08</v>
          </cell>
          <cell r="M74">
            <v>98.81</v>
          </cell>
          <cell r="N74">
            <v>0.25509999999999999</v>
          </cell>
          <cell r="O74">
            <v>0.2069</v>
          </cell>
          <cell r="P74">
            <v>1</v>
          </cell>
          <cell r="Q74">
            <v>121.85</v>
          </cell>
          <cell r="R74">
            <v>119.25</v>
          </cell>
          <cell r="S74">
            <v>1149790</v>
          </cell>
          <cell r="T74">
            <v>1125256.1200000001</v>
          </cell>
        </row>
        <row r="75">
          <cell r="A75" t="str">
            <v>2.7.8</v>
          </cell>
          <cell r="B75" t="str">
            <v>SINAPI JUNHO 2025</v>
          </cell>
          <cell r="C75">
            <v>105004</v>
          </cell>
          <cell r="D75" t="str">
            <v>FALTA</v>
          </cell>
          <cell r="E75">
            <v>104790</v>
          </cell>
          <cell r="F75" t="str">
            <v/>
          </cell>
          <cell r="G75" t="e">
            <v>#REF!</v>
          </cell>
          <cell r="H75" t="e">
            <v>#REF!</v>
          </cell>
          <cell r="I75" t="str">
            <v>RAMPA DE ACESSIBILIDADE EM CONCRETO MOLDADO IN LOCO, EM CALÇADA NOVA COM LARGURA MENOR À 3,00 M, FCK 25MPA, COM PISO PODOTÁTIL. AF_03/2024</v>
          </cell>
          <cell r="J75" t="str">
            <v>M2</v>
          </cell>
          <cell r="K75">
            <v>1455.86</v>
          </cell>
          <cell r="L75">
            <v>121.56</v>
          </cell>
          <cell r="M75">
            <v>126.94</v>
          </cell>
          <cell r="N75">
            <v>0.25509999999999999</v>
          </cell>
          <cell r="O75">
            <v>0.2069</v>
          </cell>
          <cell r="P75">
            <v>1</v>
          </cell>
          <cell r="Q75">
            <v>152.57</v>
          </cell>
          <cell r="R75">
            <v>153.19999999999999</v>
          </cell>
          <cell r="S75">
            <v>222120.56</v>
          </cell>
          <cell r="T75">
            <v>223037.75</v>
          </cell>
        </row>
        <row r="76">
          <cell r="A76" t="str">
            <v>2.8</v>
          </cell>
          <cell r="I76" t="str">
            <v>DRENAGEM</v>
          </cell>
          <cell r="S76">
            <v>2713583.09</v>
          </cell>
          <cell r="T76">
            <v>2669943.44</v>
          </cell>
        </row>
        <row r="77">
          <cell r="A77" t="str">
            <v>2.8.1</v>
          </cell>
          <cell r="B77" t="str">
            <v>SINAPI JUNHO 2025</v>
          </cell>
          <cell r="C77">
            <v>94281</v>
          </cell>
          <cell r="D77" t="str">
            <v>484031 - 3</v>
          </cell>
          <cell r="E77">
            <v>94281</v>
          </cell>
          <cell r="F77">
            <v>94281</v>
          </cell>
          <cell r="G77" t="e">
            <v>#REF!</v>
          </cell>
          <cell r="H77" t="e">
            <v>#REF!</v>
          </cell>
          <cell r="I77" t="str">
            <v>EXECUÇÃO DE SARJETA DE CONCRETO USINADO, MOLDADA IN LOCO EM TRECHO RETO, 30 CM BASE X 15 CM ALTURA. AF_01/2024</v>
          </cell>
          <cell r="J77" t="str">
            <v>M</v>
          </cell>
          <cell r="K77">
            <v>10110.11</v>
          </cell>
          <cell r="L77">
            <v>43.03</v>
          </cell>
          <cell r="M77">
            <v>44.2</v>
          </cell>
          <cell r="N77">
            <v>0.25509999999999999</v>
          </cell>
          <cell r="O77">
            <v>0.2069</v>
          </cell>
          <cell r="P77">
            <v>1</v>
          </cell>
          <cell r="Q77">
            <v>54.01</v>
          </cell>
          <cell r="R77">
            <v>53.34</v>
          </cell>
          <cell r="S77">
            <v>546047.04</v>
          </cell>
          <cell r="T77">
            <v>539273.27</v>
          </cell>
        </row>
        <row r="78">
          <cell r="A78" t="str">
            <v>2.8.2</v>
          </cell>
          <cell r="B78" t="str">
            <v>SINAPI JUNHO 2025</v>
          </cell>
          <cell r="C78">
            <v>94282</v>
          </cell>
          <cell r="D78" t="str">
            <v>FALTA</v>
          </cell>
          <cell r="E78">
            <v>94281</v>
          </cell>
          <cell r="F78" t="str">
            <v/>
          </cell>
          <cell r="G78" t="e">
            <v>#REF!</v>
          </cell>
          <cell r="H78" t="e">
            <v>#REF!</v>
          </cell>
          <cell r="I78" t="str">
            <v>EXECUÇÃO DE SARJETA DE CONCRETO USINADO, MOLDADA IN LOCO EM TRECHO CURVO, 30 CM BASE X 15 CM ALTURA. AF_01/2024</v>
          </cell>
          <cell r="J78" t="str">
            <v>M</v>
          </cell>
          <cell r="K78">
            <v>1123.3499999999999</v>
          </cell>
          <cell r="L78">
            <v>50.68</v>
          </cell>
          <cell r="M78">
            <v>52.55</v>
          </cell>
          <cell r="N78">
            <v>0.25509999999999999</v>
          </cell>
          <cell r="O78">
            <v>0.2069</v>
          </cell>
          <cell r="P78">
            <v>1</v>
          </cell>
          <cell r="Q78">
            <v>63.61</v>
          </cell>
          <cell r="R78">
            <v>63.42</v>
          </cell>
          <cell r="S78">
            <v>71456.289999999994</v>
          </cell>
          <cell r="T78">
            <v>71242.86</v>
          </cell>
        </row>
        <row r="79">
          <cell r="A79" t="str">
            <v>2.8.3</v>
          </cell>
          <cell r="B79" t="str">
            <v>SINAPI JUNHO 2025</v>
          </cell>
          <cell r="C79">
            <v>94273</v>
          </cell>
          <cell r="D79" t="str">
            <v>440498 - 0</v>
          </cell>
          <cell r="E79">
            <v>94273</v>
          </cell>
          <cell r="F79">
            <v>94273</v>
          </cell>
          <cell r="G79" t="e">
            <v>#REF!</v>
          </cell>
          <cell r="H79" t="e">
            <v>#REF!</v>
          </cell>
          <cell r="I79" t="str">
            <v>ASSENTAMENTO DE GUIA (MEIO-FIO) EM TRECHO RETO, CONFECCIONADA EM CONCRETO PRÉ-FABRICADO, DIMENSÕES 100X15X13X30 CM (COMPRIMENTO X BASE INFERIOR X BASE SUPERIOR X ALTURA). AF_01/2024</v>
          </cell>
          <cell r="J79" t="str">
            <v>M</v>
          </cell>
          <cell r="K79">
            <v>13480.15</v>
          </cell>
          <cell r="L79">
            <v>54.24</v>
          </cell>
          <cell r="M79">
            <v>55.35</v>
          </cell>
          <cell r="N79">
            <v>0.25509999999999999</v>
          </cell>
          <cell r="O79">
            <v>0.2069</v>
          </cell>
          <cell r="P79">
            <v>1</v>
          </cell>
          <cell r="Q79">
            <v>68.08</v>
          </cell>
          <cell r="R79">
            <v>66.8</v>
          </cell>
          <cell r="S79">
            <v>917728.61</v>
          </cell>
          <cell r="T79">
            <v>900474.02</v>
          </cell>
        </row>
        <row r="80">
          <cell r="A80" t="str">
            <v>2.8.4</v>
          </cell>
          <cell r="B80" t="str">
            <v>SINAPI JUNHO 2025</v>
          </cell>
          <cell r="C80">
            <v>94274</v>
          </cell>
          <cell r="D80" t="str">
            <v>464698 - 3</v>
          </cell>
          <cell r="E80">
            <v>94274</v>
          </cell>
          <cell r="F80">
            <v>94274</v>
          </cell>
          <cell r="G80" t="e">
            <v>#REF!</v>
          </cell>
          <cell r="H80" t="e">
            <v>#REF!</v>
          </cell>
          <cell r="I80" t="str">
            <v>ASSENTAMENTO DE GUIA (MEIO-FIO) EM TRECHO CURVO, CONFECCIONADA EM CONCRETO PRÉ-FABRICADO, DIMENSÕES 100X15X13X30 CM (COMPRIMENTO X BASE INFERIOR X BASE SUPERIOR X ALTURA). AF_01/2024</v>
          </cell>
          <cell r="J80" t="str">
            <v>M</v>
          </cell>
          <cell r="K80">
            <v>1123.3499999999999</v>
          </cell>
          <cell r="L80">
            <v>57.14</v>
          </cell>
          <cell r="M80">
            <v>58.51</v>
          </cell>
          <cell r="N80">
            <v>0.25509999999999999</v>
          </cell>
          <cell r="O80">
            <v>0.2069</v>
          </cell>
          <cell r="P80">
            <v>1</v>
          </cell>
          <cell r="Q80">
            <v>71.72</v>
          </cell>
          <cell r="R80">
            <v>70.62</v>
          </cell>
          <cell r="S80">
            <v>80566.66</v>
          </cell>
          <cell r="T80">
            <v>79330.98</v>
          </cell>
        </row>
        <row r="81">
          <cell r="A81" t="str">
            <v>2.8.5</v>
          </cell>
          <cell r="B81" t="str">
            <v>SINAPI JUNHO 2025</v>
          </cell>
          <cell r="C81">
            <v>102498</v>
          </cell>
          <cell r="D81" t="str">
            <v>566332 - 6</v>
          </cell>
          <cell r="E81">
            <v>102498</v>
          </cell>
          <cell r="F81">
            <v>102498</v>
          </cell>
          <cell r="G81" t="e">
            <v>#REF!</v>
          </cell>
          <cell r="H81" t="e">
            <v>#REF!</v>
          </cell>
          <cell r="I81" t="str">
            <v>PINTURA DE MEIO-FIO COM TINTA BRANCA A BASE DE CAL (CAIAÇÃO). AF_05/2021</v>
          </cell>
          <cell r="J81" t="str">
            <v>M</v>
          </cell>
          <cell r="K81">
            <v>11233.46</v>
          </cell>
          <cell r="L81">
            <v>1.77</v>
          </cell>
          <cell r="M81">
            <v>1.91</v>
          </cell>
          <cell r="N81">
            <v>0.25509999999999999</v>
          </cell>
          <cell r="O81">
            <v>0.2069</v>
          </cell>
          <cell r="P81">
            <v>1</v>
          </cell>
          <cell r="Q81">
            <v>2.2200000000000002</v>
          </cell>
          <cell r="R81">
            <v>2.31</v>
          </cell>
          <cell r="S81">
            <v>24938.28</v>
          </cell>
          <cell r="T81">
            <v>25949.29</v>
          </cell>
        </row>
        <row r="82">
          <cell r="A82" t="str">
            <v>2.8.6</v>
          </cell>
          <cell r="B82" t="str">
            <v>SICRO ABRIL/ 25</v>
          </cell>
          <cell r="C82">
            <v>4915708</v>
          </cell>
          <cell r="D82" t="str">
            <v>FALTA</v>
          </cell>
          <cell r="E82">
            <v>4915632</v>
          </cell>
          <cell r="F82" t="str">
            <v/>
          </cell>
          <cell r="G82" t="e">
            <v>#REF!</v>
          </cell>
          <cell r="H82" t="e">
            <v>#REF!</v>
          </cell>
          <cell r="I82" t="str">
            <v>LIMPEZA DE SARJETA E MEIO-FIO</v>
          </cell>
          <cell r="J82" t="str">
            <v>M</v>
          </cell>
          <cell r="K82">
            <v>22466.92</v>
          </cell>
          <cell r="L82">
            <v>0.68</v>
          </cell>
          <cell r="M82">
            <v>0.74</v>
          </cell>
          <cell r="N82">
            <v>0.25509999999999999</v>
          </cell>
          <cell r="O82">
            <v>0.2069</v>
          </cell>
          <cell r="P82">
            <v>1</v>
          </cell>
          <cell r="Q82">
            <v>0.85</v>
          </cell>
          <cell r="R82">
            <v>0.89</v>
          </cell>
          <cell r="S82">
            <v>19096.88</v>
          </cell>
          <cell r="T82">
            <v>19995.560000000001</v>
          </cell>
        </row>
        <row r="83">
          <cell r="A83" t="str">
            <v>2.8.7</v>
          </cell>
          <cell r="B83" t="str">
            <v>SINAPI-I JUNHO 2025</v>
          </cell>
          <cell r="C83">
            <v>7761</v>
          </cell>
          <cell r="D83" t="str">
            <v>FALTA</v>
          </cell>
          <cell r="E83">
            <v>7696</v>
          </cell>
          <cell r="F83" t="str">
            <v/>
          </cell>
          <cell r="G83" t="e">
            <v>#REF!</v>
          </cell>
          <cell r="H83" t="e">
            <v>#REF!</v>
          </cell>
          <cell r="I83" t="str">
            <v>TUBO DE CONCRETO ARMADO PARA AGUAS PLUVIAIS, CLASSE PA-2, COM ENCAIXE PONTA E BOLSA, DIAMETRO NOMINAL DE 400 MM</v>
          </cell>
          <cell r="J83" t="str">
            <v>M</v>
          </cell>
          <cell r="K83">
            <v>280.83999999999997</v>
          </cell>
          <cell r="L83">
            <v>102.68</v>
          </cell>
          <cell r="M83">
            <v>102.68</v>
          </cell>
          <cell r="N83">
            <v>0.184</v>
          </cell>
          <cell r="O83">
            <v>0.13969999999999999</v>
          </cell>
          <cell r="P83">
            <v>5</v>
          </cell>
          <cell r="Q83">
            <v>121.57</v>
          </cell>
          <cell r="R83">
            <v>117.02</v>
          </cell>
          <cell r="S83">
            <v>34141.72</v>
          </cell>
          <cell r="T83">
            <v>32863.9</v>
          </cell>
        </row>
        <row r="84">
          <cell r="A84" t="str">
            <v>2.8.8</v>
          </cell>
          <cell r="B84" t="str">
            <v>SINAPI JUNHO 2025</v>
          </cell>
          <cell r="C84">
            <v>92809</v>
          </cell>
          <cell r="D84" t="str">
            <v>FALTA</v>
          </cell>
          <cell r="E84">
            <v>92804</v>
          </cell>
          <cell r="F84" t="str">
            <v/>
          </cell>
          <cell r="G84" t="e">
            <v>#REF!</v>
          </cell>
          <cell r="H84" t="e">
            <v>#REF!</v>
          </cell>
          <cell r="I84" t="str">
            <v>ASSENTAMENTO DE TUBO DE CONCRETO PARA REDES COLETORAS DE ÁGUAS PLUVIAIS, DIÂMETRO DE 400 MM, JUNTA RÍGIDA, INSTALADO EM LOCAL COM BAIXO NÍVEL DE INTERFERÊNCIAS (NÃO INCLUI FORNECIMENTO). AF_03/2024</v>
          </cell>
          <cell r="J84" t="str">
            <v>M</v>
          </cell>
          <cell r="K84">
            <v>280.83999999999997</v>
          </cell>
          <cell r="L84">
            <v>32.75</v>
          </cell>
          <cell r="M84">
            <v>34.32</v>
          </cell>
          <cell r="N84">
            <v>0.25509999999999999</v>
          </cell>
          <cell r="O84">
            <v>0.2069</v>
          </cell>
          <cell r="P84">
            <v>1</v>
          </cell>
          <cell r="Q84">
            <v>41.1</v>
          </cell>
          <cell r="R84">
            <v>41.42</v>
          </cell>
          <cell r="S84">
            <v>11542.52</v>
          </cell>
          <cell r="T84">
            <v>11632.39</v>
          </cell>
        </row>
        <row r="85">
          <cell r="A85" t="str">
            <v>2.8.9</v>
          </cell>
          <cell r="B85" t="str">
            <v>SINAPI-I JUNHO 2025</v>
          </cell>
          <cell r="C85">
            <v>7762</v>
          </cell>
          <cell r="D85" t="str">
            <v>FALTA</v>
          </cell>
          <cell r="E85">
            <v>7696</v>
          </cell>
          <cell r="F85" t="str">
            <v/>
          </cell>
          <cell r="G85" t="e">
            <v>#REF!</v>
          </cell>
          <cell r="H85" t="e">
            <v>#REF!</v>
          </cell>
          <cell r="I85" t="str">
            <v>TUBO DE CONCRETO ARMADO PARA AGUAS PLUVIAIS, CLASSE PA-2, COM ENCAIXE PONTA E BOLSA, DIAMETRO NOMINAL DE 600 MM</v>
          </cell>
          <cell r="J85" t="str">
            <v>M</v>
          </cell>
          <cell r="K85">
            <v>280.83999999999997</v>
          </cell>
          <cell r="L85">
            <v>163.11000000000001</v>
          </cell>
          <cell r="M85">
            <v>163.11000000000001</v>
          </cell>
          <cell r="N85">
            <v>0.184</v>
          </cell>
          <cell r="O85">
            <v>0.13969999999999999</v>
          </cell>
          <cell r="P85">
            <v>5</v>
          </cell>
          <cell r="Q85">
            <v>193.12</v>
          </cell>
          <cell r="R85">
            <v>185.9</v>
          </cell>
          <cell r="S85">
            <v>54235.82</v>
          </cell>
          <cell r="T85">
            <v>52208.160000000003</v>
          </cell>
        </row>
        <row r="86">
          <cell r="A86" t="str">
            <v>2.8.10</v>
          </cell>
          <cell r="B86" t="str">
            <v>SINAPI JUNHO 2025</v>
          </cell>
          <cell r="C86">
            <v>92811</v>
          </cell>
          <cell r="D86" t="str">
            <v>460467 - 9</v>
          </cell>
          <cell r="E86">
            <v>92811</v>
          </cell>
          <cell r="F86">
            <v>92811</v>
          </cell>
          <cell r="G86" t="e">
            <v>#REF!</v>
          </cell>
          <cell r="H86" t="e">
            <v>#REF!</v>
          </cell>
          <cell r="I86" t="str">
            <v>ASSENTAMENTO DE TUBO DE CONCRETO PARA REDES COLETORAS DE ÁGUAS PLUVIAIS, DIÂMETRO DE 600 MM, JUNTA RÍGIDA, INSTALADO EM LOCAL COM BAIXO NÍVEL DE INTERFERÊNCIAS (NÃO INCLUI FORNECIMENTO). AF_03/2024</v>
          </cell>
          <cell r="J86" t="str">
            <v>M</v>
          </cell>
          <cell r="K86">
            <v>280.83999999999997</v>
          </cell>
          <cell r="L86">
            <v>52.08</v>
          </cell>
          <cell r="M86">
            <v>54.57</v>
          </cell>
          <cell r="N86">
            <v>0.25509999999999999</v>
          </cell>
          <cell r="O86">
            <v>0.2069</v>
          </cell>
          <cell r="P86">
            <v>1</v>
          </cell>
          <cell r="Q86">
            <v>65.37</v>
          </cell>
          <cell r="R86">
            <v>65.86</v>
          </cell>
          <cell r="S86">
            <v>18358.509999999998</v>
          </cell>
          <cell r="T86">
            <v>18496.12</v>
          </cell>
        </row>
        <row r="87">
          <cell r="A87" t="str">
            <v>2.8.11</v>
          </cell>
          <cell r="B87" t="str">
            <v>SINAPI-I JUNHO 2025</v>
          </cell>
          <cell r="C87">
            <v>12572</v>
          </cell>
          <cell r="D87" t="str">
            <v>FALTA</v>
          </cell>
          <cell r="E87">
            <v>11986</v>
          </cell>
          <cell r="F87" t="str">
            <v/>
          </cell>
          <cell r="G87" t="e">
            <v>#REF!</v>
          </cell>
          <cell r="H87" t="e">
            <v>#REF!</v>
          </cell>
          <cell r="I87" t="str">
            <v>TUBO DE CONCRETO ARMADO PARA AGUAS PLUVIAIS, CLASSE PA-3, COM ENCAIXE PONTA E BOLSA, DIAMETRO NOMINAL DE 1000 MM</v>
          </cell>
          <cell r="J87" t="str">
            <v>M</v>
          </cell>
          <cell r="K87">
            <v>280.83999999999997</v>
          </cell>
          <cell r="L87">
            <v>513.44000000000005</v>
          </cell>
          <cell r="M87">
            <v>513.44000000000005</v>
          </cell>
          <cell r="N87">
            <v>0.184</v>
          </cell>
          <cell r="O87">
            <v>0.13969999999999999</v>
          </cell>
          <cell r="P87">
            <v>5</v>
          </cell>
          <cell r="Q87">
            <v>607.91</v>
          </cell>
          <cell r="R87">
            <v>585.16999999999996</v>
          </cell>
          <cell r="S87">
            <v>170725.44</v>
          </cell>
          <cell r="T87">
            <v>164339.14000000001</v>
          </cell>
        </row>
        <row r="88">
          <cell r="A88" t="str">
            <v>2.8.12</v>
          </cell>
          <cell r="B88" t="str">
            <v>SINAPI JUNHO 2025</v>
          </cell>
          <cell r="C88">
            <v>92815</v>
          </cell>
          <cell r="D88" t="str">
            <v>FALTA</v>
          </cell>
          <cell r="E88">
            <v>92811</v>
          </cell>
          <cell r="F88" t="str">
            <v/>
          </cell>
          <cell r="G88" t="e">
            <v>#REF!</v>
          </cell>
          <cell r="H88" t="e">
            <v>#REF!</v>
          </cell>
          <cell r="I88" t="str">
            <v>ASSENTAMENTO DE TUBO DE CONCRETO PARA REDES COLETORAS DE ÁGUAS PLUVIAIS, DIÂMETRO DE 1000 MM, JUNTA RÍGIDA, INSTALADO EM LOCAL COM BAIXO NÍVEL DE INTERFERÊNCIAS (NÃO INCLUI FORNECIMENTO). AF_03/2024</v>
          </cell>
          <cell r="J88" t="str">
            <v>M</v>
          </cell>
          <cell r="K88">
            <v>280.83999999999997</v>
          </cell>
          <cell r="L88">
            <v>93.81</v>
          </cell>
          <cell r="M88">
            <v>98.2</v>
          </cell>
          <cell r="N88">
            <v>0.25509999999999999</v>
          </cell>
          <cell r="O88">
            <v>0.2069</v>
          </cell>
          <cell r="P88">
            <v>1</v>
          </cell>
          <cell r="Q88">
            <v>117.74</v>
          </cell>
          <cell r="R88">
            <v>118.52</v>
          </cell>
          <cell r="S88">
            <v>33066.1</v>
          </cell>
          <cell r="T88">
            <v>33285.160000000003</v>
          </cell>
        </row>
        <row r="89">
          <cell r="A89" t="str">
            <v>2.8.13</v>
          </cell>
          <cell r="B89" t="str">
            <v>SINAPI JUNHO 2025</v>
          </cell>
          <cell r="C89">
            <v>102329</v>
          </cell>
          <cell r="D89" t="str">
            <v>FALTA</v>
          </cell>
          <cell r="E89">
            <v>102308</v>
          </cell>
          <cell r="F89" t="str">
            <v/>
          </cell>
          <cell r="G89" t="e">
            <v>#REF!</v>
          </cell>
          <cell r="H89" t="e">
            <v>#REF!</v>
          </cell>
          <cell r="I89" t="str">
            <v>ESCAVAÇÃO MECANIZADA DE VALA COM PROF. MAIOR QUE 1,5 M ATÉ 3,0 M (MÉDIA MONTANTE E JUSANTE/UMA COMPOSIÇÃO POR TRECHO), RETROESCAV. (0,26 M3), LARG. DE 0,8 M A 1,5 M, EM SOLO DE 2A CATEGORIA, EM LOCAIS COM BAIXO NÍVEL DE INTERFERÊNCIA. AF_09/2024</v>
          </cell>
          <cell r="J89" t="str">
            <v>M3</v>
          </cell>
          <cell r="K89">
            <v>758.26</v>
          </cell>
          <cell r="L89">
            <v>8.9700000000000006</v>
          </cell>
          <cell r="M89">
            <v>9.31</v>
          </cell>
          <cell r="N89">
            <v>0.25509999999999999</v>
          </cell>
          <cell r="O89">
            <v>0.2069</v>
          </cell>
          <cell r="P89">
            <v>1</v>
          </cell>
          <cell r="Q89">
            <v>11.26</v>
          </cell>
          <cell r="R89">
            <v>11.24</v>
          </cell>
          <cell r="S89">
            <v>8538.01</v>
          </cell>
          <cell r="T89">
            <v>8522.84</v>
          </cell>
        </row>
        <row r="90">
          <cell r="A90" t="str">
            <v>2.8.14</v>
          </cell>
          <cell r="B90" t="str">
            <v>SINAPI JUNHO 2025</v>
          </cell>
          <cell r="C90">
            <v>94342</v>
          </cell>
          <cell r="D90" t="str">
            <v>431162 - 0</v>
          </cell>
          <cell r="E90">
            <v>94342</v>
          </cell>
          <cell r="F90">
            <v>94342</v>
          </cell>
          <cell r="G90" t="e">
            <v>#REF!</v>
          </cell>
          <cell r="H90" t="e">
            <v>#REF!</v>
          </cell>
          <cell r="I90" t="str">
            <v>ATERRO MANUAL DE VALAS COM AREIA PARA ATERRO. AF_08/2023</v>
          </cell>
          <cell r="J90" t="str">
            <v>M3</v>
          </cell>
          <cell r="K90">
            <v>421.25</v>
          </cell>
          <cell r="L90">
            <v>121.39</v>
          </cell>
          <cell r="M90">
            <v>123.45</v>
          </cell>
          <cell r="N90">
            <v>0.25509999999999999</v>
          </cell>
          <cell r="O90">
            <v>0.2069</v>
          </cell>
          <cell r="P90">
            <v>1</v>
          </cell>
          <cell r="Q90">
            <v>152.36000000000001</v>
          </cell>
          <cell r="R90">
            <v>148.99</v>
          </cell>
          <cell r="S90">
            <v>64181.65</v>
          </cell>
          <cell r="T90">
            <v>62762.04</v>
          </cell>
        </row>
        <row r="91">
          <cell r="A91" t="str">
            <v>2.8.15</v>
          </cell>
          <cell r="B91" t="str">
            <v>SINAPI JUNHO 2025</v>
          </cell>
          <cell r="C91">
            <v>100975</v>
          </cell>
          <cell r="D91" t="str">
            <v>565329 - 0</v>
          </cell>
          <cell r="E91">
            <v>100975</v>
          </cell>
          <cell r="F91">
            <v>100975</v>
          </cell>
          <cell r="G91" t="e">
            <v>#REF!</v>
          </cell>
          <cell r="H91" t="e">
            <v>#REF!</v>
          </cell>
          <cell r="I91" t="str">
            <v>CARGA, MANOBRA E DESCARGA DE SOLOS E MATERIAIS GRANULARES EM CAMINHÃO BASCULANTE 14 M³ - CARGA COM PÁ CARREGADEIRA (CAÇAMBA DE 1,7 A 2,8 M³ / 128 HP) E DESCARGA LIVRE (UNIDADE: M3). AF_07/2020</v>
          </cell>
          <cell r="J91" t="str">
            <v>M3</v>
          </cell>
          <cell r="K91">
            <v>947.83</v>
          </cell>
          <cell r="L91">
            <v>8.4</v>
          </cell>
          <cell r="M91">
            <v>8.52</v>
          </cell>
          <cell r="N91">
            <v>0.25509999999999999</v>
          </cell>
          <cell r="O91">
            <v>0.2069</v>
          </cell>
          <cell r="P91">
            <v>1</v>
          </cell>
          <cell r="Q91">
            <v>10.54</v>
          </cell>
          <cell r="R91">
            <v>10.28</v>
          </cell>
          <cell r="S91">
            <v>9990.1299999999992</v>
          </cell>
          <cell r="T91">
            <v>9743.69</v>
          </cell>
        </row>
        <row r="92">
          <cell r="A92" t="str">
            <v>2.8.16</v>
          </cell>
          <cell r="B92" t="str">
            <v>SINAPI JUNHO 2025</v>
          </cell>
          <cell r="C92">
            <v>95876</v>
          </cell>
          <cell r="D92" t="str">
            <v>491949 - 1</v>
          </cell>
          <cell r="E92">
            <v>95876</v>
          </cell>
          <cell r="F92">
            <v>95876</v>
          </cell>
          <cell r="G92" t="e">
            <v>#REF!</v>
          </cell>
          <cell r="H92" t="e">
            <v>#REF!</v>
          </cell>
          <cell r="I92" t="str">
            <v>TRANSPORTE COM CAMINHÃO BASCULANTE DE 14 M³, EM VIA URBANA PAVIMENTADA, DMT ATÉ 30 KM (UNIDADE: M3XKM). AF_07/2020</v>
          </cell>
          <cell r="J92" t="str">
            <v>M3XKM</v>
          </cell>
          <cell r="K92">
            <v>14217.45</v>
          </cell>
          <cell r="L92">
            <v>2.12</v>
          </cell>
          <cell r="M92">
            <v>2.15</v>
          </cell>
          <cell r="N92">
            <v>0.25509999999999999</v>
          </cell>
          <cell r="O92">
            <v>0.2069</v>
          </cell>
          <cell r="P92">
            <v>1</v>
          </cell>
          <cell r="Q92">
            <v>2.66</v>
          </cell>
          <cell r="R92">
            <v>2.59</v>
          </cell>
          <cell r="S92">
            <v>37818.42</v>
          </cell>
          <cell r="T92">
            <v>36823.199999999997</v>
          </cell>
        </row>
        <row r="93">
          <cell r="A93" t="str">
            <v>2.8.17</v>
          </cell>
          <cell r="B93" t="str">
            <v>SINAPI JUNHO 2025</v>
          </cell>
          <cell r="C93">
            <v>97951</v>
          </cell>
          <cell r="D93" t="str">
            <v>FALTA</v>
          </cell>
          <cell r="E93">
            <v>97949</v>
          </cell>
          <cell r="F93" t="str">
            <v/>
          </cell>
          <cell r="G93" t="e">
            <v>#REF!</v>
          </cell>
          <cell r="H93" t="e">
            <v>#REF!</v>
          </cell>
          <cell r="I93" t="str">
            <v>CAIXA PARA BOCA DE LOBO COMBINADA COM GRELHA RETANGULAR, EM ALVENARIA COM TIJOLOS CERÂMICOS MACIÇOS, DIMENSÕES INTERNAS: 1,3X1X1,2 M. AF_12/2020</v>
          </cell>
          <cell r="J93" t="str">
            <v>UN</v>
          </cell>
          <cell r="K93">
            <v>56</v>
          </cell>
          <cell r="L93">
            <v>2678.35</v>
          </cell>
          <cell r="M93">
            <v>2784.67</v>
          </cell>
          <cell r="N93">
            <v>0.25509999999999999</v>
          </cell>
          <cell r="O93">
            <v>0.2069</v>
          </cell>
          <cell r="P93">
            <v>1</v>
          </cell>
          <cell r="Q93">
            <v>3361.6</v>
          </cell>
          <cell r="R93">
            <v>3360.82</v>
          </cell>
          <cell r="S93">
            <v>188249.60000000001</v>
          </cell>
          <cell r="T93">
            <v>188205.92</v>
          </cell>
        </row>
        <row r="94">
          <cell r="A94" t="str">
            <v>2.8.18</v>
          </cell>
          <cell r="B94" t="str">
            <v>SICRO ABRIL/ 25</v>
          </cell>
          <cell r="C94">
            <v>804121</v>
          </cell>
          <cell r="D94" t="str">
            <v>589545 - 6</v>
          </cell>
          <cell r="E94">
            <v>804121</v>
          </cell>
          <cell r="F94">
            <v>804121</v>
          </cell>
          <cell r="G94" t="e">
            <v>#REF!</v>
          </cell>
          <cell r="H94" t="e">
            <v>#REF!</v>
          </cell>
          <cell r="I94" t="str">
            <v>BOCA DE BSTC D = 1,00 M - ESCONSIDADE 0° - AREIA E BRITA COMERCIAIS - ALAS RETAS</v>
          </cell>
          <cell r="J94" t="str">
            <v>UN</v>
          </cell>
          <cell r="K94">
            <v>56</v>
          </cell>
          <cell r="L94">
            <v>1894.04</v>
          </cell>
          <cell r="M94">
            <v>1945.39</v>
          </cell>
          <cell r="N94">
            <v>0.25509999999999999</v>
          </cell>
          <cell r="O94">
            <v>0.2069</v>
          </cell>
          <cell r="P94">
            <v>1</v>
          </cell>
          <cell r="Q94">
            <v>2377.21</v>
          </cell>
          <cell r="R94">
            <v>2347.89</v>
          </cell>
          <cell r="S94">
            <v>133123.76</v>
          </cell>
          <cell r="T94">
            <v>131481.84</v>
          </cell>
        </row>
        <row r="95">
          <cell r="A95" t="str">
            <v>2.8.19</v>
          </cell>
          <cell r="B95" t="str">
            <v>ORSE MAIO2025</v>
          </cell>
          <cell r="C95">
            <v>10224</v>
          </cell>
          <cell r="D95" t="str">
            <v>FALTA</v>
          </cell>
          <cell r="E95">
            <v>9875</v>
          </cell>
          <cell r="F95" t="str">
            <v/>
          </cell>
          <cell r="G95" t="e">
            <v>#REF!</v>
          </cell>
          <cell r="H95" t="e">
            <v>#REF!</v>
          </cell>
          <cell r="I95" t="str">
            <v>CANALETA DE DRENAGEM EM CONCRETO, DIMENSÕES INTERNAS 40 X 50CM, COM TAMPA DE CONCRETO, INCLUSIVE ESCAVAÇÃO MANUAL</v>
          </cell>
          <cell r="J95" t="str">
            <v>M</v>
          </cell>
          <cell r="K95">
            <v>280.83999999999997</v>
          </cell>
          <cell r="L95">
            <v>514.29</v>
          </cell>
          <cell r="M95">
            <v>514.29</v>
          </cell>
          <cell r="N95">
            <v>0.25509999999999999</v>
          </cell>
          <cell r="O95">
            <v>0.2069</v>
          </cell>
          <cell r="P95">
            <v>1</v>
          </cell>
          <cell r="Q95">
            <v>645.49</v>
          </cell>
          <cell r="R95">
            <v>620.70000000000005</v>
          </cell>
          <cell r="S95">
            <v>181279.41</v>
          </cell>
          <cell r="T95">
            <v>174317.39</v>
          </cell>
        </row>
        <row r="96">
          <cell r="A96" t="str">
            <v>2.8.20</v>
          </cell>
          <cell r="B96" t="str">
            <v>SINAPI JUNHO 2025</v>
          </cell>
          <cell r="C96">
            <v>89512</v>
          </cell>
          <cell r="D96" t="str">
            <v>455720 - 4</v>
          </cell>
          <cell r="E96">
            <v>89512</v>
          </cell>
          <cell r="F96">
            <v>89512</v>
          </cell>
          <cell r="G96" t="e">
            <v>#REF!</v>
          </cell>
          <cell r="H96" t="e">
            <v>#REF!</v>
          </cell>
          <cell r="I96" t="str">
            <v>TUBO PVC, SÉRIE R, ÁGUA PLUVIAL, DN 100 MM, FORNECIDO E INSTALADO EM RAMAL DE ENCAMINHAMENTO. AF_06/2022</v>
          </cell>
          <cell r="J96" t="str">
            <v>M</v>
          </cell>
          <cell r="K96">
            <v>561.66999999999996</v>
          </cell>
          <cell r="L96">
            <v>43.47</v>
          </cell>
          <cell r="M96">
            <v>45.39</v>
          </cell>
          <cell r="N96">
            <v>0.25509999999999999</v>
          </cell>
          <cell r="O96">
            <v>0.2069</v>
          </cell>
          <cell r="P96">
            <v>1</v>
          </cell>
          <cell r="Q96">
            <v>54.56</v>
          </cell>
          <cell r="R96">
            <v>54.78</v>
          </cell>
          <cell r="S96">
            <v>30644.720000000001</v>
          </cell>
          <cell r="T96">
            <v>30768.28</v>
          </cell>
        </row>
        <row r="97">
          <cell r="A97" t="str">
            <v>2.8.21</v>
          </cell>
          <cell r="B97" t="str">
            <v>SINAPI JUNHO 2025</v>
          </cell>
          <cell r="C97">
            <v>104166</v>
          </cell>
          <cell r="D97" t="str">
            <v>583893 - 2</v>
          </cell>
          <cell r="E97">
            <v>104162</v>
          </cell>
          <cell r="F97" t="str">
            <v/>
          </cell>
          <cell r="G97" t="e">
            <v>#REF!</v>
          </cell>
          <cell r="H97" t="e">
            <v>#REF!</v>
          </cell>
          <cell r="I97" t="str">
            <v>TUBO PVC, SÉRIE R, ÁGUA PLUVIAL, DN 150 MM, FORNECIDO E INSTALADO EM RAMAL DE ENCAMINHAMENTO. AF_06/2022</v>
          </cell>
          <cell r="J97" t="str">
            <v>M</v>
          </cell>
          <cell r="K97">
            <v>337</v>
          </cell>
          <cell r="L97">
            <v>61.32</v>
          </cell>
          <cell r="M97">
            <v>62.53</v>
          </cell>
          <cell r="N97">
            <v>0.25509999999999999</v>
          </cell>
          <cell r="O97">
            <v>0.2069</v>
          </cell>
          <cell r="P97">
            <v>1</v>
          </cell>
          <cell r="Q97">
            <v>76.959999999999994</v>
          </cell>
          <cell r="R97">
            <v>75.47</v>
          </cell>
          <cell r="S97">
            <v>25935.52</v>
          </cell>
          <cell r="T97">
            <v>25433.39</v>
          </cell>
        </row>
        <row r="98">
          <cell r="A98" t="str">
            <v>2.8.22</v>
          </cell>
          <cell r="B98" t="str">
            <v>SINAPI JUNHO 2025</v>
          </cell>
          <cell r="C98">
            <v>99251</v>
          </cell>
          <cell r="D98" t="str">
            <v>498936 - 8</v>
          </cell>
          <cell r="E98">
            <v>99251</v>
          </cell>
          <cell r="F98">
            <v>99251</v>
          </cell>
          <cell r="G98" t="e">
            <v>#REF!</v>
          </cell>
          <cell r="H98" t="e">
            <v>#REF!</v>
          </cell>
          <cell r="I98" t="str">
            <v>CAIXA ENTERRADA HIDRÁULICA RETANGULAR EM ALVENARIA COM TIJOLOS CERÂMICOS MACIÇOS, DIMENSÕES INTERNAS: 0,4X0,4X0,4 M PARA REDE DE DRENAGEM. AF_12/2020</v>
          </cell>
          <cell r="J98" t="str">
            <v>UN</v>
          </cell>
          <cell r="K98">
            <v>150</v>
          </cell>
          <cell r="L98">
            <v>275.77</v>
          </cell>
          <cell r="M98">
            <v>291.62</v>
          </cell>
          <cell r="N98">
            <v>0.25509999999999999</v>
          </cell>
          <cell r="O98">
            <v>0.2069</v>
          </cell>
          <cell r="P98">
            <v>1</v>
          </cell>
          <cell r="Q98">
            <v>346.12</v>
          </cell>
          <cell r="R98">
            <v>351.96</v>
          </cell>
          <cell r="S98">
            <v>51918</v>
          </cell>
          <cell r="T98">
            <v>52794</v>
          </cell>
        </row>
        <row r="99">
          <cell r="A99" t="str">
            <v>2.9</v>
          </cell>
          <cell r="I99" t="str">
            <v>SINALIZAÇÃO VIÁRIA VERTICAL</v>
          </cell>
          <cell r="S99">
            <v>286546.02</v>
          </cell>
          <cell r="T99">
            <v>278892.51</v>
          </cell>
        </row>
        <row r="100">
          <cell r="A100" t="str">
            <v>2.9.1</v>
          </cell>
          <cell r="B100" t="str">
            <v>SICRO ABRIL/ 25</v>
          </cell>
          <cell r="C100">
            <v>5213444</v>
          </cell>
          <cell r="D100" t="str">
            <v>556854 - 4</v>
          </cell>
          <cell r="E100">
            <v>5213430</v>
          </cell>
          <cell r="F100" t="str">
            <v/>
          </cell>
          <cell r="G100" t="e">
            <v>#REF!</v>
          </cell>
          <cell r="H100" t="e">
            <v>#REF!</v>
          </cell>
          <cell r="I100" t="str">
            <v>PLACA DE REGULAMENTAÇÃO EM AÇO, R1 LADO 0,248 M - PELÍCULA RETRORREFLETIVA TIPO I + SI - FORNECIMENTO E IMPLANTAÇÃO</v>
          </cell>
          <cell r="J100" t="str">
            <v>UN</v>
          </cell>
          <cell r="K100">
            <v>90</v>
          </cell>
          <cell r="L100">
            <v>277.73</v>
          </cell>
          <cell r="M100">
            <v>282.02</v>
          </cell>
          <cell r="N100">
            <v>0.25509999999999999</v>
          </cell>
          <cell r="O100">
            <v>0.2069</v>
          </cell>
          <cell r="P100">
            <v>1</v>
          </cell>
          <cell r="Q100">
            <v>348.58</v>
          </cell>
          <cell r="R100">
            <v>340.37</v>
          </cell>
          <cell r="S100">
            <v>31372.2</v>
          </cell>
          <cell r="T100">
            <v>30633.3</v>
          </cell>
        </row>
        <row r="101">
          <cell r="A101" t="str">
            <v>2.9.2</v>
          </cell>
          <cell r="B101" t="str">
            <v>SICRO ABRIL/ 25</v>
          </cell>
          <cell r="C101">
            <v>5213855</v>
          </cell>
          <cell r="D101" t="str">
            <v>563840 - 2</v>
          </cell>
          <cell r="E101">
            <v>5213430</v>
          </cell>
          <cell r="F101" t="str">
            <v/>
          </cell>
          <cell r="G101" t="e">
            <v>#REF!</v>
          </cell>
          <cell r="H101" t="e">
            <v>#REF!</v>
          </cell>
          <cell r="I101" t="str">
            <v>SUPORTE METÁLICO GALVANIZADO PARA PLACA DE REGULAMENTAÇÃO - R1 - LADO DE 0,248 M - FORNECIMENTO E IMPLANTAÇÃO</v>
          </cell>
          <cell r="J101" t="str">
            <v>UN</v>
          </cell>
          <cell r="K101">
            <v>90</v>
          </cell>
          <cell r="L101">
            <v>418.43</v>
          </cell>
          <cell r="M101">
            <v>420.46</v>
          </cell>
          <cell r="N101">
            <v>0.25509999999999999</v>
          </cell>
          <cell r="O101">
            <v>0.2069</v>
          </cell>
          <cell r="P101">
            <v>1</v>
          </cell>
          <cell r="Q101">
            <v>525.16999999999996</v>
          </cell>
          <cell r="R101">
            <v>507.45</v>
          </cell>
          <cell r="S101">
            <v>47265.3</v>
          </cell>
          <cell r="T101">
            <v>45670.5</v>
          </cell>
        </row>
        <row r="102">
          <cell r="A102" t="str">
            <v>2.9.3</v>
          </cell>
          <cell r="B102" t="str">
            <v>SICRO ABRIL/ 25</v>
          </cell>
          <cell r="C102">
            <v>5213464</v>
          </cell>
          <cell r="D102" t="str">
            <v>556853 - 6</v>
          </cell>
          <cell r="E102">
            <v>5213430</v>
          </cell>
          <cell r="F102" t="str">
            <v/>
          </cell>
          <cell r="G102" t="e">
            <v>#REF!</v>
          </cell>
          <cell r="H102" t="e">
            <v>#REF!</v>
          </cell>
          <cell r="I102" t="str">
            <v>PLACA DE ADVERTÊNCIA EM AÇO, LADO DE 0,60 M - PELÍCULA RETRORREFLETIVA TIPO I + SI - FORNECIMENTO E IMPLANTAÇÃO</v>
          </cell>
          <cell r="J102" t="str">
            <v>UN</v>
          </cell>
          <cell r="K102">
            <v>36</v>
          </cell>
          <cell r="L102">
            <v>277.70999999999998</v>
          </cell>
          <cell r="M102">
            <v>281.99</v>
          </cell>
          <cell r="N102">
            <v>0.25509999999999999</v>
          </cell>
          <cell r="O102">
            <v>0.2069</v>
          </cell>
          <cell r="P102">
            <v>1</v>
          </cell>
          <cell r="Q102">
            <v>348.55</v>
          </cell>
          <cell r="R102">
            <v>340.33</v>
          </cell>
          <cell r="S102">
            <v>12547.8</v>
          </cell>
          <cell r="T102">
            <v>12251.88</v>
          </cell>
        </row>
        <row r="103">
          <cell r="A103" t="str">
            <v>2.9.4</v>
          </cell>
          <cell r="B103" t="str">
            <v>SICRO ABRIL/ 25</v>
          </cell>
          <cell r="C103">
            <v>5213863</v>
          </cell>
          <cell r="D103" t="str">
            <v>563839 - 9</v>
          </cell>
          <cell r="E103">
            <v>5213430</v>
          </cell>
          <cell r="F103" t="str">
            <v/>
          </cell>
          <cell r="G103" t="e">
            <v>#REF!</v>
          </cell>
          <cell r="H103" t="e">
            <v>#REF!</v>
          </cell>
          <cell r="I103" t="str">
            <v>SUPORTE METÁLICO GALVANIZADO PARA PLACA DE ADVERTÊNCIA OU REGULAMENTAÇÃO - LADO OU DIÂMETRO DE 0,60 M - FORNECIMENTO E IMPLANTAÇÃO</v>
          </cell>
          <cell r="J103" t="str">
            <v>UN</v>
          </cell>
          <cell r="K103">
            <v>126</v>
          </cell>
          <cell r="L103">
            <v>465.61</v>
          </cell>
          <cell r="M103">
            <v>467.88</v>
          </cell>
          <cell r="N103">
            <v>0.25509999999999999</v>
          </cell>
          <cell r="O103">
            <v>0.2069</v>
          </cell>
          <cell r="P103">
            <v>1</v>
          </cell>
          <cell r="Q103">
            <v>584.39</v>
          </cell>
          <cell r="R103">
            <v>564.67999999999995</v>
          </cell>
          <cell r="S103">
            <v>73633.14</v>
          </cell>
          <cell r="T103">
            <v>71149.679999999993</v>
          </cell>
        </row>
        <row r="104">
          <cell r="A104" t="str">
            <v>2.9.5</v>
          </cell>
          <cell r="B104" t="str">
            <v>SICRO ABRIL/ 25</v>
          </cell>
          <cell r="C104">
            <v>5213440</v>
          </cell>
          <cell r="D104" t="str">
            <v>509149 - 7</v>
          </cell>
          <cell r="E104">
            <v>5213430</v>
          </cell>
          <cell r="F104" t="str">
            <v/>
          </cell>
          <cell r="G104" t="e">
            <v>#REF!</v>
          </cell>
          <cell r="H104" t="e">
            <v>#REF!</v>
          </cell>
          <cell r="I104" t="str">
            <v>PLACA DE REGULAMENTAÇÃO EM AÇO D = 0,60 M - PELÍCULA RETRORREFLETIVA TIPO I + SI - FORNECIMENTO E IMPLANTAÇÃO</v>
          </cell>
          <cell r="J104" t="str">
            <v>UN</v>
          </cell>
          <cell r="K104">
            <v>90</v>
          </cell>
          <cell r="L104">
            <v>277.67</v>
          </cell>
          <cell r="M104">
            <v>281.95999999999998</v>
          </cell>
          <cell r="N104">
            <v>0.25509999999999999</v>
          </cell>
          <cell r="O104">
            <v>0.2069</v>
          </cell>
          <cell r="P104">
            <v>1</v>
          </cell>
          <cell r="Q104">
            <v>348.5</v>
          </cell>
          <cell r="R104">
            <v>340.3</v>
          </cell>
          <cell r="S104">
            <v>31365</v>
          </cell>
          <cell r="T104">
            <v>30627</v>
          </cell>
        </row>
        <row r="105">
          <cell r="A105" t="str">
            <v>2.9.6</v>
          </cell>
          <cell r="B105" t="str">
            <v>SICRO ABRIL/ 25</v>
          </cell>
          <cell r="C105">
            <v>5213448</v>
          </cell>
          <cell r="D105" t="str">
            <v>FALTA</v>
          </cell>
          <cell r="E105">
            <v>5213430</v>
          </cell>
          <cell r="F105" t="str">
            <v/>
          </cell>
          <cell r="G105" t="e">
            <v>#REF!</v>
          </cell>
          <cell r="H105" t="e">
            <v>#REF!</v>
          </cell>
          <cell r="I105" t="str">
            <v>PLACA DE REGULAMENTAÇÃO EM AÇO, R2 LADO 0,60 M - PELÍCULA RETRORREFLETIVA TIPO I + SI - FORNECIMENTO E IMPLANTAÇÃO</v>
          </cell>
          <cell r="J105" t="str">
            <v>UN</v>
          </cell>
          <cell r="K105">
            <v>12</v>
          </cell>
          <cell r="L105">
            <v>189.11</v>
          </cell>
          <cell r="M105">
            <v>192.9</v>
          </cell>
          <cell r="N105">
            <v>0.25509999999999999</v>
          </cell>
          <cell r="O105">
            <v>0.2069</v>
          </cell>
          <cell r="P105">
            <v>1</v>
          </cell>
          <cell r="Q105">
            <v>237.35</v>
          </cell>
          <cell r="R105">
            <v>232.81</v>
          </cell>
          <cell r="S105">
            <v>2848.2</v>
          </cell>
          <cell r="T105">
            <v>2793.72</v>
          </cell>
        </row>
        <row r="106">
          <cell r="A106" t="str">
            <v>2.9.7</v>
          </cell>
          <cell r="B106" t="str">
            <v>SICRO ABRIL/ 25</v>
          </cell>
          <cell r="C106">
            <v>5213859</v>
          </cell>
          <cell r="D106" t="str">
            <v>FALTA</v>
          </cell>
          <cell r="E106">
            <v>5213430</v>
          </cell>
          <cell r="F106" t="str">
            <v/>
          </cell>
          <cell r="G106" t="e">
            <v>#REF!</v>
          </cell>
          <cell r="H106" t="e">
            <v>#REF!</v>
          </cell>
          <cell r="I106" t="str">
            <v>SUPORTE METÁLICO GALVANIZADO PARA PLACA DE REGULAMENTAÇÃO - R2 - LADO DE 0,60 M - FORNECIMENTO E IMPLANTAÇÃO</v>
          </cell>
          <cell r="J106" t="str">
            <v>UN</v>
          </cell>
          <cell r="K106">
            <v>12</v>
          </cell>
          <cell r="L106">
            <v>460.71</v>
          </cell>
          <cell r="M106">
            <v>462.71</v>
          </cell>
          <cell r="N106">
            <v>0.25509999999999999</v>
          </cell>
          <cell r="O106">
            <v>0.2069</v>
          </cell>
          <cell r="P106">
            <v>1</v>
          </cell>
          <cell r="Q106">
            <v>578.24</v>
          </cell>
          <cell r="R106">
            <v>558.44000000000005</v>
          </cell>
          <cell r="S106">
            <v>6938.88</v>
          </cell>
          <cell r="T106">
            <v>6701.28</v>
          </cell>
        </row>
        <row r="107">
          <cell r="A107" t="str">
            <v>2.9.8</v>
          </cell>
          <cell r="B107" t="str">
            <v>COMPOSIÇÃO</v>
          </cell>
          <cell r="C107" t="str">
            <v>CPU 006</v>
          </cell>
          <cell r="D107" t="str">
            <v>FALTA</v>
          </cell>
          <cell r="E107" t="str">
            <v>A9372</v>
          </cell>
          <cell r="F107" t="str">
            <v/>
          </cell>
          <cell r="G107" t="e">
            <v>#REF!</v>
          </cell>
          <cell r="H107" t="e">
            <v>#REF!</v>
          </cell>
          <cell r="I107" t="str">
            <v>COLOCAÇÃO DE PLACA DE IDENTIFICAÇÃO DE RUAS, TIPO TOTEM, COMPOSTO POR TUBO DE AÇO GALVANIZADO COM DIÂMETRO 2"E H= 2,50M COM 3 PLACAS EM CHAPA DE AÇO, SENDO DUAS  COM DIMENSÕES  DE 45,00 X 20,00CM E UMA COM DIMENSÃO DE 45,00 X 45,00 ,REVESTIDAS COM PELICULA RETROREFLETIVA, INCLUINDO O CHUMBAMENTO DO TUBO NO SOLO COM CONCRETO SIMPLES FCK=25 MPA, COM FORNECIMENTO DE MATERIAIS</v>
          </cell>
          <cell r="J107" t="str">
            <v>UN</v>
          </cell>
          <cell r="K107">
            <v>30</v>
          </cell>
          <cell r="L107">
            <v>883.66</v>
          </cell>
          <cell r="M107">
            <v>901.51</v>
          </cell>
          <cell r="N107">
            <v>0.25509999999999999</v>
          </cell>
          <cell r="O107">
            <v>0.2069</v>
          </cell>
          <cell r="P107">
            <v>1</v>
          </cell>
          <cell r="Q107">
            <v>1109.08</v>
          </cell>
          <cell r="R107">
            <v>1088.03</v>
          </cell>
          <cell r="S107">
            <v>33272.400000000001</v>
          </cell>
          <cell r="T107">
            <v>32640.9</v>
          </cell>
        </row>
        <row r="108">
          <cell r="A108" t="str">
            <v>2.9.9</v>
          </cell>
          <cell r="B108" t="str">
            <v>COMPOSIÇÃO</v>
          </cell>
          <cell r="C108" t="str">
            <v>CPU 007</v>
          </cell>
          <cell r="D108" t="str">
            <v>FALTA</v>
          </cell>
          <cell r="E108" t="str">
            <v>A9372</v>
          </cell>
          <cell r="F108" t="str">
            <v/>
          </cell>
          <cell r="G108" t="e">
            <v>#REF!</v>
          </cell>
          <cell r="H108" t="e">
            <v>#REF!</v>
          </cell>
          <cell r="I108" t="str">
            <v>COLOCAÇÃO DE PLACA DE IDENTIFICAÇÃO DE RUAS, TIPO TOTEM, COMPOSTO POR TUBO DE AÇO GALVANIZADO COM DIÂMETRO 2"E H= 2,50M COM 2 PLACAS EM CHAPA DE AÇO, SENDO UMA  COM DIMENSÕES  DE 45,00 X 20,00CM E UMA COM DIMENSÃO DE 45,00 X 45,00 ,REVESTIDAS COM PELICULA RETROREFLETIVA, INCLUINDO O CHUMBAMENTO DO TUBO NO SOLO COM CONCRETO SIMPLES FCK=25 MPA, COM FORNECIMENTO DE MATERIAIS</v>
          </cell>
          <cell r="J108" t="str">
            <v>UN</v>
          </cell>
          <cell r="K108">
            <v>45</v>
          </cell>
          <cell r="L108">
            <v>837.53</v>
          </cell>
          <cell r="M108">
            <v>854.79</v>
          </cell>
          <cell r="N108">
            <v>0.25509999999999999</v>
          </cell>
          <cell r="O108">
            <v>0.2069</v>
          </cell>
          <cell r="P108">
            <v>1</v>
          </cell>
          <cell r="Q108">
            <v>1051.18</v>
          </cell>
          <cell r="R108">
            <v>1031.6500000000001</v>
          </cell>
          <cell r="S108">
            <v>47303.1</v>
          </cell>
          <cell r="T108">
            <v>46424.25</v>
          </cell>
        </row>
        <row r="109">
          <cell r="A109" t="str">
            <v>2.10</v>
          </cell>
          <cell r="I109" t="str">
            <v>SINALIZAÇÃO VIÁRIA HORIZONTAL</v>
          </cell>
          <cell r="S109">
            <v>314203.01</v>
          </cell>
          <cell r="T109">
            <v>304488.92</v>
          </cell>
        </row>
        <row r="110">
          <cell r="A110" t="str">
            <v>2.10.1</v>
          </cell>
          <cell r="B110" t="str">
            <v>SICRO ABRIL/ 25</v>
          </cell>
          <cell r="C110">
            <v>5213401</v>
          </cell>
          <cell r="D110" t="str">
            <v>568235 - 5</v>
          </cell>
          <cell r="E110">
            <v>4915777</v>
          </cell>
          <cell r="F110" t="str">
            <v/>
          </cell>
          <cell r="G110" t="e">
            <v>#REF!</v>
          </cell>
          <cell r="H110" t="e">
            <v>#REF!</v>
          </cell>
          <cell r="I110" t="str">
            <v>PINTURA DE FAIXA COM TINTA ACRÍLICA - ESPESSURA DE 0,6 MM</v>
          </cell>
          <cell r="J110" t="str">
            <v>M²</v>
          </cell>
          <cell r="K110">
            <v>4268.71</v>
          </cell>
          <cell r="L110">
            <v>28.74</v>
          </cell>
          <cell r="M110">
            <v>28.83</v>
          </cell>
          <cell r="N110">
            <v>0.25509999999999999</v>
          </cell>
          <cell r="O110">
            <v>0.2069</v>
          </cell>
          <cell r="P110">
            <v>1</v>
          </cell>
          <cell r="Q110">
            <v>36.07</v>
          </cell>
          <cell r="R110">
            <v>34.79</v>
          </cell>
          <cell r="S110">
            <v>153972.37</v>
          </cell>
          <cell r="T110">
            <v>148508.42000000001</v>
          </cell>
        </row>
        <row r="111">
          <cell r="A111" t="str">
            <v>2.10.2</v>
          </cell>
          <cell r="B111" t="str">
            <v>SICRO ABRIL/ 25</v>
          </cell>
          <cell r="C111">
            <v>5213410</v>
          </cell>
          <cell r="D111" t="str">
            <v>FALTA</v>
          </cell>
          <cell r="E111">
            <v>4915777</v>
          </cell>
          <cell r="F111" t="str">
            <v/>
          </cell>
          <cell r="G111" t="e">
            <v>#REF!</v>
          </cell>
          <cell r="H111" t="e">
            <v>#REF!</v>
          </cell>
          <cell r="I111" t="str">
            <v>PINTURA DE FAIXA COM TERMOPLÁSTICO EM ALTO RELEVO TIPO I POR EXTRUSÃO - RELEVO DUPLO COM BASE</v>
          </cell>
          <cell r="J111" t="str">
            <v>M²</v>
          </cell>
          <cell r="K111">
            <v>224.64</v>
          </cell>
          <cell r="L111">
            <v>140.69</v>
          </cell>
          <cell r="M111">
            <v>142.27000000000001</v>
          </cell>
          <cell r="N111">
            <v>0.25509999999999999</v>
          </cell>
          <cell r="O111">
            <v>0.2069</v>
          </cell>
          <cell r="P111">
            <v>1</v>
          </cell>
          <cell r="Q111">
            <v>176.58</v>
          </cell>
          <cell r="R111">
            <v>171.71</v>
          </cell>
          <cell r="S111">
            <v>39666.93</v>
          </cell>
          <cell r="T111">
            <v>38572.93</v>
          </cell>
        </row>
        <row r="112">
          <cell r="A112" t="str">
            <v>2.10.3</v>
          </cell>
          <cell r="B112" t="str">
            <v>SICRO ABRIL/ 25</v>
          </cell>
          <cell r="C112">
            <v>5219606</v>
          </cell>
          <cell r="D112" t="str">
            <v>FALTA</v>
          </cell>
          <cell r="E112">
            <v>5214012</v>
          </cell>
          <cell r="F112" t="str">
            <v/>
          </cell>
          <cell r="G112" t="e">
            <v>#REF!</v>
          </cell>
          <cell r="H112" t="e">
            <v>#REF!</v>
          </cell>
          <cell r="I112" t="str">
            <v>TACHA REFLETIVA EM PLÁSTICO INJETADO - BIDIRECIONAL TIPO II - COM UM PINO - FORNECIMENTO E COLOCAÇÃO</v>
          </cell>
          <cell r="J112" t="str">
            <v>UN</v>
          </cell>
          <cell r="K112">
            <v>1123</v>
          </cell>
          <cell r="L112">
            <v>37.5</v>
          </cell>
          <cell r="M112">
            <v>37.89</v>
          </cell>
          <cell r="N112">
            <v>0.25509999999999999</v>
          </cell>
          <cell r="O112">
            <v>0.2069</v>
          </cell>
          <cell r="P112">
            <v>1</v>
          </cell>
          <cell r="Q112">
            <v>47.07</v>
          </cell>
          <cell r="R112">
            <v>45.73</v>
          </cell>
          <cell r="S112">
            <v>52859.61</v>
          </cell>
          <cell r="T112">
            <v>51354.79</v>
          </cell>
        </row>
        <row r="113">
          <cell r="A113" t="str">
            <v>2.10.4</v>
          </cell>
          <cell r="B113" t="str">
            <v>SICRO ABRIL/ 25</v>
          </cell>
          <cell r="C113">
            <v>5213407</v>
          </cell>
          <cell r="D113" t="str">
            <v>503241 - 5</v>
          </cell>
          <cell r="E113">
            <v>4915777</v>
          </cell>
          <cell r="F113" t="str">
            <v/>
          </cell>
          <cell r="G113" t="e">
            <v>#REF!</v>
          </cell>
          <cell r="H113" t="e">
            <v>#REF!</v>
          </cell>
          <cell r="I113" t="str">
            <v>PINTURA DE SETAS E ZEBRADOS COM TINTA ACRÍLICA EMULSIONADA EM ÁGUA - ESPESSURA DE 0,5 MM</v>
          </cell>
          <cell r="J113" t="str">
            <v>M²</v>
          </cell>
          <cell r="K113">
            <v>1685.02</v>
          </cell>
          <cell r="L113">
            <v>32.01</v>
          </cell>
          <cell r="M113">
            <v>32.479999999999997</v>
          </cell>
          <cell r="N113">
            <v>0.25509999999999999</v>
          </cell>
          <cell r="O113">
            <v>0.2069</v>
          </cell>
          <cell r="P113">
            <v>1</v>
          </cell>
          <cell r="Q113">
            <v>40.18</v>
          </cell>
          <cell r="R113">
            <v>39.200000000000003</v>
          </cell>
          <cell r="S113">
            <v>67704.100000000006</v>
          </cell>
          <cell r="T113">
            <v>66052.78</v>
          </cell>
        </row>
        <row r="114">
          <cell r="A114" t="str">
            <v>2.11</v>
          </cell>
          <cell r="I114" t="str">
            <v>SERVIÇOS COMPLEMENTARES E SINALIZAÇÃO DE OBRA</v>
          </cell>
          <cell r="S114">
            <v>336825.02</v>
          </cell>
          <cell r="T114">
            <v>328267.78999999998</v>
          </cell>
        </row>
        <row r="115">
          <cell r="A115" t="str">
            <v>2.11.1</v>
          </cell>
          <cell r="B115" t="str">
            <v>SINAPI-I JUNHO 2025</v>
          </cell>
          <cell r="C115">
            <v>10848</v>
          </cell>
          <cell r="D115" t="str">
            <v>FALTA</v>
          </cell>
          <cell r="E115">
            <v>10779</v>
          </cell>
          <cell r="F115" t="str">
            <v/>
          </cell>
          <cell r="G115" t="e">
            <v>#REF!</v>
          </cell>
          <cell r="H115" t="e">
            <v>#REF!</v>
          </cell>
          <cell r="I115" t="str">
            <v>PLACA DE INAUGURACAO METALICA, *40* CM X *60* CM</v>
          </cell>
          <cell r="J115" t="str">
            <v>UN</v>
          </cell>
          <cell r="K115">
            <v>26</v>
          </cell>
          <cell r="L115">
            <v>1206.01</v>
          </cell>
          <cell r="M115">
            <v>1206.01</v>
          </cell>
          <cell r="N115">
            <v>0.184</v>
          </cell>
          <cell r="O115">
            <v>0.13969999999999999</v>
          </cell>
          <cell r="P115">
            <v>5</v>
          </cell>
          <cell r="Q115">
            <v>1427.92</v>
          </cell>
          <cell r="R115">
            <v>1374.49</v>
          </cell>
          <cell r="S115">
            <v>37125.919999999998</v>
          </cell>
          <cell r="T115">
            <v>35736.74</v>
          </cell>
        </row>
        <row r="116">
          <cell r="A116" t="str">
            <v>2.11.2</v>
          </cell>
          <cell r="B116" t="str">
            <v>SICRO ABRIL/ 25</v>
          </cell>
          <cell r="C116">
            <v>5213834</v>
          </cell>
          <cell r="D116" t="str">
            <v>FALTA</v>
          </cell>
          <cell r="E116">
            <v>5213430</v>
          </cell>
          <cell r="F116" t="str">
            <v/>
          </cell>
          <cell r="G116" t="e">
            <v>#REF!</v>
          </cell>
          <cell r="H116" t="e">
            <v>#REF!</v>
          </cell>
          <cell r="I116" t="str">
            <v>BARREIRA PLÁSTICA PARA CANALIZAÇÃO DE TRÂNSITO - 60 X 45 X 60 CM - UTILIZAÇÃO DE 600 CICLOS - FORNECIMENTO, 01 IMPLANTAÇÃO E 01 RETIRADA DIÁRIA</v>
          </cell>
          <cell r="J116" t="str">
            <v>UN.DIA</v>
          </cell>
          <cell r="K116">
            <v>968</v>
          </cell>
          <cell r="L116">
            <v>6.94</v>
          </cell>
          <cell r="M116">
            <v>7.12</v>
          </cell>
          <cell r="N116">
            <v>0.25509999999999999</v>
          </cell>
          <cell r="O116">
            <v>0.2069</v>
          </cell>
          <cell r="P116">
            <v>1</v>
          </cell>
          <cell r="Q116">
            <v>8.7100000000000009</v>
          </cell>
          <cell r="R116">
            <v>8.59</v>
          </cell>
          <cell r="S116">
            <v>8431.2800000000007</v>
          </cell>
          <cell r="T116">
            <v>8315.1200000000008</v>
          </cell>
        </row>
        <row r="117">
          <cell r="A117" t="str">
            <v>2.11.3</v>
          </cell>
          <cell r="B117" t="str">
            <v>SICRO ABRIL/ 25</v>
          </cell>
          <cell r="C117">
            <v>5213838</v>
          </cell>
          <cell r="D117" t="str">
            <v>514990 - 8</v>
          </cell>
          <cell r="E117">
            <v>5213430</v>
          </cell>
          <cell r="F117" t="str">
            <v/>
          </cell>
          <cell r="G117" t="e">
            <v>#REF!</v>
          </cell>
          <cell r="H117" t="e">
            <v>#REF!</v>
          </cell>
          <cell r="I117" t="str">
            <v>CILINDRO CANALIZADOR DE TRÁFEGO COM BASE QUADRADA DE 111 X 56 X 56 CM - UTILIZAÇÃO DE 600 CICLOS - FORNECIMENTO, 01 IMPLANTAÇÃO E 01 RETIRADA DIÁRIA</v>
          </cell>
          <cell r="J117" t="str">
            <v>UN.DIA</v>
          </cell>
          <cell r="K117">
            <v>968</v>
          </cell>
          <cell r="L117">
            <v>4.71</v>
          </cell>
          <cell r="M117">
            <v>4.84</v>
          </cell>
          <cell r="N117">
            <v>0.25509999999999999</v>
          </cell>
          <cell r="O117">
            <v>0.2069</v>
          </cell>
          <cell r="P117">
            <v>1</v>
          </cell>
          <cell r="Q117">
            <v>5.91</v>
          </cell>
          <cell r="R117">
            <v>5.84</v>
          </cell>
          <cell r="S117">
            <v>5720.88</v>
          </cell>
          <cell r="T117">
            <v>5653.12</v>
          </cell>
        </row>
        <row r="118">
          <cell r="A118" t="str">
            <v>2.11.4</v>
          </cell>
          <cell r="B118" t="str">
            <v>SINAPI JUNHO 2025</v>
          </cell>
          <cell r="C118">
            <v>104790</v>
          </cell>
          <cell r="D118" t="str">
            <v>581710 - 2</v>
          </cell>
          <cell r="E118">
            <v>104790</v>
          </cell>
          <cell r="F118">
            <v>104790</v>
          </cell>
          <cell r="G118" t="e">
            <v>#REF!</v>
          </cell>
          <cell r="H118" t="e">
            <v>#REF!</v>
          </cell>
          <cell r="I118" t="str">
            <v>DEMOLIÇÃO DE PISO DE CONCRETO SIMPLES, DE FORMA MECANIZADA COM MARTELETE, SEM REAPROVEITAMENTO. AF_09/2023</v>
          </cell>
          <cell r="J118" t="str">
            <v>M3</v>
          </cell>
          <cell r="K118">
            <v>15.04</v>
          </cell>
          <cell r="L118">
            <v>104.34</v>
          </cell>
          <cell r="M118">
            <v>109.36</v>
          </cell>
          <cell r="N118">
            <v>0.25509999999999999</v>
          </cell>
          <cell r="O118">
            <v>0.2069</v>
          </cell>
          <cell r="P118">
            <v>1</v>
          </cell>
          <cell r="Q118">
            <v>130.96</v>
          </cell>
          <cell r="R118">
            <v>131.99</v>
          </cell>
          <cell r="S118">
            <v>1969.64</v>
          </cell>
          <cell r="T118">
            <v>1985.13</v>
          </cell>
        </row>
        <row r="119">
          <cell r="A119" t="str">
            <v>2.11.5</v>
          </cell>
          <cell r="B119" t="str">
            <v>SICRO ABRIL/ 25</v>
          </cell>
          <cell r="C119">
            <v>5219544</v>
          </cell>
          <cell r="D119" t="str">
            <v>FALTA</v>
          </cell>
          <cell r="E119">
            <v>5214012</v>
          </cell>
          <cell r="F119" t="str">
            <v/>
          </cell>
          <cell r="G119" t="e">
            <v>#REF!</v>
          </cell>
          <cell r="H119" t="e">
            <v>#REF!</v>
          </cell>
          <cell r="I119" t="str">
            <v>CAVALETE EM PERFIL METÁLICO PARA PLACA DE SINALIZAÇÃO - 1,00 M X 1,00 M - CONFECÇÃO</v>
          </cell>
          <cell r="J119" t="str">
            <v>UN</v>
          </cell>
          <cell r="K119">
            <v>76</v>
          </cell>
          <cell r="L119">
            <v>226.46</v>
          </cell>
          <cell r="M119">
            <v>227.79</v>
          </cell>
          <cell r="N119">
            <v>0.25509999999999999</v>
          </cell>
          <cell r="O119">
            <v>0.2069</v>
          </cell>
          <cell r="P119">
            <v>1</v>
          </cell>
          <cell r="Q119">
            <v>284.23</v>
          </cell>
          <cell r="R119">
            <v>274.92</v>
          </cell>
          <cell r="S119">
            <v>21601.48</v>
          </cell>
          <cell r="T119">
            <v>20893.919999999998</v>
          </cell>
        </row>
        <row r="120">
          <cell r="A120" t="str">
            <v>2.11.6</v>
          </cell>
          <cell r="B120" t="str">
            <v>SICRO ABRIL/ 25</v>
          </cell>
          <cell r="C120">
            <v>5213417</v>
          </cell>
          <cell r="D120" t="str">
            <v>FALTA</v>
          </cell>
          <cell r="E120">
            <v>4915777</v>
          </cell>
          <cell r="F120" t="str">
            <v/>
          </cell>
          <cell r="G120" t="e">
            <v>#REF!</v>
          </cell>
          <cell r="H120" t="e">
            <v>#REF!</v>
          </cell>
          <cell r="I120" t="str">
            <v>PLACA EM AÇO Nº 16 GALVANIZADO COM PELÍCULA RETRORREFLETIVA TIPO I + III - CONFECÇÃO</v>
          </cell>
          <cell r="J120" t="str">
            <v>M²</v>
          </cell>
          <cell r="K120">
            <v>60.8</v>
          </cell>
          <cell r="L120">
            <v>459.74</v>
          </cell>
          <cell r="M120">
            <v>463.22</v>
          </cell>
          <cell r="N120">
            <v>0.25509999999999999</v>
          </cell>
          <cell r="O120">
            <v>0.2069</v>
          </cell>
          <cell r="P120">
            <v>1</v>
          </cell>
          <cell r="Q120">
            <v>577.02</v>
          </cell>
          <cell r="R120">
            <v>559.05999999999995</v>
          </cell>
          <cell r="S120">
            <v>35082.82</v>
          </cell>
          <cell r="T120">
            <v>33990.85</v>
          </cell>
        </row>
        <row r="121">
          <cell r="A121" t="str">
            <v>2.11.7</v>
          </cell>
          <cell r="B121" t="str">
            <v>SICRO ABRIL/ 25</v>
          </cell>
          <cell r="C121">
            <v>5502972</v>
          </cell>
          <cell r="D121" t="str">
            <v>FALTA</v>
          </cell>
          <cell r="E121">
            <v>5502115</v>
          </cell>
          <cell r="F121" t="str">
            <v/>
          </cell>
          <cell r="G121" t="e">
            <v>#REF!</v>
          </cell>
          <cell r="H121" t="e">
            <v>#REF!</v>
          </cell>
          <cell r="I121" t="str">
            <v>ESCAVAÇÃO DE VALA EM MATERIAL DE 3ª CATEGORIA - RESISTÊNCIA À COMPRESSÃO ACIMA DE 110 MPA - COM ESCAVADEIRA E ROMPEDOR HIDRÁULICO 1.700 KG</v>
          </cell>
          <cell r="J121" t="str">
            <v>M³</v>
          </cell>
          <cell r="K121">
            <v>12.17</v>
          </cell>
          <cell r="L121">
            <v>211.83</v>
          </cell>
          <cell r="M121">
            <v>212.7</v>
          </cell>
          <cell r="N121">
            <v>0.25509999999999999</v>
          </cell>
          <cell r="O121">
            <v>0.2069</v>
          </cell>
          <cell r="P121">
            <v>1</v>
          </cell>
          <cell r="Q121">
            <v>265.87</v>
          </cell>
          <cell r="R121">
            <v>256.70999999999998</v>
          </cell>
          <cell r="S121">
            <v>3235.64</v>
          </cell>
          <cell r="T121">
            <v>3124.16</v>
          </cell>
        </row>
        <row r="122">
          <cell r="A122" t="str">
            <v>2.11.8</v>
          </cell>
          <cell r="B122" t="str">
            <v>SINAPI JUNHO 2025</v>
          </cell>
          <cell r="C122">
            <v>103310</v>
          </cell>
          <cell r="D122" t="str">
            <v>FALTA</v>
          </cell>
          <cell r="E122">
            <v>103292</v>
          </cell>
          <cell r="F122" t="str">
            <v/>
          </cell>
          <cell r="G122" t="e">
            <v>#REF!</v>
          </cell>
          <cell r="H122" t="e">
            <v>#REF!</v>
          </cell>
          <cell r="I122" t="str">
            <v>INSTALAÇÃO DE LIXEIRA METÁLICA DUPLA, CAPACIDADE DE 60 L, EM TUBO DE AÇO CARBONO E CESTOS EM CHAPA DE AÇO COM PINTURA ELETROSTÁTICA, SOBRE SOLO. AF_11/2021</v>
          </cell>
          <cell r="J122" t="str">
            <v>UN</v>
          </cell>
          <cell r="K122">
            <v>114</v>
          </cell>
          <cell r="L122">
            <v>1288.47</v>
          </cell>
          <cell r="M122">
            <v>1292.22</v>
          </cell>
          <cell r="N122">
            <v>0.25509999999999999</v>
          </cell>
          <cell r="O122">
            <v>0.2069</v>
          </cell>
          <cell r="P122">
            <v>1</v>
          </cell>
          <cell r="Q122">
            <v>1617.16</v>
          </cell>
          <cell r="R122">
            <v>1559.58</v>
          </cell>
          <cell r="S122">
            <v>184356.24</v>
          </cell>
          <cell r="T122">
            <v>177792.12</v>
          </cell>
        </row>
        <row r="123">
          <cell r="A123" t="str">
            <v>2.11.9</v>
          </cell>
          <cell r="B123" t="str">
            <v>SICRO ABRIL/ 25</v>
          </cell>
          <cell r="C123">
            <v>5213850</v>
          </cell>
          <cell r="D123" t="str">
            <v>572200 - 4</v>
          </cell>
          <cell r="E123">
            <v>5213430</v>
          </cell>
          <cell r="F123" t="str">
            <v/>
          </cell>
          <cell r="G123" t="e">
            <v>#REF!</v>
          </cell>
          <cell r="H123" t="e">
            <v>#REF!</v>
          </cell>
          <cell r="I123" t="str">
            <v>OPERAÇÃO DE SINALIZAÇÃO POR BANDEIROLA DE TECIDO OU COM PLACA METÁLICA</v>
          </cell>
          <cell r="J123" t="str">
            <v>H</v>
          </cell>
          <cell r="K123">
            <v>1408</v>
          </cell>
          <cell r="L123">
            <v>20.52</v>
          </cell>
          <cell r="M123">
            <v>22.23</v>
          </cell>
          <cell r="N123">
            <v>0.25509999999999999</v>
          </cell>
          <cell r="O123">
            <v>0.2069</v>
          </cell>
          <cell r="P123">
            <v>1</v>
          </cell>
          <cell r="Q123">
            <v>25.75</v>
          </cell>
          <cell r="R123">
            <v>26.83</v>
          </cell>
          <cell r="S123">
            <v>36256</v>
          </cell>
          <cell r="T123">
            <v>37776.639999999999</v>
          </cell>
        </row>
        <row r="124">
          <cell r="A124" t="str">
            <v>2.11.10</v>
          </cell>
          <cell r="B124" t="str">
            <v>SICRO ABRIL/ 25</v>
          </cell>
          <cell r="C124">
            <v>5213835</v>
          </cell>
          <cell r="D124" t="str">
            <v>FALTA</v>
          </cell>
          <cell r="E124">
            <v>5213430</v>
          </cell>
          <cell r="F124" t="str">
            <v/>
          </cell>
          <cell r="G124" t="e">
            <v>#REF!</v>
          </cell>
          <cell r="H124" t="e">
            <v>#REF!</v>
          </cell>
          <cell r="I124" t="str">
            <v>CONE PLÁSTICO PARA CANALIZAÇÃO DE TRÂNSITO - UTILIZAÇÃO DE 150 CICLOS - FORNECIMENTO, 01 IMPLANTAÇÃO E 01 RETIRADA DIÁRIA</v>
          </cell>
          <cell r="J124" t="str">
            <v>UN.DIA</v>
          </cell>
          <cell r="K124">
            <v>660</v>
          </cell>
          <cell r="L124">
            <v>0.76</v>
          </cell>
          <cell r="M124">
            <v>0.77</v>
          </cell>
          <cell r="N124">
            <v>0.25509999999999999</v>
          </cell>
          <cell r="O124">
            <v>0.2069</v>
          </cell>
          <cell r="P124">
            <v>1</v>
          </cell>
          <cell r="Q124">
            <v>0.95</v>
          </cell>
          <cell r="R124">
            <v>0.93</v>
          </cell>
          <cell r="S124">
            <v>627</v>
          </cell>
          <cell r="T124">
            <v>613.79999999999995</v>
          </cell>
        </row>
        <row r="125">
          <cell r="A125" t="str">
            <v>2.11.11</v>
          </cell>
          <cell r="B125" t="str">
            <v>SICRO ABRIL/ 25</v>
          </cell>
          <cell r="C125">
            <v>5212557</v>
          </cell>
          <cell r="D125" t="str">
            <v>566697 - 0</v>
          </cell>
          <cell r="E125">
            <v>4915777</v>
          </cell>
          <cell r="F125" t="str">
            <v/>
          </cell>
          <cell r="G125" t="e">
            <v>#REF!</v>
          </cell>
          <cell r="H125" t="e">
            <v>#REF!</v>
          </cell>
          <cell r="I125" t="str">
            <v>PLACA DE REGULAMENTAÇÃO PARA SINALIZAÇÃO DE OBRAS MONTADA EM SUPORTE METÁLICO MÓVEL - D = 1,00 M - UTILIZAÇÃO DE 600 CICLOS - FORNECIMENTO, 01 IMPLANTAÇÃO E 01 RETIRADA DIÁRIA</v>
          </cell>
          <cell r="J125" t="str">
            <v>UN.DIA</v>
          </cell>
          <cell r="K125">
            <v>145</v>
          </cell>
          <cell r="L125">
            <v>3.63</v>
          </cell>
          <cell r="M125">
            <v>3.72</v>
          </cell>
          <cell r="N125">
            <v>0.25509999999999999</v>
          </cell>
          <cell r="O125">
            <v>0.2069</v>
          </cell>
          <cell r="P125">
            <v>1</v>
          </cell>
          <cell r="Q125">
            <v>4.5599999999999996</v>
          </cell>
          <cell r="R125">
            <v>4.49</v>
          </cell>
          <cell r="S125">
            <v>661.2</v>
          </cell>
          <cell r="T125">
            <v>651.04999999999995</v>
          </cell>
        </row>
        <row r="126">
          <cell r="A126" t="str">
            <v>2.11.12</v>
          </cell>
          <cell r="B126" t="str">
            <v>SICRO ABRIL/ 25</v>
          </cell>
          <cell r="C126">
            <v>5212560</v>
          </cell>
          <cell r="D126" t="str">
            <v>566696 - 1</v>
          </cell>
          <cell r="E126">
            <v>4915777</v>
          </cell>
          <cell r="F126" t="str">
            <v/>
          </cell>
          <cell r="G126" t="e">
            <v>#REF!</v>
          </cell>
          <cell r="H126" t="e">
            <v>#REF!</v>
          </cell>
          <cell r="I126" t="str">
            <v>PLACA DE ADVERTÊNCIA PARA SINALIZAÇÃO DE OBRAS MONTADA EM SUPORTE METÁLICO MÓVEL, LADO 1,00 M - UTILIZAÇÃO DE 600 CICLOS - FORNECIMENTO, 01 IMPLANTAÇÃO E 01 RETIRADA DIÁRIA</v>
          </cell>
          <cell r="J126" t="str">
            <v>UN.DIA</v>
          </cell>
          <cell r="K126">
            <v>363</v>
          </cell>
          <cell r="L126">
            <v>3.86</v>
          </cell>
          <cell r="M126">
            <v>3.96</v>
          </cell>
          <cell r="N126">
            <v>0.25509999999999999</v>
          </cell>
          <cell r="O126">
            <v>0.2069</v>
          </cell>
          <cell r="P126">
            <v>1</v>
          </cell>
          <cell r="Q126">
            <v>4.84</v>
          </cell>
          <cell r="R126">
            <v>4.78</v>
          </cell>
          <cell r="S126">
            <v>1756.92</v>
          </cell>
          <cell r="T126">
            <v>1735.14</v>
          </cell>
        </row>
        <row r="127">
          <cell r="A127" t="str">
            <v>3.</v>
          </cell>
          <cell r="I127" t="str">
            <v>EXECUÇÃO DE SERVIÇOS DE ENGENHARIA PARA PAVIMENTAÇÃO DE VIA EM PEDRA GRANÍTICA</v>
          </cell>
          <cell r="S127">
            <v>8757635.6199999992</v>
          </cell>
          <cell r="T127">
            <v>8610704.8300000001</v>
          </cell>
        </row>
        <row r="128">
          <cell r="A128" t="str">
            <v>3.1</v>
          </cell>
          <cell r="I128" t="str">
            <v>ADMINISTRAÇÃO LOCAL</v>
          </cell>
          <cell r="S128">
            <v>509217.7</v>
          </cell>
          <cell r="T128">
            <v>532308.17000000004</v>
          </cell>
        </row>
        <row r="129">
          <cell r="A129" t="str">
            <v>3.1.1</v>
          </cell>
          <cell r="B129" t="str">
            <v>COMPOSIÇÃO</v>
          </cell>
          <cell r="C129" t="str">
            <v>CPU 010</v>
          </cell>
          <cell r="D129" t="str">
            <v>FALTA</v>
          </cell>
          <cell r="E129" t="str">
            <v>A9372</v>
          </cell>
          <cell r="F129" t="str">
            <v/>
          </cell>
          <cell r="G129" t="e">
            <v>#REF!</v>
          </cell>
          <cell r="H129" t="e">
            <v>#REF!</v>
          </cell>
          <cell r="I129" t="str">
            <v>ADMINISTRAÇÃO LOCAL PARA PAVIMENTAÇÃO EM PEDRA GRANÍTICA (12 MESES)</v>
          </cell>
          <cell r="J129" t="str">
            <v>UN</v>
          </cell>
          <cell r="K129">
            <v>1</v>
          </cell>
          <cell r="L129">
            <v>405718.83</v>
          </cell>
          <cell r="M129">
            <v>441054.08</v>
          </cell>
          <cell r="N129">
            <v>0.25509999999999999</v>
          </cell>
          <cell r="O129">
            <v>0.2069</v>
          </cell>
          <cell r="P129">
            <v>1</v>
          </cell>
          <cell r="Q129">
            <v>509217.7</v>
          </cell>
          <cell r="R129">
            <v>532308.17000000004</v>
          </cell>
          <cell r="S129">
            <v>509217.7</v>
          </cell>
          <cell r="T129">
            <v>532308.17000000004</v>
          </cell>
        </row>
        <row r="130">
          <cell r="A130" t="str">
            <v>3.2</v>
          </cell>
          <cell r="I130" t="str">
            <v>SERVIÇOS PRELIMINARES</v>
          </cell>
          <cell r="S130">
            <v>461430.14</v>
          </cell>
          <cell r="T130">
            <v>448203.3</v>
          </cell>
        </row>
        <row r="131">
          <cell r="A131" t="str">
            <v>3.2.1</v>
          </cell>
          <cell r="B131" t="str">
            <v>SINAPI JUNHO 2025</v>
          </cell>
          <cell r="C131">
            <v>103689</v>
          </cell>
          <cell r="D131" t="str">
            <v>575001 - 6</v>
          </cell>
          <cell r="E131">
            <v>103689</v>
          </cell>
          <cell r="F131">
            <v>103689</v>
          </cell>
          <cell r="G131" t="e">
            <v>#REF!</v>
          </cell>
          <cell r="H131" t="e">
            <v>#REF!</v>
          </cell>
          <cell r="I131" t="str">
            <v>FORNECIMENTO E INSTALAÇÃO DE PLACA DE OBRA COM CHAPA GALVANIZADA E ESTRUTURA DE MADEIRA. AF_03/2022_PS</v>
          </cell>
          <cell r="J131" t="str">
            <v>M2</v>
          </cell>
          <cell r="K131">
            <v>547.55999999999995</v>
          </cell>
          <cell r="L131">
            <v>465.99</v>
          </cell>
          <cell r="M131">
            <v>469.81</v>
          </cell>
          <cell r="N131">
            <v>0.25509999999999999</v>
          </cell>
          <cell r="O131">
            <v>0.2069</v>
          </cell>
          <cell r="P131">
            <v>1</v>
          </cell>
          <cell r="Q131">
            <v>584.86</v>
          </cell>
          <cell r="R131">
            <v>567.01</v>
          </cell>
          <cell r="S131">
            <v>320245.94</v>
          </cell>
          <cell r="T131">
            <v>310472</v>
          </cell>
        </row>
        <row r="132">
          <cell r="A132" t="str">
            <v>3.2.2</v>
          </cell>
          <cell r="B132" t="str">
            <v>COMPESA 2024.2</v>
          </cell>
          <cell r="C132" t="str">
            <v>01.08.42U</v>
          </cell>
          <cell r="D132" t="str">
            <v>563623 - 0</v>
          </cell>
          <cell r="E132" t="str">
            <v>01.08.42U</v>
          </cell>
          <cell r="F132" t="str">
            <v>01.08.42U</v>
          </cell>
          <cell r="G132" t="e">
            <v>#REF!</v>
          </cell>
          <cell r="H132" t="e">
            <v>#REF!</v>
          </cell>
          <cell r="I132" t="str">
            <v>CANTEIRO ITINERANTE COMPOSTO DE TOLDO, CONJUNTO DE MESA E CADEIRAS E BANHEIRO QUÍMICO COM LIMPEZA DIÁRIA INCLUSO COLETA E DESTINAÇÃO FINAL DE EFLUENTES</v>
          </cell>
          <cell r="J132" t="str">
            <v>MÊS</v>
          </cell>
          <cell r="K132">
            <v>22</v>
          </cell>
          <cell r="L132">
            <v>4181.8900000000003</v>
          </cell>
          <cell r="M132">
            <v>4251.6400000000003</v>
          </cell>
          <cell r="N132">
            <v>0.25509999999999999</v>
          </cell>
          <cell r="O132">
            <v>0.2069</v>
          </cell>
          <cell r="P132">
            <v>1</v>
          </cell>
          <cell r="Q132">
            <v>5248.69</v>
          </cell>
          <cell r="R132">
            <v>5131.3</v>
          </cell>
          <cell r="S132">
            <v>115471.18</v>
          </cell>
          <cell r="T132">
            <v>112888.6</v>
          </cell>
        </row>
        <row r="133">
          <cell r="A133" t="str">
            <v>3.2.3</v>
          </cell>
          <cell r="B133" t="str">
            <v>ORSE MAIO 2025</v>
          </cell>
          <cell r="C133">
            <v>4659</v>
          </cell>
          <cell r="D133" t="str">
            <v>FALTA</v>
          </cell>
          <cell r="E133">
            <v>3062</v>
          </cell>
          <cell r="F133" t="str">
            <v/>
          </cell>
          <cell r="G133" t="e">
            <v>#REF!</v>
          </cell>
          <cell r="H133" t="e">
            <v>#REF!</v>
          </cell>
          <cell r="I133" t="str">
            <v>LOCAÇÃO DE CONTAINER - REFEITÓRIO SEM BANHEIRO - 6,00 X 2,40M - REV 02_02/2022</v>
          </cell>
          <cell r="J133" t="str">
            <v>MÊS</v>
          </cell>
          <cell r="K133">
            <v>11</v>
          </cell>
          <cell r="L133">
            <v>1800</v>
          </cell>
          <cell r="M133">
            <v>1800</v>
          </cell>
          <cell r="N133">
            <v>0.15740000000000001</v>
          </cell>
          <cell r="O133">
            <v>0.1142</v>
          </cell>
          <cell r="P133">
            <v>6</v>
          </cell>
          <cell r="Q133">
            <v>2083.3200000000002</v>
          </cell>
          <cell r="R133">
            <v>2005.56</v>
          </cell>
          <cell r="S133">
            <v>22916.52</v>
          </cell>
          <cell r="T133">
            <v>22061.16</v>
          </cell>
        </row>
        <row r="134">
          <cell r="A134" t="str">
            <v>3.2.4</v>
          </cell>
          <cell r="B134" t="str">
            <v>COMPESA 2024.2</v>
          </cell>
          <cell r="C134" t="str">
            <v>31.01.05U</v>
          </cell>
          <cell r="D134" t="str">
            <v>434914 - 8</v>
          </cell>
          <cell r="E134" t="str">
            <v>31.01.05U</v>
          </cell>
          <cell r="F134" t="str">
            <v>31.01.05U</v>
          </cell>
          <cell r="G134" t="e">
            <v>#REF!</v>
          </cell>
          <cell r="H134" t="e">
            <v>#REF!</v>
          </cell>
          <cell r="I134" t="str">
            <v>CONSERTO DE RAMAIS PREDIAIS DE ÁGUA DANIFICADOS DURANTE EXECUÇÃO DAS OBRAS.</v>
          </cell>
          <cell r="J134" t="str">
            <v>UN</v>
          </cell>
          <cell r="K134">
            <v>34</v>
          </cell>
          <cell r="L134">
            <v>19.66</v>
          </cell>
          <cell r="M134">
            <v>21.14</v>
          </cell>
          <cell r="N134">
            <v>0.25509999999999999</v>
          </cell>
          <cell r="O134">
            <v>0.2069</v>
          </cell>
          <cell r="P134">
            <v>1</v>
          </cell>
          <cell r="Q134">
            <v>24.68</v>
          </cell>
          <cell r="R134">
            <v>25.51</v>
          </cell>
          <cell r="S134">
            <v>839.12</v>
          </cell>
          <cell r="T134">
            <v>867.34</v>
          </cell>
        </row>
        <row r="135">
          <cell r="A135" t="str">
            <v>3.2.5</v>
          </cell>
          <cell r="B135" t="str">
            <v>COMPESA 2024.2</v>
          </cell>
          <cell r="C135" t="str">
            <v>31.08.09U</v>
          </cell>
          <cell r="D135" t="str">
            <v>434913 - 0</v>
          </cell>
          <cell r="E135" t="str">
            <v>31.08.09U</v>
          </cell>
          <cell r="F135" t="str">
            <v>31.08.09U</v>
          </cell>
          <cell r="G135" t="e">
            <v>#REF!</v>
          </cell>
          <cell r="H135" t="e">
            <v>#REF!</v>
          </cell>
          <cell r="I135" t="str">
            <v>CONSERTO DE RAMAIS PREDIAIS DE ESGOTO DANIFICADOS DURANTE EXECUÇÃO DAS OBRAS.</v>
          </cell>
          <cell r="J135" t="str">
            <v>UN</v>
          </cell>
          <cell r="K135">
            <v>34</v>
          </cell>
          <cell r="L135">
            <v>45.87</v>
          </cell>
          <cell r="M135">
            <v>46.65</v>
          </cell>
          <cell r="N135">
            <v>0.25509999999999999</v>
          </cell>
          <cell r="O135">
            <v>0.2069</v>
          </cell>
          <cell r="P135">
            <v>1</v>
          </cell>
          <cell r="Q135">
            <v>57.57</v>
          </cell>
          <cell r="R135">
            <v>56.3</v>
          </cell>
          <cell r="S135">
            <v>1957.38</v>
          </cell>
          <cell r="T135">
            <v>1914.2</v>
          </cell>
        </row>
        <row r="136">
          <cell r="A136" t="str">
            <v>3.3</v>
          </cell>
          <cell r="I136" t="str">
            <v>MOBILIZAÇÃO</v>
          </cell>
          <cell r="S136">
            <v>7372.25</v>
          </cell>
          <cell r="T136">
            <v>7170</v>
          </cell>
        </row>
        <row r="137">
          <cell r="A137" t="str">
            <v>3.3.1</v>
          </cell>
          <cell r="B137" t="str">
            <v>COMPOSIÇÃO</v>
          </cell>
          <cell r="C137" t="str">
            <v>CPU 004</v>
          </cell>
          <cell r="D137" t="str">
            <v>FALTA</v>
          </cell>
          <cell r="E137" t="str">
            <v>A9372</v>
          </cell>
          <cell r="F137" t="str">
            <v/>
          </cell>
          <cell r="G137" t="e">
            <v>#REF!</v>
          </cell>
          <cell r="H137" t="e">
            <v>#REF!</v>
          </cell>
          <cell r="I137" t="str">
            <v>MOBILIZAÇÃO DE MAQUINAS E EQUIPAMENTOS - PAVIMENTAÇÃO EM PARALELEPÍPEDO E/OU INTERTRAVADO</v>
          </cell>
          <cell r="J137" t="str">
            <v>UN</v>
          </cell>
          <cell r="K137">
            <v>25</v>
          </cell>
          <cell r="L137">
            <v>234.95</v>
          </cell>
          <cell r="M137">
            <v>237.63</v>
          </cell>
          <cell r="N137">
            <v>0.25509999999999999</v>
          </cell>
          <cell r="O137">
            <v>0.2069</v>
          </cell>
          <cell r="P137">
            <v>1</v>
          </cell>
          <cell r="Q137">
            <v>294.89</v>
          </cell>
          <cell r="R137">
            <v>286.8</v>
          </cell>
          <cell r="S137">
            <v>7372.25</v>
          </cell>
          <cell r="T137">
            <v>7170</v>
          </cell>
        </row>
        <row r="138">
          <cell r="A138" t="str">
            <v>3.4</v>
          </cell>
          <cell r="I138" t="str">
            <v>DESMOBILIZAÇÃO</v>
          </cell>
          <cell r="S138">
            <v>7372.25</v>
          </cell>
          <cell r="T138">
            <v>7170</v>
          </cell>
        </row>
        <row r="139">
          <cell r="A139" t="str">
            <v>3.4.1</v>
          </cell>
          <cell r="B139" t="str">
            <v>COMPOSIÇÃO</v>
          </cell>
          <cell r="C139" t="str">
            <v>CPU 005</v>
          </cell>
          <cell r="D139" t="str">
            <v>FALTA</v>
          </cell>
          <cell r="E139" t="str">
            <v>A9372</v>
          </cell>
          <cell r="F139" t="str">
            <v/>
          </cell>
          <cell r="G139" t="e">
            <v>#REF!</v>
          </cell>
          <cell r="H139" t="e">
            <v>#REF!</v>
          </cell>
          <cell r="I139" t="str">
            <v>DESMOBILIZAÇÃO DE MAQUINAS E EQUIPAMENTOS - PAVIMENTAÇÃO EM PARALELEPÍPEDO E/OU INTERTRAVADO</v>
          </cell>
          <cell r="J139" t="str">
            <v>UN</v>
          </cell>
          <cell r="K139">
            <v>25</v>
          </cell>
          <cell r="L139">
            <v>234.95</v>
          </cell>
          <cell r="M139">
            <v>237.63</v>
          </cell>
          <cell r="N139">
            <v>0.25509999999999999</v>
          </cell>
          <cell r="O139">
            <v>0.2069</v>
          </cell>
          <cell r="P139">
            <v>1</v>
          </cell>
          <cell r="Q139">
            <v>294.89</v>
          </cell>
          <cell r="R139">
            <v>286.8</v>
          </cell>
          <cell r="S139">
            <v>7372.25</v>
          </cell>
          <cell r="T139">
            <v>7170</v>
          </cell>
        </row>
        <row r="140">
          <cell r="A140" t="str">
            <v>3.5</v>
          </cell>
          <cell r="I140" t="str">
            <v>MOVIMENTAÇÃO DE TERRA</v>
          </cell>
          <cell r="S140">
            <v>539105.54</v>
          </cell>
          <cell r="T140">
            <v>524792.43000000005</v>
          </cell>
        </row>
        <row r="141">
          <cell r="A141" t="str">
            <v>3.5.1</v>
          </cell>
          <cell r="B141" t="str">
            <v>SICRO ABRIL/ 25</v>
          </cell>
          <cell r="C141">
            <v>5502114</v>
          </cell>
          <cell r="D141" t="str">
            <v>FALTA</v>
          </cell>
          <cell r="E141">
            <v>5501706</v>
          </cell>
          <cell r="F141" t="str">
            <v/>
          </cell>
          <cell r="G141" t="e">
            <v>#REF!</v>
          </cell>
          <cell r="H141" t="e">
            <v>#REF!</v>
          </cell>
          <cell r="I141" t="str">
            <v>ESCAVAÇÃO, CARGA E TRANSPORTE DE MATERIAL DE 1ª CATEGORIA - DMT DE 1.000 A 1.200 M - CAMINHO DE SERVIÇO EM LEITO NATURAL - COM ESCAVADEIRA E CAMINHÃO BASCULANTE DE 14 M³</v>
          </cell>
          <cell r="J141" t="str">
            <v>M³</v>
          </cell>
          <cell r="K141">
            <v>5102.1000000000004</v>
          </cell>
          <cell r="L141">
            <v>8.0299999999999994</v>
          </cell>
          <cell r="M141">
            <v>8.1199999999999992</v>
          </cell>
          <cell r="N141">
            <v>0.25509999999999999</v>
          </cell>
          <cell r="O141">
            <v>0.2069</v>
          </cell>
          <cell r="P141">
            <v>1</v>
          </cell>
          <cell r="Q141">
            <v>10.08</v>
          </cell>
          <cell r="R141">
            <v>9.8000000000000007</v>
          </cell>
          <cell r="S141">
            <v>51429.17</v>
          </cell>
          <cell r="T141">
            <v>50000.58</v>
          </cell>
        </row>
        <row r="142">
          <cell r="A142" t="str">
            <v>3.5.2</v>
          </cell>
          <cell r="B142" t="str">
            <v>SICRO ABRIL/ 25</v>
          </cell>
          <cell r="C142">
            <v>4413942</v>
          </cell>
          <cell r="D142" t="str">
            <v>514993 - 2</v>
          </cell>
          <cell r="E142">
            <v>3713612</v>
          </cell>
          <cell r="F142" t="str">
            <v/>
          </cell>
          <cell r="G142" t="e">
            <v>#REF!</v>
          </cell>
          <cell r="H142" t="e">
            <v>#REF!</v>
          </cell>
          <cell r="I142" t="str">
            <v>ESPALHAMENTO DE MATERIAL EM BOTA-FORA</v>
          </cell>
          <cell r="J142" t="str">
            <v>M³</v>
          </cell>
          <cell r="K142">
            <v>5102.1000000000004</v>
          </cell>
          <cell r="L142">
            <v>1.95</v>
          </cell>
          <cell r="M142">
            <v>1.98</v>
          </cell>
          <cell r="N142">
            <v>0.25509999999999999</v>
          </cell>
          <cell r="O142">
            <v>0.2069</v>
          </cell>
          <cell r="P142">
            <v>1</v>
          </cell>
          <cell r="Q142">
            <v>2.4500000000000002</v>
          </cell>
          <cell r="R142">
            <v>2.39</v>
          </cell>
          <cell r="S142">
            <v>12500.15</v>
          </cell>
          <cell r="T142">
            <v>12194.02</v>
          </cell>
        </row>
        <row r="143">
          <cell r="A143" t="str">
            <v>3.5.3</v>
          </cell>
          <cell r="B143" t="str">
            <v>SICRO ABRIL/ 25</v>
          </cell>
          <cell r="C143">
            <v>4011227</v>
          </cell>
          <cell r="D143" t="str">
            <v>514979 - 7</v>
          </cell>
          <cell r="E143">
            <v>3713612</v>
          </cell>
          <cell r="F143" t="str">
            <v/>
          </cell>
          <cell r="G143" t="e">
            <v>#REF!</v>
          </cell>
          <cell r="H143" t="e">
            <v>#REF!</v>
          </cell>
          <cell r="I143" t="str">
            <v>SUB-BASE DE SOLO ESTABILIZADO GRANULOMETRICAMENTE SEM MISTURA COM MATERIAL DE JAZIDA - 100% PROCTOR INTERMEDIÁRIO</v>
          </cell>
          <cell r="J143" t="str">
            <v>M³</v>
          </cell>
          <cell r="K143">
            <v>355.6</v>
          </cell>
          <cell r="L143">
            <v>13.28</v>
          </cell>
          <cell r="M143">
            <v>13.46</v>
          </cell>
          <cell r="N143">
            <v>0.25509999999999999</v>
          </cell>
          <cell r="O143">
            <v>0.2069</v>
          </cell>
          <cell r="P143">
            <v>1</v>
          </cell>
          <cell r="Q143">
            <v>16.670000000000002</v>
          </cell>
          <cell r="R143">
            <v>16.239999999999998</v>
          </cell>
          <cell r="S143">
            <v>5927.85</v>
          </cell>
          <cell r="T143">
            <v>5774.94</v>
          </cell>
        </row>
        <row r="144">
          <cell r="A144" t="str">
            <v>3.5.4</v>
          </cell>
          <cell r="B144" t="str">
            <v>SINAPI JUNHO 2025</v>
          </cell>
          <cell r="C144">
            <v>98525</v>
          </cell>
          <cell r="D144" t="str">
            <v>FALTA</v>
          </cell>
          <cell r="E144">
            <v>98524</v>
          </cell>
          <cell r="F144" t="str">
            <v/>
          </cell>
          <cell r="G144" t="e">
            <v>#REF!</v>
          </cell>
          <cell r="H144" t="e">
            <v>#REF!</v>
          </cell>
          <cell r="I144" t="str">
            <v>LIMPEZA MECANIZADA DE CAMADA VEGETAL, VEGETAÇÃO E PEQUENAS ÁRVORES (DIÂMETRO DE TRONCO MENOR QUE 0,20 M), COM TRATOR DE ESTEIRAS. AF_03/2024</v>
          </cell>
          <cell r="J144" t="str">
            <v>M2</v>
          </cell>
          <cell r="K144">
            <v>34014.019999999997</v>
          </cell>
          <cell r="L144">
            <v>0.64</v>
          </cell>
          <cell r="M144">
            <v>0.65</v>
          </cell>
          <cell r="N144">
            <v>0.25509999999999999</v>
          </cell>
          <cell r="O144">
            <v>0.2069</v>
          </cell>
          <cell r="P144">
            <v>1</v>
          </cell>
          <cell r="Q144">
            <v>0.8</v>
          </cell>
          <cell r="R144">
            <v>0.78</v>
          </cell>
          <cell r="S144">
            <v>27211.22</v>
          </cell>
          <cell r="T144">
            <v>26530.94</v>
          </cell>
        </row>
        <row r="145">
          <cell r="A145" t="str">
            <v>3.5.5</v>
          </cell>
          <cell r="B145" t="str">
            <v>SINAPI JUNHO 2025</v>
          </cell>
          <cell r="C145">
            <v>100979</v>
          </cell>
          <cell r="D145" t="str">
            <v>564869 - 6</v>
          </cell>
          <cell r="E145">
            <v>100979</v>
          </cell>
          <cell r="F145">
            <v>100979</v>
          </cell>
          <cell r="G145" t="e">
            <v>#REF!</v>
          </cell>
          <cell r="H145" t="e">
            <v>#REF!</v>
          </cell>
          <cell r="I145" t="str">
            <v>CARGA, MANOBRA E DESCARGA DE SOLOS E MATERIAIS GRANULARES EM CAMINHÃO BASCULANTE 14 M³ - CARGA COM ESCAVADEIRA HIDRÁULICA (CAÇAMBA DE 1,20 M³ / 155 HP) E DESCARGA LIVRE (UNIDADE: M3). AF_07/2020</v>
          </cell>
          <cell r="J145" t="str">
            <v>M3</v>
          </cell>
          <cell r="K145">
            <v>8843.65</v>
          </cell>
          <cell r="L145">
            <v>6.58</v>
          </cell>
          <cell r="M145">
            <v>6.67</v>
          </cell>
          <cell r="N145">
            <v>0.25509999999999999</v>
          </cell>
          <cell r="O145">
            <v>0.2069</v>
          </cell>
          <cell r="P145">
            <v>1</v>
          </cell>
          <cell r="Q145">
            <v>8.26</v>
          </cell>
          <cell r="R145">
            <v>8.0500000000000007</v>
          </cell>
          <cell r="S145">
            <v>73048.55</v>
          </cell>
          <cell r="T145">
            <v>71191.38</v>
          </cell>
        </row>
        <row r="146">
          <cell r="A146" t="str">
            <v>3.5.6</v>
          </cell>
          <cell r="B146" t="str">
            <v>SINAPI JUNHO 2025</v>
          </cell>
          <cell r="C146">
            <v>95876</v>
          </cell>
          <cell r="D146" t="str">
            <v>491949 - 1</v>
          </cell>
          <cell r="E146">
            <v>95876</v>
          </cell>
          <cell r="F146">
            <v>95876</v>
          </cell>
          <cell r="G146" t="e">
            <v>#REF!</v>
          </cell>
          <cell r="H146" t="e">
            <v>#REF!</v>
          </cell>
          <cell r="I146" t="str">
            <v>TRANSPORTE COM CAMINHÃO BASCULANTE DE 14 M³, EM VIA URBANA PAVIMENTADA, DMT ATÉ 30 KM (UNIDADE: M3XKM). AF_07/2020</v>
          </cell>
          <cell r="J146" t="str">
            <v>M3XKM</v>
          </cell>
          <cell r="K146">
            <v>132654.75</v>
          </cell>
          <cell r="L146">
            <v>2.12</v>
          </cell>
          <cell r="M146">
            <v>2.15</v>
          </cell>
          <cell r="N146">
            <v>0.25509999999999999</v>
          </cell>
          <cell r="O146">
            <v>0.2069</v>
          </cell>
          <cell r="P146">
            <v>1</v>
          </cell>
          <cell r="Q146">
            <v>2.66</v>
          </cell>
          <cell r="R146">
            <v>2.59</v>
          </cell>
          <cell r="S146">
            <v>352861.64</v>
          </cell>
          <cell r="T146">
            <v>343575.8</v>
          </cell>
        </row>
        <row r="147">
          <cell r="A147" t="str">
            <v>3.5.7</v>
          </cell>
          <cell r="B147" t="str">
            <v>ORSE MAIO 2025</v>
          </cell>
          <cell r="C147">
            <v>4268</v>
          </cell>
          <cell r="D147" t="str">
            <v>FALTA</v>
          </cell>
          <cell r="E147">
            <v>3062</v>
          </cell>
          <cell r="F147" t="str">
            <v/>
          </cell>
          <cell r="G147" t="e">
            <v>#REF!</v>
          </cell>
          <cell r="H147" t="e">
            <v>#REF!</v>
          </cell>
          <cell r="I147" t="str">
            <v>REMOÇÃO DE ÁRVORE, PORTE MÉDIO, COM UTILIZAÇÃO DE RETRO-ESCAVADEIRA</v>
          </cell>
          <cell r="J147" t="str">
            <v>UN</v>
          </cell>
          <cell r="K147">
            <v>3</v>
          </cell>
          <cell r="L147">
            <v>106.85</v>
          </cell>
          <cell r="M147">
            <v>106.85</v>
          </cell>
          <cell r="N147">
            <v>0.25509999999999999</v>
          </cell>
          <cell r="O147">
            <v>0.2069</v>
          </cell>
          <cell r="P147">
            <v>1</v>
          </cell>
          <cell r="Q147">
            <v>134.11000000000001</v>
          </cell>
          <cell r="R147">
            <v>128.96</v>
          </cell>
          <cell r="S147">
            <v>402.33</v>
          </cell>
          <cell r="T147">
            <v>386.88</v>
          </cell>
        </row>
        <row r="148">
          <cell r="A148" t="str">
            <v>3.5.8</v>
          </cell>
          <cell r="B148" t="str">
            <v>COMPOSIÇÃO</v>
          </cell>
          <cell r="C148" t="str">
            <v>CPU 016</v>
          </cell>
          <cell r="D148" t="str">
            <v>FALTA</v>
          </cell>
          <cell r="E148" t="str">
            <v>A9372</v>
          </cell>
          <cell r="F148" t="str">
            <v/>
          </cell>
          <cell r="G148" t="e">
            <v>#REF!</v>
          </cell>
          <cell r="H148" t="e">
            <v>#REF!</v>
          </cell>
          <cell r="I148" t="str">
            <v>AQUISIÇÃO DE MATERIAL DE JAZIDA PARA EXECUÇÃO DA SUB-BASE</v>
          </cell>
          <cell r="J148" t="str">
            <v>M3</v>
          </cell>
          <cell r="K148">
            <v>355.6</v>
          </cell>
          <cell r="L148">
            <v>37.35</v>
          </cell>
          <cell r="M148">
            <v>37.35</v>
          </cell>
          <cell r="N148">
            <v>0.184</v>
          </cell>
          <cell r="O148">
            <v>0.13969999999999999</v>
          </cell>
          <cell r="P148">
            <v>5</v>
          </cell>
          <cell r="Q148">
            <v>44.22</v>
          </cell>
          <cell r="R148">
            <v>42.57</v>
          </cell>
          <cell r="S148">
            <v>15724.63</v>
          </cell>
          <cell r="T148">
            <v>15137.89</v>
          </cell>
        </row>
        <row r="149">
          <cell r="A149" t="str">
            <v>3.6</v>
          </cell>
          <cell r="I149" t="str">
            <v>PAVIMENTAÇÃO EM PEDRA GRANÍTICA</v>
          </cell>
          <cell r="S149">
            <v>4976279.63</v>
          </cell>
          <cell r="T149">
            <v>4878151.88</v>
          </cell>
        </row>
        <row r="150">
          <cell r="A150" t="str">
            <v>3.6.1</v>
          </cell>
          <cell r="B150" t="str">
            <v>SINAPI JUNHO 2025</v>
          </cell>
          <cell r="C150">
            <v>100576</v>
          </cell>
          <cell r="D150" t="str">
            <v>FALTA</v>
          </cell>
          <cell r="E150">
            <v>100575</v>
          </cell>
          <cell r="F150" t="str">
            <v/>
          </cell>
          <cell r="G150">
            <v>100577</v>
          </cell>
          <cell r="H150" t="str">
            <v/>
          </cell>
          <cell r="I150" t="str">
            <v>REGULARIZAÇÃO E COMPACTAÇÃO DE SUBLEITO DE SOLO PREDOMINANTEMENTE ARGILOSO, PARA OBRAS DE CONSTRUÇÃO DE PAVIMENTOS. AF_09/2024</v>
          </cell>
          <cell r="J150" t="str">
            <v>M2</v>
          </cell>
          <cell r="K150">
            <v>34014.019999999997</v>
          </cell>
          <cell r="L150">
            <v>2.58</v>
          </cell>
          <cell r="M150">
            <v>2.67</v>
          </cell>
          <cell r="N150">
            <v>0.25509999999999999</v>
          </cell>
          <cell r="O150">
            <v>0.2069</v>
          </cell>
          <cell r="P150">
            <v>1</v>
          </cell>
          <cell r="Q150">
            <v>3.24</v>
          </cell>
          <cell r="R150">
            <v>3.22</v>
          </cell>
          <cell r="S150">
            <v>110205.42</v>
          </cell>
          <cell r="T150">
            <v>109525.14</v>
          </cell>
        </row>
        <row r="151">
          <cell r="A151" t="str">
            <v>3.6.2</v>
          </cell>
          <cell r="B151" t="str">
            <v>SICRO ABRIL/ 25</v>
          </cell>
          <cell r="C151">
            <v>4011300</v>
          </cell>
          <cell r="D151" t="str">
            <v>FALTA</v>
          </cell>
          <cell r="E151">
            <v>3713612</v>
          </cell>
          <cell r="F151" t="str">
            <v/>
          </cell>
          <cell r="G151" t="e">
            <v>#REF!</v>
          </cell>
          <cell r="H151" t="e">
            <v>#REF!</v>
          </cell>
          <cell r="I151" t="str">
            <v>SUB-BASE DE SOLO MELHORADO COM 3% DE CIMENTO E MISTURA NA PISTA COM MATERIAL DE JAZIDA - 100% PROCTOR INTERMEDIÁRIO</v>
          </cell>
          <cell r="J151" t="str">
            <v>M³</v>
          </cell>
          <cell r="K151">
            <v>1778.01</v>
          </cell>
          <cell r="L151">
            <v>57.53</v>
          </cell>
          <cell r="M151">
            <v>57.86</v>
          </cell>
          <cell r="N151">
            <v>0.25509999999999999</v>
          </cell>
          <cell r="O151">
            <v>0.2069</v>
          </cell>
          <cell r="P151">
            <v>1</v>
          </cell>
          <cell r="Q151">
            <v>72.209999999999994</v>
          </cell>
          <cell r="R151">
            <v>69.83</v>
          </cell>
          <cell r="S151">
            <v>128390.1</v>
          </cell>
          <cell r="T151">
            <v>124158.44</v>
          </cell>
        </row>
        <row r="152">
          <cell r="A152" t="str">
            <v>3.6.3</v>
          </cell>
          <cell r="B152" t="str">
            <v>SINAPI JUNHO 2025</v>
          </cell>
          <cell r="C152">
            <v>96396</v>
          </cell>
          <cell r="D152" t="str">
            <v>477471 - 0</v>
          </cell>
          <cell r="E152">
            <v>96396</v>
          </cell>
          <cell r="F152">
            <v>96396</v>
          </cell>
          <cell r="G152" t="e">
            <v>#REF!</v>
          </cell>
          <cell r="H152" t="e">
            <v>#REF!</v>
          </cell>
          <cell r="I152" t="str">
            <v>CONSTRUÇÃO DE BASE E SUB-BASE PARA PAVIMENTAÇÃO DE BRITA GRADUADA SIMPLES, COM ESPESSURA DE 15 CM - EXCLUSIVE CARGA E TRANSPORTE. AF_09/2024</v>
          </cell>
          <cell r="J152" t="str">
            <v>M3</v>
          </cell>
          <cell r="K152">
            <v>3401.4</v>
          </cell>
          <cell r="L152">
            <v>172.1</v>
          </cell>
          <cell r="M152">
            <v>172.69</v>
          </cell>
          <cell r="N152">
            <v>0.25509999999999999</v>
          </cell>
          <cell r="O152">
            <v>0.2069</v>
          </cell>
          <cell r="P152">
            <v>1</v>
          </cell>
          <cell r="Q152">
            <v>216</v>
          </cell>
          <cell r="R152">
            <v>208.42</v>
          </cell>
          <cell r="S152">
            <v>734702.4</v>
          </cell>
          <cell r="T152">
            <v>708919.79</v>
          </cell>
        </row>
        <row r="153">
          <cell r="A153" t="str">
            <v>3.6.4</v>
          </cell>
          <cell r="B153" t="str">
            <v>SINAPI JUNHO 2025</v>
          </cell>
          <cell r="C153">
            <v>100975</v>
          </cell>
          <cell r="D153" t="str">
            <v>565329 - 0</v>
          </cell>
          <cell r="E153">
            <v>100975</v>
          </cell>
          <cell r="F153">
            <v>100975</v>
          </cell>
          <cell r="G153" t="e">
            <v>#REF!</v>
          </cell>
          <cell r="H153" t="e">
            <v>#REF!</v>
          </cell>
          <cell r="I153" t="str">
            <v>CARGA, MANOBRA E DESCARGA DE SOLOS E MATERIAIS GRANULARES EM CAMINHÃO BASCULANTE 14 M³ - CARGA COM PÁ CARREGADEIRA (CAÇAMBA DE 1,7 A 2,8 M³ / 128 HP) E DESCARGA LIVRE (UNIDADE: M3). AF_07/2020</v>
          </cell>
          <cell r="J153" t="str">
            <v>M3</v>
          </cell>
          <cell r="K153">
            <v>7830.96</v>
          </cell>
          <cell r="L153">
            <v>8.4</v>
          </cell>
          <cell r="M153">
            <v>8.52</v>
          </cell>
          <cell r="N153">
            <v>0.25509999999999999</v>
          </cell>
          <cell r="O153">
            <v>0.2069</v>
          </cell>
          <cell r="P153">
            <v>1</v>
          </cell>
          <cell r="Q153">
            <v>10.54</v>
          </cell>
          <cell r="R153">
            <v>10.28</v>
          </cell>
          <cell r="S153">
            <v>82538.320000000007</v>
          </cell>
          <cell r="T153">
            <v>80502.27</v>
          </cell>
        </row>
        <row r="154">
          <cell r="A154" t="str">
            <v>3.6.5</v>
          </cell>
          <cell r="B154" t="str">
            <v>SINAPI JUNHO 2025</v>
          </cell>
          <cell r="C154">
            <v>93593</v>
          </cell>
          <cell r="D154" t="str">
            <v>480879 - 7</v>
          </cell>
          <cell r="E154">
            <v>93593</v>
          </cell>
          <cell r="F154">
            <v>93593</v>
          </cell>
          <cell r="G154" t="e">
            <v>#REF!</v>
          </cell>
          <cell r="H154" t="e">
            <v>#REF!</v>
          </cell>
          <cell r="I154" t="str">
            <v>TRANSPORTE COM CAMINHÃO BASCULANTE DE 14 M³, EM VIA URBANA PAVIMENTADA, ADICIONAL PARA DMT EXCEDENTE A 30 KM (UNIDADE: M3XKM). AF_07/2020</v>
          </cell>
          <cell r="J154" t="str">
            <v>M3XKM</v>
          </cell>
          <cell r="K154">
            <v>431783.16</v>
          </cell>
          <cell r="L154">
            <v>0.86</v>
          </cell>
          <cell r="M154">
            <v>0.86</v>
          </cell>
          <cell r="N154">
            <v>0.25509999999999999</v>
          </cell>
          <cell r="O154">
            <v>0.2069</v>
          </cell>
          <cell r="P154">
            <v>1</v>
          </cell>
          <cell r="Q154">
            <v>1.08</v>
          </cell>
          <cell r="R154">
            <v>1.04</v>
          </cell>
          <cell r="S154">
            <v>466325.81</v>
          </cell>
          <cell r="T154">
            <v>449054.49</v>
          </cell>
        </row>
        <row r="155">
          <cell r="A155" t="str">
            <v>3.6.6</v>
          </cell>
          <cell r="B155" t="str">
            <v>SINAPI JUNHO 2025</v>
          </cell>
          <cell r="C155">
            <v>95876</v>
          </cell>
          <cell r="D155" t="str">
            <v>491949 - 1</v>
          </cell>
          <cell r="E155">
            <v>95876</v>
          </cell>
          <cell r="F155">
            <v>95876</v>
          </cell>
          <cell r="G155" t="e">
            <v>#REF!</v>
          </cell>
          <cell r="H155" t="e">
            <v>#REF!</v>
          </cell>
          <cell r="I155" t="str">
            <v>TRANSPORTE COM CAMINHÃO BASCULANTE DE 14 M³, EM VIA URBANA PAVIMENTADA, DMT ATÉ 30 KM (UNIDADE: M3XKM). AF_07/2020</v>
          </cell>
          <cell r="J155" t="str">
            <v>M3XKM</v>
          </cell>
          <cell r="K155">
            <v>47975.91</v>
          </cell>
          <cell r="L155">
            <v>2.12</v>
          </cell>
          <cell r="M155">
            <v>2.15</v>
          </cell>
          <cell r="N155">
            <v>0.25509999999999999</v>
          </cell>
          <cell r="O155">
            <v>0.2069</v>
          </cell>
          <cell r="P155">
            <v>1</v>
          </cell>
          <cell r="Q155">
            <v>2.66</v>
          </cell>
          <cell r="R155">
            <v>2.59</v>
          </cell>
          <cell r="S155">
            <v>127615.92</v>
          </cell>
          <cell r="T155">
            <v>124257.61</v>
          </cell>
        </row>
        <row r="156">
          <cell r="A156" t="str">
            <v>3.6.7</v>
          </cell>
          <cell r="B156" t="str">
            <v>SINAPI JUNHO 2025</v>
          </cell>
          <cell r="C156">
            <v>101169</v>
          </cell>
          <cell r="D156" t="str">
            <v>519159 - 9</v>
          </cell>
          <cell r="E156">
            <v>101169</v>
          </cell>
          <cell r="F156">
            <v>101169</v>
          </cell>
          <cell r="G156" t="e">
            <v>#REF!</v>
          </cell>
          <cell r="H156" t="e">
            <v>#REF!</v>
          </cell>
          <cell r="I156" t="str">
            <v>EXECUÇÃO DE PAVIMENTO EM PARALELEPÍPEDOS, REJUNTAMENTO COM ARGAMASSA TRAÇO 1:3 (CIMENTO E AREIA). AF_05/2020</v>
          </cell>
          <cell r="J156" t="str">
            <v>M2</v>
          </cell>
          <cell r="K156">
            <v>20614.55</v>
          </cell>
          <cell r="L156">
            <v>86.29</v>
          </cell>
          <cell r="M156">
            <v>88.63</v>
          </cell>
          <cell r="N156">
            <v>0.25509999999999999</v>
          </cell>
          <cell r="O156">
            <v>0.2069</v>
          </cell>
          <cell r="P156">
            <v>1</v>
          </cell>
          <cell r="Q156">
            <v>108.3</v>
          </cell>
          <cell r="R156">
            <v>106.97</v>
          </cell>
          <cell r="S156">
            <v>2232555.77</v>
          </cell>
          <cell r="T156">
            <v>2205138.41</v>
          </cell>
        </row>
        <row r="157">
          <cell r="A157" t="str">
            <v>3.6.8</v>
          </cell>
          <cell r="B157" t="str">
            <v>SINAPI JUNHO 2025</v>
          </cell>
          <cell r="C157">
            <v>94281</v>
          </cell>
          <cell r="D157" t="str">
            <v>484031 - 3</v>
          </cell>
          <cell r="E157">
            <v>94281</v>
          </cell>
          <cell r="F157">
            <v>94281</v>
          </cell>
          <cell r="G157" t="e">
            <v>#REF!</v>
          </cell>
          <cell r="H157" t="e">
            <v>#REF!</v>
          </cell>
          <cell r="I157" t="str">
            <v>EXECUÇÃO DE SARJETA DE CONCRETO USINADO, MOLDADA IN LOCO EM TRECHO RETO, 30 CM BASE X 15 CM ALTURA. AF_01/2024</v>
          </cell>
          <cell r="J157" t="str">
            <v>M</v>
          </cell>
          <cell r="K157">
            <v>6184.37</v>
          </cell>
          <cell r="L157">
            <v>43.03</v>
          </cell>
          <cell r="M157">
            <v>44.2</v>
          </cell>
          <cell r="N157">
            <v>0.25509999999999999</v>
          </cell>
          <cell r="O157">
            <v>0.2069</v>
          </cell>
          <cell r="P157">
            <v>1</v>
          </cell>
          <cell r="Q157">
            <v>54.01</v>
          </cell>
          <cell r="R157">
            <v>53.34</v>
          </cell>
          <cell r="S157">
            <v>334017.82</v>
          </cell>
          <cell r="T157">
            <v>329874.3</v>
          </cell>
        </row>
        <row r="158">
          <cell r="A158" t="str">
            <v>3.6.9</v>
          </cell>
          <cell r="B158" t="str">
            <v>SINAPI JUNHO 2025</v>
          </cell>
          <cell r="C158">
            <v>94282</v>
          </cell>
          <cell r="D158" t="str">
            <v>FALTA</v>
          </cell>
          <cell r="E158">
            <v>94281</v>
          </cell>
          <cell r="F158" t="str">
            <v/>
          </cell>
          <cell r="G158" t="e">
            <v>#REF!</v>
          </cell>
          <cell r="H158" t="e">
            <v>#REF!</v>
          </cell>
          <cell r="I158" t="str">
            <v>EXECUÇÃO DE SARJETA DE CONCRETO USINADO, MOLDADA IN LOCO EM TRECHO CURVO, 30 CM BASE X 15 CM ALTURA. AF_01/2024</v>
          </cell>
          <cell r="J158" t="str">
            <v>M</v>
          </cell>
          <cell r="K158">
            <v>687.15</v>
          </cell>
          <cell r="L158">
            <v>50.68</v>
          </cell>
          <cell r="M158">
            <v>52.55</v>
          </cell>
          <cell r="N158">
            <v>0.25509999999999999</v>
          </cell>
          <cell r="O158">
            <v>0.2069</v>
          </cell>
          <cell r="P158">
            <v>1</v>
          </cell>
          <cell r="Q158">
            <v>63.61</v>
          </cell>
          <cell r="R158">
            <v>63.42</v>
          </cell>
          <cell r="S158">
            <v>43709.61</v>
          </cell>
          <cell r="T158">
            <v>43579.05</v>
          </cell>
        </row>
        <row r="159">
          <cell r="A159" t="str">
            <v>3.6.10</v>
          </cell>
          <cell r="B159" t="str">
            <v>SINAPI JUNHO 2025</v>
          </cell>
          <cell r="C159">
            <v>94273</v>
          </cell>
          <cell r="D159" t="str">
            <v>440498 - 0</v>
          </cell>
          <cell r="E159">
            <v>94273</v>
          </cell>
          <cell r="F159">
            <v>94273</v>
          </cell>
          <cell r="G159" t="e">
            <v>#REF!</v>
          </cell>
          <cell r="H159" t="e">
            <v>#REF!</v>
          </cell>
          <cell r="I159" t="str">
            <v>ASSENTAMENTO DE GUIA (MEIO-FIO) EM TRECHO RETO, CONFECCIONADA EM CONCRETO PRÉ-FABRICADO, DIMENSÕES 100X15X13X30 CM (COMPRIMENTO X BASE INFERIOR X BASE SUPERIOR X ALTURA). AF_01/2024</v>
          </cell>
          <cell r="J159" t="str">
            <v>M</v>
          </cell>
          <cell r="K159">
            <v>8245.83</v>
          </cell>
          <cell r="L159">
            <v>54.24</v>
          </cell>
          <cell r="M159">
            <v>55.35</v>
          </cell>
          <cell r="N159">
            <v>0.25509999999999999</v>
          </cell>
          <cell r="O159">
            <v>0.2069</v>
          </cell>
          <cell r="P159">
            <v>1</v>
          </cell>
          <cell r="Q159">
            <v>68.08</v>
          </cell>
          <cell r="R159">
            <v>66.8</v>
          </cell>
          <cell r="S159">
            <v>561376.11</v>
          </cell>
          <cell r="T159">
            <v>550821.43999999994</v>
          </cell>
        </row>
        <row r="160">
          <cell r="A160" t="str">
            <v>3.6.11</v>
          </cell>
          <cell r="B160" t="str">
            <v>SINAPI JUNHO 2025</v>
          </cell>
          <cell r="C160">
            <v>94274</v>
          </cell>
          <cell r="D160" t="str">
            <v>464698 - 3</v>
          </cell>
          <cell r="E160">
            <v>94274</v>
          </cell>
          <cell r="F160">
            <v>94274</v>
          </cell>
          <cell r="G160" t="e">
            <v>#REF!</v>
          </cell>
          <cell r="H160" t="e">
            <v>#REF!</v>
          </cell>
          <cell r="I160" t="str">
            <v>ASSENTAMENTO DE GUIA (MEIO-FIO) EM TRECHO CURVO, CONFECCIONADA EM CONCRETO PRÉ-FABRICADO, DIMENSÕES 100X15X13X30 CM (COMPRIMENTO X BASE INFERIOR X BASE SUPERIOR X ALTURA). AF_01/2024</v>
          </cell>
          <cell r="J160" t="str">
            <v>M</v>
          </cell>
          <cell r="K160">
            <v>687.15</v>
          </cell>
          <cell r="L160">
            <v>57.14</v>
          </cell>
          <cell r="M160">
            <v>58.51</v>
          </cell>
          <cell r="N160">
            <v>0.25509999999999999</v>
          </cell>
          <cell r="O160">
            <v>0.2069</v>
          </cell>
          <cell r="P160">
            <v>1</v>
          </cell>
          <cell r="Q160">
            <v>71.72</v>
          </cell>
          <cell r="R160">
            <v>70.62</v>
          </cell>
          <cell r="S160">
            <v>49282.400000000001</v>
          </cell>
          <cell r="T160">
            <v>48526.53</v>
          </cell>
        </row>
        <row r="161">
          <cell r="A161" t="str">
            <v>3.6.12</v>
          </cell>
          <cell r="B161" t="str">
            <v>SINAPI JUNHO 2025</v>
          </cell>
          <cell r="C161">
            <v>102498</v>
          </cell>
          <cell r="D161" t="str">
            <v>566332 - 6</v>
          </cell>
          <cell r="E161">
            <v>102498</v>
          </cell>
          <cell r="F161">
            <v>102498</v>
          </cell>
          <cell r="G161" t="e">
            <v>#REF!</v>
          </cell>
          <cell r="H161" t="e">
            <v>#REF!</v>
          </cell>
          <cell r="I161" t="str">
            <v>PINTURA DE MEIO-FIO COM TINTA BRANCA A BASE DE CAL (CAIAÇÃO). AF_05/2021</v>
          </cell>
          <cell r="J161" t="str">
            <v>M</v>
          </cell>
          <cell r="K161">
            <v>6871.52</v>
          </cell>
          <cell r="L161">
            <v>1.77</v>
          </cell>
          <cell r="M161">
            <v>1.91</v>
          </cell>
          <cell r="N161">
            <v>0.25509999999999999</v>
          </cell>
          <cell r="O161">
            <v>0.2069</v>
          </cell>
          <cell r="P161">
            <v>1</v>
          </cell>
          <cell r="Q161">
            <v>2.2200000000000002</v>
          </cell>
          <cell r="R161">
            <v>2.31</v>
          </cell>
          <cell r="S161">
            <v>15254.77</v>
          </cell>
          <cell r="T161">
            <v>15873.21</v>
          </cell>
        </row>
        <row r="162">
          <cell r="A162" t="str">
            <v>3.6.13</v>
          </cell>
          <cell r="B162" t="str">
            <v>SICRO ABRIL/ 25</v>
          </cell>
          <cell r="C162">
            <v>4915708</v>
          </cell>
          <cell r="D162" t="str">
            <v>FALTA</v>
          </cell>
          <cell r="E162">
            <v>4915632</v>
          </cell>
          <cell r="F162" t="str">
            <v/>
          </cell>
          <cell r="G162" t="e">
            <v>#REF!</v>
          </cell>
          <cell r="H162" t="e">
            <v>#REF!</v>
          </cell>
          <cell r="I162" t="str">
            <v>LIMPEZA DE SARJETA E MEIO-FIO</v>
          </cell>
          <cell r="J162" t="str">
            <v>M</v>
          </cell>
          <cell r="K162">
            <v>13743.04</v>
          </cell>
          <cell r="L162">
            <v>0.68</v>
          </cell>
          <cell r="M162">
            <v>0.74</v>
          </cell>
          <cell r="N162">
            <v>0.25509999999999999</v>
          </cell>
          <cell r="O162">
            <v>0.2069</v>
          </cell>
          <cell r="P162">
            <v>1</v>
          </cell>
          <cell r="Q162">
            <v>0.85</v>
          </cell>
          <cell r="R162">
            <v>0.89</v>
          </cell>
          <cell r="S162">
            <v>11681.58</v>
          </cell>
          <cell r="T162">
            <v>12231.31</v>
          </cell>
        </row>
        <row r="163">
          <cell r="A163" t="str">
            <v>3.6.14</v>
          </cell>
          <cell r="B163" t="str">
            <v>COMPOSIÇÃO</v>
          </cell>
          <cell r="C163" t="str">
            <v>CPU 016</v>
          </cell>
          <cell r="D163" t="str">
            <v>FALTA</v>
          </cell>
          <cell r="E163" t="str">
            <v>A9372</v>
          </cell>
          <cell r="F163" t="str">
            <v/>
          </cell>
          <cell r="G163" t="e">
            <v>#REF!</v>
          </cell>
          <cell r="H163" t="e">
            <v>#REF!</v>
          </cell>
          <cell r="I163" t="str">
            <v>AQUISIÇÃO DE MATERIAL DE JAZIDA PARA EXECUÇÃO DA SUB-BASE</v>
          </cell>
          <cell r="J163" t="str">
            <v>M3</v>
          </cell>
          <cell r="K163">
            <v>1778.01</v>
          </cell>
          <cell r="L163">
            <v>37.35</v>
          </cell>
          <cell r="M163">
            <v>37.35</v>
          </cell>
          <cell r="N163">
            <v>0.184</v>
          </cell>
          <cell r="O163">
            <v>0.13969999999999999</v>
          </cell>
          <cell r="P163">
            <v>5</v>
          </cell>
          <cell r="Q163">
            <v>44.22</v>
          </cell>
          <cell r="R163">
            <v>42.57</v>
          </cell>
          <cell r="S163">
            <v>78623.600000000006</v>
          </cell>
          <cell r="T163">
            <v>75689.89</v>
          </cell>
        </row>
        <row r="164">
          <cell r="A164" t="str">
            <v>3.7</v>
          </cell>
          <cell r="I164" t="str">
            <v>PASSEIO/PROTEÇÃO DE GUIA</v>
          </cell>
          <cell r="S164">
            <v>1226713.9099999999</v>
          </cell>
          <cell r="T164">
            <v>1204052.3799999999</v>
          </cell>
        </row>
        <row r="165">
          <cell r="A165" t="str">
            <v>3.7.1</v>
          </cell>
          <cell r="B165" t="str">
            <v>SINAPI JUNHO 2025</v>
          </cell>
          <cell r="C165">
            <v>94342</v>
          </cell>
          <cell r="D165" t="str">
            <v>431162 - 0</v>
          </cell>
          <cell r="E165">
            <v>94342</v>
          </cell>
          <cell r="F165">
            <v>94342</v>
          </cell>
          <cell r="G165" t="e">
            <v>#REF!</v>
          </cell>
          <cell r="H165" t="e">
            <v>#REF!</v>
          </cell>
          <cell r="I165" t="str">
            <v>ATERRO MANUAL DE VALAS COM AREIA PARA ATERRO. AF_08/2023</v>
          </cell>
          <cell r="J165" t="str">
            <v>M3</v>
          </cell>
          <cell r="K165">
            <v>2297.4899999999998</v>
          </cell>
          <cell r="L165">
            <v>121.39</v>
          </cell>
          <cell r="M165">
            <v>123.45</v>
          </cell>
          <cell r="N165">
            <v>0.25509999999999999</v>
          </cell>
          <cell r="O165">
            <v>0.2069</v>
          </cell>
          <cell r="P165">
            <v>1</v>
          </cell>
          <cell r="Q165">
            <v>152.36000000000001</v>
          </cell>
          <cell r="R165">
            <v>148.99</v>
          </cell>
          <cell r="S165">
            <v>350045.58</v>
          </cell>
          <cell r="T165">
            <v>342303.04</v>
          </cell>
        </row>
        <row r="166">
          <cell r="A166" t="str">
            <v>3.7.2</v>
          </cell>
          <cell r="B166" t="str">
            <v>COMPESA 2024.2</v>
          </cell>
          <cell r="C166" t="str">
            <v>02.05.14U</v>
          </cell>
          <cell r="D166" t="str">
            <v>434413 - 8</v>
          </cell>
          <cell r="E166" t="str">
            <v>02.05.14U</v>
          </cell>
          <cell r="F166" t="str">
            <v>02.05.14U</v>
          </cell>
          <cell r="G166" t="e">
            <v>#REF!</v>
          </cell>
          <cell r="H166" t="e">
            <v>#REF!</v>
          </cell>
          <cell r="I166" t="str">
            <v>COMPACTAÇÃO MECÂNICA LEVE EM CAMADAS DE 0,20 M DE ESPESSURA.</v>
          </cell>
          <cell r="J166" t="str">
            <v>M2</v>
          </cell>
          <cell r="K166">
            <v>5772.08</v>
          </cell>
          <cell r="L166">
            <v>0.56999999999999995</v>
          </cell>
          <cell r="M166">
            <v>0.63</v>
          </cell>
          <cell r="N166">
            <v>0.25509999999999999</v>
          </cell>
          <cell r="O166">
            <v>0.2069</v>
          </cell>
          <cell r="P166">
            <v>1</v>
          </cell>
          <cell r="Q166">
            <v>0.72</v>
          </cell>
          <cell r="R166">
            <v>0.76</v>
          </cell>
          <cell r="S166">
            <v>4155.8999999999996</v>
          </cell>
          <cell r="T166">
            <v>4386.78</v>
          </cell>
        </row>
        <row r="167">
          <cell r="A167" t="str">
            <v>3.7.3</v>
          </cell>
          <cell r="B167" t="str">
            <v>SINAPI JUNHO 2025</v>
          </cell>
          <cell r="C167">
            <v>94968</v>
          </cell>
          <cell r="D167" t="str">
            <v>438843 - 7</v>
          </cell>
          <cell r="E167">
            <v>94968</v>
          </cell>
          <cell r="F167">
            <v>94968</v>
          </cell>
          <cell r="G167" t="e">
            <v>#REF!</v>
          </cell>
          <cell r="H167" t="e">
            <v>#REF!</v>
          </cell>
          <cell r="I167" t="str">
            <v>CONCRETO MAGRO PARA LASTRO, TRAÇO 1:4,5:4,5 (EM MASSA SECA DE CIMENTO/ AREIA MÉDIA/ BRITA 1) - PREPARO MECÂNICO COM BETONEIRA 600 L. AF_05/2021</v>
          </cell>
          <cell r="J167" t="str">
            <v>M3</v>
          </cell>
          <cell r="K167">
            <v>30.92</v>
          </cell>
          <cell r="L167">
            <v>404.02</v>
          </cell>
          <cell r="M167">
            <v>410.86</v>
          </cell>
          <cell r="N167">
            <v>0.25509999999999999</v>
          </cell>
          <cell r="O167">
            <v>0.2069</v>
          </cell>
          <cell r="P167">
            <v>1</v>
          </cell>
          <cell r="Q167">
            <v>507.09</v>
          </cell>
          <cell r="R167">
            <v>495.87</v>
          </cell>
          <cell r="S167">
            <v>15679.22</v>
          </cell>
          <cell r="T167">
            <v>15332.3</v>
          </cell>
        </row>
        <row r="168">
          <cell r="A168" t="str">
            <v>3.7.4</v>
          </cell>
          <cell r="B168" t="str">
            <v>SINAPI JUNHO 2025</v>
          </cell>
          <cell r="C168">
            <v>90099</v>
          </cell>
          <cell r="D168" t="str">
            <v>456053 - 1</v>
          </cell>
          <cell r="E168">
            <v>90099</v>
          </cell>
          <cell r="F168">
            <v>90099</v>
          </cell>
          <cell r="G168" t="e">
            <v>#REF!</v>
          </cell>
          <cell r="H168" t="e">
            <v>#REF!</v>
          </cell>
          <cell r="I168" t="str">
            <v>ESCAVAÇÃO MECANIZADA DE VALA COM PROF. ATÉ 1,5 M (MÉDIA MONTANTE E JUSANTE/UMA COMPOSIÇÃO POR TRECHO), RETROESCAV. (0,26 M3), LARG. MENOR QUE 0,8 M, EM SOLO DE 1A CATEGORIA, EM LOCAIS COM ALTO NÍVEL DE INTERFERÊNCIA. AF_09/2024</v>
          </cell>
          <cell r="J168" t="str">
            <v>M3</v>
          </cell>
          <cell r="K168">
            <v>216.45</v>
          </cell>
          <cell r="L168">
            <v>14.68</v>
          </cell>
          <cell r="M168">
            <v>15.25</v>
          </cell>
          <cell r="N168">
            <v>0.25509999999999999</v>
          </cell>
          <cell r="O168">
            <v>0.2069</v>
          </cell>
          <cell r="P168">
            <v>1</v>
          </cell>
          <cell r="Q168">
            <v>18.420000000000002</v>
          </cell>
          <cell r="R168">
            <v>18.41</v>
          </cell>
          <cell r="S168">
            <v>3987.01</v>
          </cell>
          <cell r="T168">
            <v>3984.84</v>
          </cell>
        </row>
        <row r="169">
          <cell r="A169" t="str">
            <v>3.7.5</v>
          </cell>
          <cell r="B169" t="str">
            <v>SINAPI JUNHO 2025</v>
          </cell>
          <cell r="C169">
            <v>100975</v>
          </cell>
          <cell r="D169" t="str">
            <v>565329 - 0</v>
          </cell>
          <cell r="E169">
            <v>100975</v>
          </cell>
          <cell r="F169">
            <v>100975</v>
          </cell>
          <cell r="G169" t="e">
            <v>#REF!</v>
          </cell>
          <cell r="H169" t="e">
            <v>#REF!</v>
          </cell>
          <cell r="I169" t="str">
            <v>CARGA, MANOBRA E DESCARGA DE SOLOS E MATERIAIS GRANULARES EM CAMINHÃO BASCULANTE 14 M³ - CARGA COM PÁ CARREGADEIRA (CAÇAMBA DE 1,7 A 2,8 M³ / 128 HP) E DESCARGA LIVRE (UNIDADE: M3). AF_07/2020</v>
          </cell>
          <cell r="J169" t="str">
            <v>M3</v>
          </cell>
          <cell r="K169">
            <v>270.56</v>
          </cell>
          <cell r="L169">
            <v>8.4</v>
          </cell>
          <cell r="M169">
            <v>8.52</v>
          </cell>
          <cell r="N169">
            <v>0.25509999999999999</v>
          </cell>
          <cell r="O169">
            <v>0.2069</v>
          </cell>
          <cell r="P169">
            <v>1</v>
          </cell>
          <cell r="Q169">
            <v>10.54</v>
          </cell>
          <cell r="R169">
            <v>10.28</v>
          </cell>
          <cell r="S169">
            <v>2851.7</v>
          </cell>
          <cell r="T169">
            <v>2781.36</v>
          </cell>
        </row>
        <row r="170">
          <cell r="A170" t="str">
            <v>3.7.6</v>
          </cell>
          <cell r="B170" t="str">
            <v>SINAPI JUNHO 2025</v>
          </cell>
          <cell r="C170">
            <v>95876</v>
          </cell>
          <cell r="D170" t="str">
            <v>491949 - 1</v>
          </cell>
          <cell r="E170">
            <v>95876</v>
          </cell>
          <cell r="F170">
            <v>95876</v>
          </cell>
          <cell r="G170" t="e">
            <v>#REF!</v>
          </cell>
          <cell r="H170" t="e">
            <v>#REF!</v>
          </cell>
          <cell r="I170" t="str">
            <v>TRANSPORTE COM CAMINHÃO BASCULANTE DE 14 M³, EM VIA URBANA PAVIMENTADA, DMT ATÉ 30 KM (UNIDADE: M3XKM). AF_07/2020</v>
          </cell>
          <cell r="J170" t="str">
            <v>M3XKM</v>
          </cell>
          <cell r="K170">
            <v>4058.4</v>
          </cell>
          <cell r="L170">
            <v>2.12</v>
          </cell>
          <cell r="M170">
            <v>2.15</v>
          </cell>
          <cell r="N170">
            <v>0.25509999999999999</v>
          </cell>
          <cell r="O170">
            <v>0.2069</v>
          </cell>
          <cell r="P170">
            <v>1</v>
          </cell>
          <cell r="Q170">
            <v>2.66</v>
          </cell>
          <cell r="R170">
            <v>2.59</v>
          </cell>
          <cell r="S170">
            <v>10795.34</v>
          </cell>
          <cell r="T170">
            <v>10511.26</v>
          </cell>
        </row>
        <row r="171">
          <cell r="A171" t="str">
            <v>3.7.7</v>
          </cell>
          <cell r="B171" t="str">
            <v>SINAPI JUNHO 2025</v>
          </cell>
          <cell r="C171">
            <v>93679</v>
          </cell>
          <cell r="D171" t="str">
            <v>445400 - 6</v>
          </cell>
          <cell r="E171">
            <v>93679</v>
          </cell>
          <cell r="F171">
            <v>93679</v>
          </cell>
          <cell r="G171" t="e">
            <v>#REF!</v>
          </cell>
          <cell r="H171" t="e">
            <v>#REF!</v>
          </cell>
          <cell r="I171" t="str">
            <v>EXECUÇÃO DE PASSEIO EM PISO INTERTRAVADO, COM BLOCO RETANGULAR COLORIDO DE 20 X 10 CM, ESPESSURA 6 CM. AF_10/2022</v>
          </cell>
          <cell r="J171" t="str">
            <v>M2</v>
          </cell>
          <cell r="K171">
            <v>5772.08</v>
          </cell>
          <cell r="L171">
            <v>97.08</v>
          </cell>
          <cell r="M171">
            <v>98.81</v>
          </cell>
          <cell r="N171">
            <v>0.25509999999999999</v>
          </cell>
          <cell r="O171">
            <v>0.2069</v>
          </cell>
          <cell r="P171">
            <v>1</v>
          </cell>
          <cell r="Q171">
            <v>121.85</v>
          </cell>
          <cell r="R171">
            <v>119.25</v>
          </cell>
          <cell r="S171">
            <v>703327.95</v>
          </cell>
          <cell r="T171">
            <v>688320.54</v>
          </cell>
        </row>
        <row r="172">
          <cell r="A172" t="str">
            <v>3.7.8</v>
          </cell>
          <cell r="B172" t="str">
            <v>SINAPI JUNHO 2025</v>
          </cell>
          <cell r="C172">
            <v>105004</v>
          </cell>
          <cell r="D172" t="str">
            <v>FALTA</v>
          </cell>
          <cell r="E172">
            <v>104790</v>
          </cell>
          <cell r="F172" t="str">
            <v/>
          </cell>
          <cell r="G172" t="e">
            <v>#REF!</v>
          </cell>
          <cell r="H172" t="e">
            <v>#REF!</v>
          </cell>
          <cell r="I172" t="str">
            <v>RAMPA DE ACESSIBILIDADE EM CONCRETO MOLDADO IN LOCO, EM CALÇADA NOVA COM LARGURA MENOR À 3,00 M, FCK 25MPA, COM PISO PODOTÁTIL. AF_03/2024</v>
          </cell>
          <cell r="J172" t="str">
            <v>M2</v>
          </cell>
          <cell r="K172">
            <v>890.55</v>
          </cell>
          <cell r="L172">
            <v>121.56</v>
          </cell>
          <cell r="M172">
            <v>126.94</v>
          </cell>
          <cell r="N172">
            <v>0.25509999999999999</v>
          </cell>
          <cell r="O172">
            <v>0.2069</v>
          </cell>
          <cell r="P172">
            <v>1</v>
          </cell>
          <cell r="Q172">
            <v>152.57</v>
          </cell>
          <cell r="R172">
            <v>153.19999999999999</v>
          </cell>
          <cell r="S172">
            <v>135871.21</v>
          </cell>
          <cell r="T172">
            <v>136432.26</v>
          </cell>
        </row>
        <row r="173">
          <cell r="A173" t="str">
            <v>3.8</v>
          </cell>
          <cell r="I173" t="str">
            <v>DRENAGEM</v>
          </cell>
          <cell r="S173">
            <v>643201.80000000005</v>
          </cell>
          <cell r="T173">
            <v>630932.88</v>
          </cell>
        </row>
        <row r="174">
          <cell r="A174" t="str">
            <v>3.8.1</v>
          </cell>
          <cell r="B174" t="str">
            <v>SINAPI-I JUNHO 2025</v>
          </cell>
          <cell r="C174">
            <v>7761</v>
          </cell>
          <cell r="D174" t="str">
            <v>FALTA</v>
          </cell>
          <cell r="E174">
            <v>7696</v>
          </cell>
          <cell r="F174" t="str">
            <v/>
          </cell>
          <cell r="G174" t="e">
            <v>#REF!</v>
          </cell>
          <cell r="H174" t="e">
            <v>#REF!</v>
          </cell>
          <cell r="I174" t="str">
            <v>TUBO DE CONCRETO ARMADO PARA AGUAS PLUVIAIS, CLASSE PA-2, COM ENCAIXE PONTA E BOLSA, DIAMETRO NOMINAL DE 400 MM</v>
          </cell>
          <cell r="J174" t="str">
            <v>M</v>
          </cell>
          <cell r="K174">
            <v>171.79</v>
          </cell>
          <cell r="L174">
            <v>102.68</v>
          </cell>
          <cell r="M174">
            <v>102.68</v>
          </cell>
          <cell r="N174">
            <v>0.184</v>
          </cell>
          <cell r="O174">
            <v>0.13969999999999999</v>
          </cell>
          <cell r="P174">
            <v>5</v>
          </cell>
          <cell r="Q174">
            <v>121.57</v>
          </cell>
          <cell r="R174">
            <v>117.02</v>
          </cell>
          <cell r="S174">
            <v>20884.509999999998</v>
          </cell>
          <cell r="T174">
            <v>20102.87</v>
          </cell>
        </row>
        <row r="175">
          <cell r="A175" t="str">
            <v>3.8.2</v>
          </cell>
          <cell r="B175" t="str">
            <v>SINAPI JUNHO 2025</v>
          </cell>
          <cell r="C175">
            <v>92809</v>
          </cell>
          <cell r="D175" t="str">
            <v>FALTA</v>
          </cell>
          <cell r="E175">
            <v>92804</v>
          </cell>
          <cell r="F175" t="str">
            <v/>
          </cell>
          <cell r="G175" t="e">
            <v>#REF!</v>
          </cell>
          <cell r="H175" t="e">
            <v>#REF!</v>
          </cell>
          <cell r="I175" t="str">
            <v>ASSENTAMENTO DE TUBO DE CONCRETO PARA REDES COLETORAS DE ÁGUAS PLUVIAIS, DIÂMETRO DE 400 MM, JUNTA RÍGIDA, INSTALADO EM LOCAL COM BAIXO NÍVEL DE INTERFERÊNCIAS (NÃO INCLUI FORNECIMENTO). AF_03/2024</v>
          </cell>
          <cell r="J175" t="str">
            <v>M</v>
          </cell>
          <cell r="K175">
            <v>171.79</v>
          </cell>
          <cell r="L175">
            <v>32.75</v>
          </cell>
          <cell r="M175">
            <v>34.32</v>
          </cell>
          <cell r="N175">
            <v>0.25509999999999999</v>
          </cell>
          <cell r="O175">
            <v>0.2069</v>
          </cell>
          <cell r="P175">
            <v>1</v>
          </cell>
          <cell r="Q175">
            <v>41.1</v>
          </cell>
          <cell r="R175">
            <v>41.42</v>
          </cell>
          <cell r="S175">
            <v>7060.57</v>
          </cell>
          <cell r="T175">
            <v>7115.54</v>
          </cell>
        </row>
        <row r="176">
          <cell r="A176" t="str">
            <v>3.8.3</v>
          </cell>
          <cell r="B176" t="str">
            <v>SINAPI-I JUNHO 2025</v>
          </cell>
          <cell r="C176">
            <v>7762</v>
          </cell>
          <cell r="D176" t="str">
            <v>FALTA</v>
          </cell>
          <cell r="E176">
            <v>7696</v>
          </cell>
          <cell r="F176" t="str">
            <v/>
          </cell>
          <cell r="G176" t="e">
            <v>#REF!</v>
          </cell>
          <cell r="H176" t="e">
            <v>#REF!</v>
          </cell>
          <cell r="I176" t="str">
            <v>TUBO DE CONCRETO ARMADO PARA AGUAS PLUVIAIS, CLASSE PA-2, COM ENCAIXE PONTA E BOLSA, DIAMETRO NOMINAL DE 600 MM</v>
          </cell>
          <cell r="J176" t="str">
            <v>M</v>
          </cell>
          <cell r="K176">
            <v>171.79</v>
          </cell>
          <cell r="L176">
            <v>163.11000000000001</v>
          </cell>
          <cell r="M176">
            <v>163.11000000000001</v>
          </cell>
          <cell r="N176">
            <v>0.184</v>
          </cell>
          <cell r="O176">
            <v>0.13969999999999999</v>
          </cell>
          <cell r="P176">
            <v>5</v>
          </cell>
          <cell r="Q176">
            <v>193.12</v>
          </cell>
          <cell r="R176">
            <v>185.9</v>
          </cell>
          <cell r="S176">
            <v>33176.080000000002</v>
          </cell>
          <cell r="T176">
            <v>31935.759999999998</v>
          </cell>
        </row>
        <row r="177">
          <cell r="A177" t="str">
            <v>3.8.4</v>
          </cell>
          <cell r="B177" t="str">
            <v>SINAPI JUNHO 2025</v>
          </cell>
          <cell r="C177">
            <v>92811</v>
          </cell>
          <cell r="D177" t="str">
            <v>460467 - 9</v>
          </cell>
          <cell r="E177">
            <v>92811</v>
          </cell>
          <cell r="F177">
            <v>92811</v>
          </cell>
          <cell r="G177" t="e">
            <v>#REF!</v>
          </cell>
          <cell r="H177" t="e">
            <v>#REF!</v>
          </cell>
          <cell r="I177" t="str">
            <v>ASSENTAMENTO DE TUBO DE CONCRETO PARA REDES COLETORAS DE ÁGUAS PLUVIAIS, DIÂMETRO DE 600 MM, JUNTA RÍGIDA, INSTALADO EM LOCAL COM BAIXO NÍVEL DE INTERFERÊNCIAS (NÃO INCLUI FORNECIMENTO). AF_03/2024</v>
          </cell>
          <cell r="J177" t="str">
            <v>M</v>
          </cell>
          <cell r="K177">
            <v>171.79</v>
          </cell>
          <cell r="L177">
            <v>52.08</v>
          </cell>
          <cell r="M177">
            <v>54.57</v>
          </cell>
          <cell r="N177">
            <v>0.25509999999999999</v>
          </cell>
          <cell r="O177">
            <v>0.2069</v>
          </cell>
          <cell r="P177">
            <v>1</v>
          </cell>
          <cell r="Q177">
            <v>65.37</v>
          </cell>
          <cell r="R177">
            <v>65.86</v>
          </cell>
          <cell r="S177">
            <v>11229.91</v>
          </cell>
          <cell r="T177">
            <v>11314.09</v>
          </cell>
        </row>
        <row r="178">
          <cell r="A178" t="str">
            <v>3.8.5</v>
          </cell>
          <cell r="B178" t="str">
            <v>SINAPI-I JUNHO 2025</v>
          </cell>
          <cell r="C178">
            <v>12572</v>
          </cell>
          <cell r="D178" t="str">
            <v>FALTA</v>
          </cell>
          <cell r="E178">
            <v>11986</v>
          </cell>
          <cell r="F178" t="str">
            <v/>
          </cell>
          <cell r="G178" t="e">
            <v>#REF!</v>
          </cell>
          <cell r="H178" t="e">
            <v>#REF!</v>
          </cell>
          <cell r="I178" t="str">
            <v>TUBO DE CONCRETO ARMADO PARA AGUAS PLUVIAIS, CLASSE PA-3, COM ENCAIXE PONTA E BOLSA, DIAMETRO NOMINAL DE 1000 MM</v>
          </cell>
          <cell r="J178" t="str">
            <v>M</v>
          </cell>
          <cell r="K178">
            <v>171.79</v>
          </cell>
          <cell r="L178">
            <v>513.44000000000005</v>
          </cell>
          <cell r="M178">
            <v>513.44000000000005</v>
          </cell>
          <cell r="N178">
            <v>0.184</v>
          </cell>
          <cell r="O178">
            <v>0.13969999999999999</v>
          </cell>
          <cell r="P178">
            <v>5</v>
          </cell>
          <cell r="Q178">
            <v>607.91</v>
          </cell>
          <cell r="R178">
            <v>585.16999999999996</v>
          </cell>
          <cell r="S178">
            <v>104432.86</v>
          </cell>
          <cell r="T178">
            <v>100526.35</v>
          </cell>
        </row>
        <row r="179">
          <cell r="A179" t="str">
            <v>3.8.6</v>
          </cell>
          <cell r="B179" t="str">
            <v>SINAPI JUNHO 2025</v>
          </cell>
          <cell r="C179">
            <v>92815</v>
          </cell>
          <cell r="D179" t="str">
            <v>FALTA</v>
          </cell>
          <cell r="G179" t="e">
            <v>#REF!</v>
          </cell>
          <cell r="H179" t="e">
            <v>#REF!</v>
          </cell>
          <cell r="I179" t="str">
            <v>ASSENTAMENTO DE TUBO DE CONCRETO PARA REDES COLETORAS DE ÁGUAS PLUVIAIS, DIÂMETRO DE 1000 MM, JUNTA RÍGIDA, INSTALADO EM LOCAL COM BAIXO NÍVEL DE INTERFERÊNCIAS (NÃO INCLUI FORNECIMENTO). AF_03/2024</v>
          </cell>
          <cell r="J179" t="str">
            <v>M</v>
          </cell>
          <cell r="K179">
            <v>171.79</v>
          </cell>
          <cell r="L179">
            <v>93.81</v>
          </cell>
          <cell r="M179">
            <v>98.2</v>
          </cell>
          <cell r="N179">
            <v>0.25509999999999999</v>
          </cell>
          <cell r="O179">
            <v>0.2069</v>
          </cell>
          <cell r="P179">
            <v>1</v>
          </cell>
          <cell r="Q179">
            <v>117.74</v>
          </cell>
          <cell r="R179">
            <v>118.52</v>
          </cell>
          <cell r="S179">
            <v>20226.55</v>
          </cell>
          <cell r="T179">
            <v>20360.55</v>
          </cell>
        </row>
        <row r="180">
          <cell r="A180" t="str">
            <v>3.8.7</v>
          </cell>
          <cell r="B180" t="str">
            <v>SINAPI JUNHO 2025</v>
          </cell>
          <cell r="C180">
            <v>102329</v>
          </cell>
          <cell r="D180" t="str">
            <v>FALTA</v>
          </cell>
          <cell r="E180">
            <v>102308</v>
          </cell>
          <cell r="F180" t="str">
            <v/>
          </cell>
          <cell r="G180" t="e">
            <v>#REF!</v>
          </cell>
          <cell r="H180" t="e">
            <v>#REF!</v>
          </cell>
          <cell r="I180" t="str">
            <v>ESCAVAÇÃO MECANIZADA DE VALA COM PROF. MAIOR QUE 1,5 M ATÉ 3,0 M (MÉDIA MONTANTE E JUSANTE/UMA COMPOSIÇÃO POR TRECHO), RETROESCAV. (0,26 M3), LARG. DE 0,8 M A 1,5 M, EM SOLO DE 2A CATEGORIA, EM LOCAIS COM BAIXO NÍVEL DE INTERFERÊNCIA. AF_09/2024</v>
          </cell>
          <cell r="J180" t="str">
            <v>M3</v>
          </cell>
          <cell r="K180">
            <v>463.83</v>
          </cell>
          <cell r="L180">
            <v>8.9700000000000006</v>
          </cell>
          <cell r="M180">
            <v>9.31</v>
          </cell>
          <cell r="N180">
            <v>0.25509999999999999</v>
          </cell>
          <cell r="O180">
            <v>0.2069</v>
          </cell>
          <cell r="P180">
            <v>1</v>
          </cell>
          <cell r="Q180">
            <v>11.26</v>
          </cell>
          <cell r="R180">
            <v>11.24</v>
          </cell>
          <cell r="S180">
            <v>5222.7299999999996</v>
          </cell>
          <cell r="T180">
            <v>5213.45</v>
          </cell>
        </row>
        <row r="181">
          <cell r="A181" t="str">
            <v>3.8.8</v>
          </cell>
          <cell r="B181" t="str">
            <v>SINAPI JUNHO 2025</v>
          </cell>
          <cell r="C181">
            <v>94342</v>
          </cell>
          <cell r="D181" t="str">
            <v>431162 - 0</v>
          </cell>
          <cell r="E181">
            <v>94342</v>
          </cell>
          <cell r="F181">
            <v>94342</v>
          </cell>
          <cell r="G181" t="e">
            <v>#REF!</v>
          </cell>
          <cell r="H181" t="e">
            <v>#REF!</v>
          </cell>
          <cell r="I181" t="str">
            <v>ATERRO MANUAL DE VALAS COM AREIA PARA ATERRO. AF_08/2023</v>
          </cell>
          <cell r="J181" t="str">
            <v>M3</v>
          </cell>
          <cell r="K181">
            <v>257.69</v>
          </cell>
          <cell r="L181">
            <v>121.39</v>
          </cell>
          <cell r="M181">
            <v>123.45</v>
          </cell>
          <cell r="N181">
            <v>0.25509999999999999</v>
          </cell>
          <cell r="O181">
            <v>0.2069</v>
          </cell>
          <cell r="P181">
            <v>1</v>
          </cell>
          <cell r="Q181">
            <v>152.36000000000001</v>
          </cell>
          <cell r="R181">
            <v>148.99</v>
          </cell>
          <cell r="S181">
            <v>39261.65</v>
          </cell>
          <cell r="T181">
            <v>38393.230000000003</v>
          </cell>
        </row>
        <row r="182">
          <cell r="A182" t="str">
            <v>3.8.9</v>
          </cell>
          <cell r="B182" t="str">
            <v>SINAPI JUNHO 2025</v>
          </cell>
          <cell r="C182">
            <v>100975</v>
          </cell>
          <cell r="D182" t="str">
            <v>565329 - 0</v>
          </cell>
          <cell r="E182">
            <v>100975</v>
          </cell>
          <cell r="F182">
            <v>100975</v>
          </cell>
          <cell r="G182" t="e">
            <v>#REF!</v>
          </cell>
          <cell r="H182" t="e">
            <v>#REF!</v>
          </cell>
          <cell r="I182" t="str">
            <v>CARGA, MANOBRA E DESCARGA DE SOLOS E MATERIAIS GRANULARES EM CAMINHÃO BASCULANTE 14 M³ - CARGA COM PÁ CARREGADEIRA (CAÇAMBA DE 1,7 A 2,8 M³ / 128 HP) E DESCARGA LIVRE (UNIDADE: M3). AF_07/2020</v>
          </cell>
          <cell r="J182" t="str">
            <v>M3</v>
          </cell>
          <cell r="K182">
            <v>579.79</v>
          </cell>
          <cell r="L182">
            <v>8.4</v>
          </cell>
          <cell r="M182">
            <v>8.52</v>
          </cell>
          <cell r="N182">
            <v>0.25509999999999999</v>
          </cell>
          <cell r="O182">
            <v>0.2069</v>
          </cell>
          <cell r="P182">
            <v>1</v>
          </cell>
          <cell r="Q182">
            <v>10.54</v>
          </cell>
          <cell r="R182">
            <v>10.28</v>
          </cell>
          <cell r="S182">
            <v>6110.99</v>
          </cell>
          <cell r="T182">
            <v>5960.24</v>
          </cell>
        </row>
        <row r="183">
          <cell r="A183" t="str">
            <v>3.8.10</v>
          </cell>
          <cell r="B183" t="str">
            <v>SINAPI JUNHO 2025</v>
          </cell>
          <cell r="C183">
            <v>95876</v>
          </cell>
          <cell r="D183" t="str">
            <v>491949 - 1</v>
          </cell>
          <cell r="E183">
            <v>95876</v>
          </cell>
          <cell r="F183">
            <v>95876</v>
          </cell>
          <cell r="G183" t="e">
            <v>#REF!</v>
          </cell>
          <cell r="H183" t="e">
            <v>#REF!</v>
          </cell>
          <cell r="I183" t="str">
            <v>TRANSPORTE COM CAMINHÃO BASCULANTE DE 14 M³, EM VIA URBANA PAVIMENTADA, DMT ATÉ 30 KM (UNIDADE: M3XKM). AF_07/2020</v>
          </cell>
          <cell r="J183" t="str">
            <v>M3XKM</v>
          </cell>
          <cell r="K183">
            <v>8696.85</v>
          </cell>
          <cell r="L183">
            <v>2.12</v>
          </cell>
          <cell r="M183">
            <v>2.15</v>
          </cell>
          <cell r="N183">
            <v>0.25509999999999999</v>
          </cell>
          <cell r="O183">
            <v>0.2069</v>
          </cell>
          <cell r="P183">
            <v>1</v>
          </cell>
          <cell r="Q183">
            <v>2.66</v>
          </cell>
          <cell r="R183">
            <v>2.59</v>
          </cell>
          <cell r="S183">
            <v>23133.62</v>
          </cell>
          <cell r="T183">
            <v>22524.84</v>
          </cell>
        </row>
        <row r="184">
          <cell r="A184" t="str">
            <v>3.8.11</v>
          </cell>
          <cell r="B184" t="str">
            <v>SINAPI JUNHO 2025</v>
          </cell>
          <cell r="C184">
            <v>97951</v>
          </cell>
          <cell r="D184" t="str">
            <v>FALTA</v>
          </cell>
          <cell r="E184">
            <v>97949</v>
          </cell>
          <cell r="F184" t="str">
            <v/>
          </cell>
          <cell r="G184" t="e">
            <v>#REF!</v>
          </cell>
          <cell r="H184" t="e">
            <v>#REF!</v>
          </cell>
          <cell r="I184" t="str">
            <v>CAIXA PARA BOCA DE LOBO COMBINADA COM GRELHA RETANGULAR, EM ALVENARIA COM TIJOLOS CERÂMICOS MACIÇOS, DIMENSÕES INTERNAS: 1,3X1X1,2 M. AF_12/2020</v>
          </cell>
          <cell r="J184" t="str">
            <v>UN</v>
          </cell>
          <cell r="K184">
            <v>34</v>
          </cell>
          <cell r="L184">
            <v>2678.35</v>
          </cell>
          <cell r="M184">
            <v>2784.67</v>
          </cell>
          <cell r="N184">
            <v>0.25509999999999999</v>
          </cell>
          <cell r="O184">
            <v>0.2069</v>
          </cell>
          <cell r="P184">
            <v>1</v>
          </cell>
          <cell r="Q184">
            <v>3361.6</v>
          </cell>
          <cell r="R184">
            <v>3360.82</v>
          </cell>
          <cell r="S184">
            <v>114294.39999999999</v>
          </cell>
          <cell r="T184">
            <v>114267.88</v>
          </cell>
        </row>
        <row r="185">
          <cell r="A185" t="str">
            <v>3.8.12</v>
          </cell>
          <cell r="B185" t="str">
            <v>SICRO ABRIL/ 25</v>
          </cell>
          <cell r="C185">
            <v>804121</v>
          </cell>
          <cell r="D185" t="str">
            <v>589545 - 6</v>
          </cell>
          <cell r="G185" t="e">
            <v>#REF!</v>
          </cell>
          <cell r="H185" t="e">
            <v>#REF!</v>
          </cell>
          <cell r="I185" t="str">
            <v>BOCA DE BSTC D = 1,00 M - ESCONSIDADE 0° - AREIA E BRITA COMERCIAIS - ALAS RETAS</v>
          </cell>
          <cell r="J185" t="str">
            <v>UN</v>
          </cell>
          <cell r="K185">
            <v>34</v>
          </cell>
          <cell r="L185">
            <v>1894.04</v>
          </cell>
          <cell r="M185">
            <v>1945.39</v>
          </cell>
          <cell r="N185">
            <v>0.25509999999999999</v>
          </cell>
          <cell r="O185">
            <v>0.2069</v>
          </cell>
          <cell r="P185">
            <v>1</v>
          </cell>
          <cell r="Q185">
            <v>2377.21</v>
          </cell>
          <cell r="R185">
            <v>2347.89</v>
          </cell>
          <cell r="S185">
            <v>80825.14</v>
          </cell>
          <cell r="T185">
            <v>79828.259999999995</v>
          </cell>
        </row>
        <row r="186">
          <cell r="A186" t="str">
            <v>3.8.13</v>
          </cell>
          <cell r="B186" t="str">
            <v>ORSE MAIO2025</v>
          </cell>
          <cell r="C186">
            <v>10224</v>
          </cell>
          <cell r="D186" t="str">
            <v>FALTA</v>
          </cell>
          <cell r="E186">
            <v>9875</v>
          </cell>
          <cell r="F186" t="str">
            <v/>
          </cell>
          <cell r="G186" t="e">
            <v>#REF!</v>
          </cell>
          <cell r="H186" t="e">
            <v>#REF!</v>
          </cell>
          <cell r="I186" t="str">
            <v>CANALETA DE DRENAGEM EM CONCRETO, DIMENSÕES INTERNAS 40 X 50CM, COM TAMPA DE CONCRETO, INCLUSIVE ESCAVAÇÃO MANUAL</v>
          </cell>
          <cell r="J186" t="str">
            <v>M</v>
          </cell>
          <cell r="K186">
            <v>171.79</v>
          </cell>
          <cell r="L186">
            <v>514.29</v>
          </cell>
          <cell r="M186">
            <v>514.29</v>
          </cell>
          <cell r="N186">
            <v>0.25509999999999999</v>
          </cell>
          <cell r="O186">
            <v>0.2069</v>
          </cell>
          <cell r="P186">
            <v>1</v>
          </cell>
          <cell r="Q186">
            <v>645.49</v>
          </cell>
          <cell r="R186">
            <v>620.70000000000005</v>
          </cell>
          <cell r="S186">
            <v>110888.73</v>
          </cell>
          <cell r="T186">
            <v>106630.05</v>
          </cell>
        </row>
        <row r="187">
          <cell r="A187" t="str">
            <v>3.8.14</v>
          </cell>
          <cell r="B187" t="str">
            <v>SINAPI JUNHO 2025</v>
          </cell>
          <cell r="C187">
            <v>89512</v>
          </cell>
          <cell r="D187" t="str">
            <v>455720 - 4</v>
          </cell>
          <cell r="E187">
            <v>89512</v>
          </cell>
          <cell r="F187">
            <v>89512</v>
          </cell>
          <cell r="G187" t="e">
            <v>#REF!</v>
          </cell>
          <cell r="H187" t="e">
            <v>#REF!</v>
          </cell>
          <cell r="I187" t="str">
            <v>TUBO PVC, SÉRIE R, ÁGUA PLUVIAL, DN 100 MM, FORNECIDO E INSTALADO EM RAMAL DE ENCAMINHAMENTO. AF_06/2022</v>
          </cell>
          <cell r="J187" t="str">
            <v>M</v>
          </cell>
          <cell r="K187">
            <v>343.58</v>
          </cell>
          <cell r="L187">
            <v>43.47</v>
          </cell>
          <cell r="M187">
            <v>45.39</v>
          </cell>
          <cell r="N187">
            <v>0.25509999999999999</v>
          </cell>
          <cell r="O187">
            <v>0.2069</v>
          </cell>
          <cell r="P187">
            <v>1</v>
          </cell>
          <cell r="Q187">
            <v>54.56</v>
          </cell>
          <cell r="R187">
            <v>54.78</v>
          </cell>
          <cell r="S187">
            <v>18745.72</v>
          </cell>
          <cell r="T187">
            <v>18821.310000000001</v>
          </cell>
        </row>
        <row r="188">
          <cell r="A188" t="str">
            <v>3.8.15</v>
          </cell>
          <cell r="B188" t="str">
            <v>SINAPI JUNHO 2025</v>
          </cell>
          <cell r="C188">
            <v>104166</v>
          </cell>
          <cell r="D188" t="str">
            <v>583893 - 2</v>
          </cell>
          <cell r="G188" t="e">
            <v>#REF!</v>
          </cell>
          <cell r="H188" t="e">
            <v>#REF!</v>
          </cell>
          <cell r="I188" t="str">
            <v>TUBO PVC, SÉRIE R, ÁGUA PLUVIAL, DN 150 MM, FORNECIDO E INSTALADO EM RAMAL DE ENCAMINHAMENTO. AF_06/2022</v>
          </cell>
          <cell r="J188" t="str">
            <v>M</v>
          </cell>
          <cell r="K188">
            <v>206.15</v>
          </cell>
          <cell r="L188">
            <v>61.32</v>
          </cell>
          <cell r="M188">
            <v>62.53</v>
          </cell>
          <cell r="N188">
            <v>0.25509999999999999</v>
          </cell>
          <cell r="O188">
            <v>0.2069</v>
          </cell>
          <cell r="P188">
            <v>1</v>
          </cell>
          <cell r="Q188">
            <v>76.959999999999994</v>
          </cell>
          <cell r="R188">
            <v>75.47</v>
          </cell>
          <cell r="S188">
            <v>15865.3</v>
          </cell>
          <cell r="T188">
            <v>15558.14</v>
          </cell>
        </row>
        <row r="189">
          <cell r="A189" t="str">
            <v>3.8.16</v>
          </cell>
          <cell r="B189" t="str">
            <v>SINAPI JUNHO 2025</v>
          </cell>
          <cell r="C189">
            <v>99251</v>
          </cell>
          <cell r="D189" t="str">
            <v>498936 - 8</v>
          </cell>
          <cell r="E189">
            <v>99251</v>
          </cell>
          <cell r="F189">
            <v>99251</v>
          </cell>
          <cell r="G189" t="e">
            <v>#REF!</v>
          </cell>
          <cell r="H189" t="e">
            <v>#REF!</v>
          </cell>
          <cell r="I189" t="str">
            <v>CAIXA ENTERRADA HIDRÁULICA RETANGULAR EM ALVENARIA COM TIJOLOS CERÂMICOS MACIÇOS, DIMENSÕES INTERNAS: 0,4X0,4X0,4 M PARA REDE DE DRENAGEM. AF_12/2020</v>
          </cell>
          <cell r="J189" t="str">
            <v>UN</v>
          </cell>
          <cell r="K189">
            <v>92</v>
          </cell>
          <cell r="L189">
            <v>275.77</v>
          </cell>
          <cell r="M189">
            <v>291.62</v>
          </cell>
          <cell r="N189">
            <v>0.25509999999999999</v>
          </cell>
          <cell r="O189">
            <v>0.2069</v>
          </cell>
          <cell r="P189">
            <v>1</v>
          </cell>
          <cell r="Q189">
            <v>346.12</v>
          </cell>
          <cell r="R189">
            <v>351.96</v>
          </cell>
          <cell r="S189">
            <v>31843.040000000001</v>
          </cell>
          <cell r="T189">
            <v>32380.32</v>
          </cell>
        </row>
        <row r="190">
          <cell r="A190" t="str">
            <v>3.9</v>
          </cell>
          <cell r="I190" t="str">
            <v>SINALIZAÇÃO VIÁRIA VERTICAL</v>
          </cell>
          <cell r="S190">
            <v>151330.56</v>
          </cell>
          <cell r="T190">
            <v>147352.76999999999</v>
          </cell>
        </row>
        <row r="191">
          <cell r="A191" t="str">
            <v>3.9.1</v>
          </cell>
          <cell r="B191" t="str">
            <v>SICRO ABRIL/ 25</v>
          </cell>
          <cell r="C191">
            <v>5213444</v>
          </cell>
          <cell r="D191" t="str">
            <v>556854 - 4</v>
          </cell>
          <cell r="E191">
            <v>5213430</v>
          </cell>
          <cell r="F191" t="str">
            <v/>
          </cell>
          <cell r="G191" t="e">
            <v>#REF!</v>
          </cell>
          <cell r="H191" t="e">
            <v>#REF!</v>
          </cell>
          <cell r="I191" t="str">
            <v>PLACA DE REGULAMENTAÇÃO EM AÇO, R1 LADO 0,248 M - PELÍCULA RETRORREFLETIVA TIPO I + SI - FORNECIMENTO E IMPLANTAÇÃO</v>
          </cell>
          <cell r="J191" t="str">
            <v>UN</v>
          </cell>
          <cell r="K191">
            <v>45</v>
          </cell>
          <cell r="L191">
            <v>277.73</v>
          </cell>
          <cell r="M191">
            <v>282.02</v>
          </cell>
          <cell r="N191">
            <v>0.25509999999999999</v>
          </cell>
          <cell r="O191">
            <v>0.2069</v>
          </cell>
          <cell r="P191">
            <v>1</v>
          </cell>
          <cell r="Q191">
            <v>348.58</v>
          </cell>
          <cell r="R191">
            <v>340.37</v>
          </cell>
          <cell r="S191">
            <v>15686.1</v>
          </cell>
          <cell r="T191">
            <v>15316.65</v>
          </cell>
        </row>
        <row r="192">
          <cell r="A192" t="str">
            <v>3.9.2</v>
          </cell>
          <cell r="B192" t="str">
            <v>SICRO ABRIL/ 25</v>
          </cell>
          <cell r="C192">
            <v>5213855</v>
          </cell>
          <cell r="D192" t="str">
            <v>563840 - 2</v>
          </cell>
          <cell r="E192">
            <v>5213430</v>
          </cell>
          <cell r="F192" t="str">
            <v/>
          </cell>
          <cell r="G192" t="e">
            <v>#REF!</v>
          </cell>
          <cell r="H192" t="e">
            <v>#REF!</v>
          </cell>
          <cell r="I192" t="str">
            <v>SUPORTE METÁLICO GALVANIZADO PARA PLACA DE REGULAMENTAÇÃO - R1 - LADO DE 0,248 M - FORNECIMENTO E IMPLANTAÇÃO</v>
          </cell>
          <cell r="J192" t="str">
            <v>UN</v>
          </cell>
          <cell r="K192">
            <v>45</v>
          </cell>
          <cell r="L192">
            <v>418.43</v>
          </cell>
          <cell r="M192">
            <v>420.46</v>
          </cell>
          <cell r="N192">
            <v>0.25509999999999999</v>
          </cell>
          <cell r="O192">
            <v>0.2069</v>
          </cell>
          <cell r="P192">
            <v>1</v>
          </cell>
          <cell r="Q192">
            <v>525.16999999999996</v>
          </cell>
          <cell r="R192">
            <v>507.45</v>
          </cell>
          <cell r="S192">
            <v>23632.65</v>
          </cell>
          <cell r="T192">
            <v>22835.25</v>
          </cell>
        </row>
        <row r="193">
          <cell r="A193" t="str">
            <v>3.9.3</v>
          </cell>
          <cell r="B193" t="str">
            <v>SICRO ABRIL/ 25</v>
          </cell>
          <cell r="C193">
            <v>5213464</v>
          </cell>
          <cell r="D193" t="str">
            <v>556853 - 6</v>
          </cell>
          <cell r="E193">
            <v>5213430</v>
          </cell>
          <cell r="F193" t="str">
            <v/>
          </cell>
          <cell r="G193" t="e">
            <v>#REF!</v>
          </cell>
          <cell r="H193" t="e">
            <v>#REF!</v>
          </cell>
          <cell r="I193" t="str">
            <v>PLACA DE ADVERTÊNCIA EM AÇO, LADO DE 0,60 M - PELÍCULA RETRORREFLETIVA TIPO I + SI - FORNECIMENTO E IMPLANTAÇÃO</v>
          </cell>
          <cell r="J193" t="str">
            <v>UN</v>
          </cell>
          <cell r="K193">
            <v>18</v>
          </cell>
          <cell r="L193">
            <v>277.70999999999998</v>
          </cell>
          <cell r="M193">
            <v>281.99</v>
          </cell>
          <cell r="N193">
            <v>0.25509999999999999</v>
          </cell>
          <cell r="O193">
            <v>0.2069</v>
          </cell>
          <cell r="P193">
            <v>1</v>
          </cell>
          <cell r="Q193">
            <v>348.55</v>
          </cell>
          <cell r="R193">
            <v>340.33</v>
          </cell>
          <cell r="S193">
            <v>6273.9</v>
          </cell>
          <cell r="T193">
            <v>6125.94</v>
          </cell>
        </row>
        <row r="194">
          <cell r="A194" t="str">
            <v>3.9.4</v>
          </cell>
          <cell r="B194" t="str">
            <v>SICRO ABRIL/ 25</v>
          </cell>
          <cell r="C194">
            <v>5213863</v>
          </cell>
          <cell r="D194" t="str">
            <v>563839 - 9</v>
          </cell>
          <cell r="E194">
            <v>5213430</v>
          </cell>
          <cell r="F194" t="str">
            <v/>
          </cell>
          <cell r="G194" t="e">
            <v>#REF!</v>
          </cell>
          <cell r="H194" t="e">
            <v>#REF!</v>
          </cell>
          <cell r="I194" t="str">
            <v>SUPORTE METÁLICO GALVANIZADO PARA PLACA DE ADVERTÊNCIA OU REGULAMENTAÇÃO - LADO OU DIÂMETRO DE 0,60 M - FORNECIMENTO E IMPLANTAÇÃO</v>
          </cell>
          <cell r="J194" t="str">
            <v>UN</v>
          </cell>
          <cell r="K194">
            <v>63</v>
          </cell>
          <cell r="L194">
            <v>465.61</v>
          </cell>
          <cell r="M194">
            <v>467.88</v>
          </cell>
          <cell r="N194">
            <v>0.25509999999999999</v>
          </cell>
          <cell r="O194">
            <v>0.2069</v>
          </cell>
          <cell r="P194">
            <v>1</v>
          </cell>
          <cell r="Q194">
            <v>584.39</v>
          </cell>
          <cell r="R194">
            <v>564.67999999999995</v>
          </cell>
          <cell r="S194">
            <v>36816.57</v>
          </cell>
          <cell r="T194">
            <v>35574.839999999997</v>
          </cell>
        </row>
        <row r="195">
          <cell r="A195" t="str">
            <v>3.9.5</v>
          </cell>
          <cell r="B195" t="str">
            <v>SICRO ABRIL/ 25</v>
          </cell>
          <cell r="C195">
            <v>5213440</v>
          </cell>
          <cell r="D195" t="str">
            <v>509149 - 7</v>
          </cell>
          <cell r="E195">
            <v>5213430</v>
          </cell>
          <cell r="F195" t="str">
            <v/>
          </cell>
          <cell r="G195" t="e">
            <v>#REF!</v>
          </cell>
          <cell r="H195" t="e">
            <v>#REF!</v>
          </cell>
          <cell r="I195" t="str">
            <v>PLACA DE REGULAMENTAÇÃO EM AÇO D = 0,60 M - PELÍCULA RETRORREFLETIVA TIPO I + SI - FORNECIMENTO E IMPLANTAÇÃO</v>
          </cell>
          <cell r="J195" t="str">
            <v>UN</v>
          </cell>
          <cell r="K195">
            <v>45</v>
          </cell>
          <cell r="L195">
            <v>277.67</v>
          </cell>
          <cell r="M195">
            <v>281.95999999999998</v>
          </cell>
          <cell r="N195">
            <v>0.25509999999999999</v>
          </cell>
          <cell r="O195">
            <v>0.2069</v>
          </cell>
          <cell r="P195">
            <v>1</v>
          </cell>
          <cell r="Q195">
            <v>348.5</v>
          </cell>
          <cell r="R195">
            <v>340.3</v>
          </cell>
          <cell r="S195">
            <v>15682.5</v>
          </cell>
          <cell r="T195">
            <v>15313.5</v>
          </cell>
        </row>
        <row r="196">
          <cell r="A196" t="str">
            <v>3.9.6</v>
          </cell>
          <cell r="B196" t="str">
            <v>SICRO ABRIL/ 25</v>
          </cell>
          <cell r="C196">
            <v>5213448</v>
          </cell>
          <cell r="D196" t="str">
            <v>FALTA</v>
          </cell>
          <cell r="E196">
            <v>5213430</v>
          </cell>
          <cell r="F196" t="str">
            <v/>
          </cell>
          <cell r="G196" t="e">
            <v>#REF!</v>
          </cell>
          <cell r="H196" t="e">
            <v>#REF!</v>
          </cell>
          <cell r="I196" t="str">
            <v>PLACA DE REGULAMENTAÇÃO EM AÇO, R2 LADO 0,60 M - PELÍCULA RETRORREFLETIVA TIPO I + SI - FORNECIMENTO E IMPLANTAÇÃO</v>
          </cell>
          <cell r="J196" t="str">
            <v>UN</v>
          </cell>
          <cell r="K196">
            <v>6</v>
          </cell>
          <cell r="L196">
            <v>189.11</v>
          </cell>
          <cell r="M196">
            <v>192.9</v>
          </cell>
          <cell r="N196">
            <v>0.25509999999999999</v>
          </cell>
          <cell r="O196">
            <v>0.2069</v>
          </cell>
          <cell r="P196">
            <v>1</v>
          </cell>
          <cell r="Q196">
            <v>237.35</v>
          </cell>
          <cell r="R196">
            <v>232.81</v>
          </cell>
          <cell r="S196">
            <v>1424.1</v>
          </cell>
          <cell r="T196">
            <v>1396.86</v>
          </cell>
        </row>
        <row r="197">
          <cell r="A197" t="str">
            <v>3.9.7</v>
          </cell>
          <cell r="B197" t="str">
            <v>SICRO ABRIL/ 25</v>
          </cell>
          <cell r="C197">
            <v>5213859</v>
          </cell>
          <cell r="D197" t="str">
            <v>FALTA</v>
          </cell>
          <cell r="E197">
            <v>5213430</v>
          </cell>
          <cell r="F197" t="str">
            <v/>
          </cell>
          <cell r="G197" t="e">
            <v>#REF!</v>
          </cell>
          <cell r="H197" t="e">
            <v>#REF!</v>
          </cell>
          <cell r="I197" t="str">
            <v>SUPORTE METÁLICO GALVANIZADO PARA PLACA DE REGULAMENTAÇÃO - R2 - LADO DE 0,60 M - FORNECIMENTO E IMPLANTAÇÃO</v>
          </cell>
          <cell r="J197" t="str">
            <v>UN</v>
          </cell>
          <cell r="K197">
            <v>6</v>
          </cell>
          <cell r="L197">
            <v>460.71</v>
          </cell>
          <cell r="M197">
            <v>462.71</v>
          </cell>
          <cell r="N197">
            <v>0.25509999999999999</v>
          </cell>
          <cell r="O197">
            <v>0.2069</v>
          </cell>
          <cell r="P197">
            <v>1</v>
          </cell>
          <cell r="Q197">
            <v>578.24</v>
          </cell>
          <cell r="R197">
            <v>558.44000000000005</v>
          </cell>
          <cell r="S197">
            <v>3469.44</v>
          </cell>
          <cell r="T197">
            <v>3350.64</v>
          </cell>
        </row>
        <row r="198">
          <cell r="A198" t="str">
            <v>3.9.8</v>
          </cell>
          <cell r="B198" t="str">
            <v>COMPOSIÇÃO</v>
          </cell>
          <cell r="C198" t="str">
            <v>CPU 006</v>
          </cell>
          <cell r="D198" t="str">
            <v>FALTA</v>
          </cell>
          <cell r="E198" t="str">
            <v>A9372</v>
          </cell>
          <cell r="F198" t="str">
            <v/>
          </cell>
          <cell r="G198" t="e">
            <v>#REF!</v>
          </cell>
          <cell r="H198" t="e">
            <v>#REF!</v>
          </cell>
          <cell r="I198" t="str">
            <v>COLOCAÇÃO DE PLACA DE IDENTIFICAÇÃO DE RUAS, TIPO TOTEM, COMPOSTO POR TUBO DE AÇO GALVANIZADO COM DIÂMETRO 2"E H= 2,50M COM 3 PLACAS EM CHAPA DE AÇO, SENDO DUAS  COM DIMENSÕES  DE 45,00 X 20,00CM E UMA COM DIMENSÃO DE 45,00 X 45,00 ,REVESTIDAS COM PELICULA RETROREFLETIVA, INCLUINDO O CHUMBAMENTO DO TUBO NO SOLO COM CONCRETO SIMPLES FCK=25 MPA, COM FORNECIMENTO DE MATERIAIS</v>
          </cell>
          <cell r="J198" t="str">
            <v>UN</v>
          </cell>
          <cell r="K198">
            <v>18</v>
          </cell>
          <cell r="L198">
            <v>883.66</v>
          </cell>
          <cell r="M198">
            <v>901.51</v>
          </cell>
          <cell r="N198">
            <v>0.25509999999999999</v>
          </cell>
          <cell r="O198">
            <v>0.2069</v>
          </cell>
          <cell r="P198">
            <v>1</v>
          </cell>
          <cell r="Q198">
            <v>1109.08</v>
          </cell>
          <cell r="R198">
            <v>1088.03</v>
          </cell>
          <cell r="S198">
            <v>19963.439999999999</v>
          </cell>
          <cell r="T198">
            <v>19584.54</v>
          </cell>
        </row>
        <row r="199">
          <cell r="A199" t="str">
            <v>3.9.9</v>
          </cell>
          <cell r="B199" t="str">
            <v>COMPOSIÇÃO</v>
          </cell>
          <cell r="C199" t="str">
            <v>CPU 007</v>
          </cell>
          <cell r="D199" t="str">
            <v>FALTA</v>
          </cell>
          <cell r="E199" t="str">
            <v>A9372</v>
          </cell>
          <cell r="F199" t="str">
            <v/>
          </cell>
          <cell r="G199" t="e">
            <v>#REF!</v>
          </cell>
          <cell r="H199" t="e">
            <v>#REF!</v>
          </cell>
          <cell r="I199" t="str">
            <v>COLOCAÇÃO DE PLACA DE IDENTIFICAÇÃO DE RUAS, TIPO TOTEM, COMPOSTO POR TUBO DE AÇO GALVANIZADO COM DIÂMETRO 2"E H= 2,50M COM 2 PLACAS EM CHAPA DE AÇO, SENDO UMA  COM DIMENSÕES  DE 45,00 X 20,00CM E UMA COM DIMENSÃO DE 45,00 X 45,00 ,REVESTIDAS COM PELICULA RETROREFLETIVA, INCLUINDO O CHUMBAMENTO DO TUBO NO SOLO COM CONCRETO SIMPLES FCK=25 MPA, COM FORNECIMENTO DE MATERIAIS</v>
          </cell>
          <cell r="J199" t="str">
            <v>UN</v>
          </cell>
          <cell r="K199">
            <v>27</v>
          </cell>
          <cell r="L199">
            <v>837.53</v>
          </cell>
          <cell r="M199">
            <v>854.79</v>
          </cell>
          <cell r="N199">
            <v>0.25509999999999999</v>
          </cell>
          <cell r="O199">
            <v>0.2069</v>
          </cell>
          <cell r="P199">
            <v>1</v>
          </cell>
          <cell r="Q199">
            <v>1051.18</v>
          </cell>
          <cell r="R199">
            <v>1031.6500000000001</v>
          </cell>
          <cell r="S199">
            <v>28381.86</v>
          </cell>
          <cell r="T199">
            <v>27854.55</v>
          </cell>
        </row>
        <row r="200">
          <cell r="A200" t="str">
            <v>3.10</v>
          </cell>
          <cell r="I200" t="str">
            <v>SERVIÇOS COMPLEMENTARES E SINALIZAÇÃO DE OBRA</v>
          </cell>
          <cell r="S200">
            <v>235611.84</v>
          </cell>
          <cell r="T200">
            <v>230571.02</v>
          </cell>
        </row>
        <row r="201">
          <cell r="A201" t="str">
            <v>3.10.1</v>
          </cell>
          <cell r="B201" t="str">
            <v>SINAPI-I JUNHO 2025</v>
          </cell>
          <cell r="C201">
            <v>10848</v>
          </cell>
          <cell r="D201" t="str">
            <v>FALTA</v>
          </cell>
          <cell r="E201">
            <v>10779</v>
          </cell>
          <cell r="F201" t="str">
            <v/>
          </cell>
          <cell r="G201" t="e">
            <v>#REF!</v>
          </cell>
          <cell r="H201" t="e">
            <v>#REF!</v>
          </cell>
          <cell r="I201" t="str">
            <v>PLACA DE INAUGURACAO METALICA, *40* CM X *60* CM</v>
          </cell>
          <cell r="J201" t="str">
            <v>UN</v>
          </cell>
          <cell r="K201">
            <v>26</v>
          </cell>
          <cell r="L201">
            <v>1206.01</v>
          </cell>
          <cell r="M201">
            <v>1206.01</v>
          </cell>
          <cell r="N201">
            <v>0.184</v>
          </cell>
          <cell r="O201">
            <v>0.13969999999999999</v>
          </cell>
          <cell r="P201">
            <v>5</v>
          </cell>
          <cell r="Q201">
            <v>1427.92</v>
          </cell>
          <cell r="R201">
            <v>1374.49</v>
          </cell>
          <cell r="S201">
            <v>37125.919999999998</v>
          </cell>
          <cell r="T201">
            <v>35736.74</v>
          </cell>
        </row>
        <row r="202">
          <cell r="A202" t="str">
            <v>3.10.2</v>
          </cell>
          <cell r="B202" t="str">
            <v>SICRO ABRIL/ 25</v>
          </cell>
          <cell r="C202">
            <v>5213834</v>
          </cell>
          <cell r="D202" t="str">
            <v>FALTA</v>
          </cell>
          <cell r="E202">
            <v>5213430</v>
          </cell>
          <cell r="F202" t="str">
            <v/>
          </cell>
          <cell r="G202" t="e">
            <v>#REF!</v>
          </cell>
          <cell r="H202" t="e">
            <v>#REF!</v>
          </cell>
          <cell r="I202" t="str">
            <v>BARREIRA PLÁSTICA PARA CANALIZAÇÃO DE TRÂNSITO - 60 X 45 X 60 CM - UTILIZAÇÃO DE 600 CICLOS - FORNECIMENTO, 01 IMPLANTAÇÃO E 01 RETIRADA DIÁRIA</v>
          </cell>
          <cell r="J202" t="str">
            <v>UN.DIA</v>
          </cell>
          <cell r="K202">
            <v>968</v>
          </cell>
          <cell r="L202">
            <v>6.94</v>
          </cell>
          <cell r="M202">
            <v>7.12</v>
          </cell>
          <cell r="N202">
            <v>0.25509999999999999</v>
          </cell>
          <cell r="O202">
            <v>0.2069</v>
          </cell>
          <cell r="P202">
            <v>1</v>
          </cell>
          <cell r="Q202">
            <v>8.7100000000000009</v>
          </cell>
          <cell r="R202">
            <v>8.59</v>
          </cell>
          <cell r="S202">
            <v>8431.2800000000007</v>
          </cell>
          <cell r="T202">
            <v>8315.1200000000008</v>
          </cell>
        </row>
        <row r="203">
          <cell r="A203" t="str">
            <v>3.10.3</v>
          </cell>
          <cell r="B203" t="str">
            <v>SICRO ABRIL/ 25</v>
          </cell>
          <cell r="C203">
            <v>5213838</v>
          </cell>
          <cell r="D203" t="str">
            <v>514990 - 8</v>
          </cell>
          <cell r="E203">
            <v>5213430</v>
          </cell>
          <cell r="F203" t="str">
            <v/>
          </cell>
          <cell r="G203" t="e">
            <v>#REF!</v>
          </cell>
          <cell r="H203" t="e">
            <v>#REF!</v>
          </cell>
          <cell r="I203" t="str">
            <v>CILINDRO CANALIZADOR DE TRÁFEGO COM BASE QUADRADA DE 111 X 56 X 56 CM - UTILIZAÇÃO DE 600 CICLOS - FORNECIMENTO, 01 IMPLANTAÇÃO E 01 RETIRADA DIÁRIA</v>
          </cell>
          <cell r="J203" t="str">
            <v>UN.DIA</v>
          </cell>
          <cell r="K203">
            <v>968</v>
          </cell>
          <cell r="L203">
            <v>4.71</v>
          </cell>
          <cell r="M203">
            <v>4.84</v>
          </cell>
          <cell r="N203">
            <v>0.25509999999999999</v>
          </cell>
          <cell r="O203">
            <v>0.2069</v>
          </cell>
          <cell r="P203">
            <v>1</v>
          </cell>
          <cell r="Q203">
            <v>5.91</v>
          </cell>
          <cell r="R203">
            <v>5.84</v>
          </cell>
          <cell r="S203">
            <v>5720.88</v>
          </cell>
          <cell r="T203">
            <v>5653.12</v>
          </cell>
        </row>
        <row r="204">
          <cell r="A204" t="str">
            <v>3.10.4</v>
          </cell>
          <cell r="B204" t="str">
            <v>SINAPI JUNHO 2025</v>
          </cell>
          <cell r="C204">
            <v>104790</v>
          </cell>
          <cell r="D204" t="str">
            <v>581710 - 2</v>
          </cell>
          <cell r="E204">
            <v>104790</v>
          </cell>
          <cell r="F204">
            <v>104790</v>
          </cell>
          <cell r="G204" t="e">
            <v>#REF!</v>
          </cell>
          <cell r="H204" t="e">
            <v>#REF!</v>
          </cell>
          <cell r="I204" t="str">
            <v>DEMOLIÇÃO DE PISO DE CONCRETO SIMPLES, DE FORMA MECANIZADA COM MARTELETE, SEM REAPROVEITAMENTO. AF_09/2023</v>
          </cell>
          <cell r="J204" t="str">
            <v>M3</v>
          </cell>
          <cell r="K204">
            <v>15.84</v>
          </cell>
          <cell r="L204">
            <v>104.34</v>
          </cell>
          <cell r="M204">
            <v>109.36</v>
          </cell>
          <cell r="N204">
            <v>0.25509999999999999</v>
          </cell>
          <cell r="O204">
            <v>0.2069</v>
          </cell>
          <cell r="P204">
            <v>1</v>
          </cell>
          <cell r="Q204">
            <v>130.96</v>
          </cell>
          <cell r="R204">
            <v>131.99</v>
          </cell>
          <cell r="S204">
            <v>2074.41</v>
          </cell>
          <cell r="T204">
            <v>2090.7199999999998</v>
          </cell>
        </row>
        <row r="205">
          <cell r="A205" t="str">
            <v>3.10.5</v>
          </cell>
          <cell r="B205" t="str">
            <v>SICRO ABRIL/ 25</v>
          </cell>
          <cell r="C205">
            <v>5219544</v>
          </cell>
          <cell r="D205" t="str">
            <v>FALTA</v>
          </cell>
          <cell r="E205">
            <v>5214012</v>
          </cell>
          <cell r="F205" t="str">
            <v/>
          </cell>
          <cell r="G205" t="e">
            <v>#REF!</v>
          </cell>
          <cell r="H205" t="e">
            <v>#REF!</v>
          </cell>
          <cell r="I205" t="str">
            <v>CAVALETE EM PERFIL METÁLICO PARA PLACA DE SINALIZAÇÃO - 1,00 M X 1,00 M - CONFECÇÃO</v>
          </cell>
          <cell r="J205" t="str">
            <v>UN</v>
          </cell>
          <cell r="K205">
            <v>44</v>
          </cell>
          <cell r="L205">
            <v>226.46</v>
          </cell>
          <cell r="M205">
            <v>227.79</v>
          </cell>
          <cell r="N205">
            <v>0.25509999999999999</v>
          </cell>
          <cell r="O205">
            <v>0.2069</v>
          </cell>
          <cell r="P205">
            <v>1</v>
          </cell>
          <cell r="Q205">
            <v>284.23</v>
          </cell>
          <cell r="R205">
            <v>274.92</v>
          </cell>
          <cell r="S205">
            <v>12506.12</v>
          </cell>
          <cell r="T205">
            <v>12096.48</v>
          </cell>
        </row>
        <row r="206">
          <cell r="A206" t="str">
            <v>3.10.6</v>
          </cell>
          <cell r="B206" t="str">
            <v>SICRO ABRIL/ 25</v>
          </cell>
          <cell r="C206">
            <v>5213417</v>
          </cell>
          <cell r="D206" t="str">
            <v>FALTA</v>
          </cell>
          <cell r="E206">
            <v>4915777</v>
          </cell>
          <cell r="F206" t="str">
            <v/>
          </cell>
          <cell r="G206" t="e">
            <v>#REF!</v>
          </cell>
          <cell r="H206" t="e">
            <v>#REF!</v>
          </cell>
          <cell r="I206" t="str">
            <v>PLACA EM AÇO Nº 16 GALVANIZADO COM PELÍCULA RETRORREFLETIVA TIPO I + III - CONFECÇÃO</v>
          </cell>
          <cell r="J206" t="str">
            <v>M²</v>
          </cell>
          <cell r="K206">
            <v>35.200000000000003</v>
          </cell>
          <cell r="L206">
            <v>459.74</v>
          </cell>
          <cell r="M206">
            <v>463.22</v>
          </cell>
          <cell r="N206">
            <v>0.25509999999999999</v>
          </cell>
          <cell r="O206">
            <v>0.2069</v>
          </cell>
          <cell r="P206">
            <v>1</v>
          </cell>
          <cell r="Q206">
            <v>577.02</v>
          </cell>
          <cell r="R206">
            <v>559.05999999999995</v>
          </cell>
          <cell r="S206">
            <v>20311.099999999999</v>
          </cell>
          <cell r="T206">
            <v>19678.91</v>
          </cell>
        </row>
        <row r="207">
          <cell r="A207" t="str">
            <v>3.10.7</v>
          </cell>
          <cell r="B207" t="str">
            <v>SICRO ABRIL/ 25</v>
          </cell>
          <cell r="C207">
            <v>5502972</v>
          </cell>
          <cell r="D207" t="str">
            <v>FALTA</v>
          </cell>
          <cell r="E207">
            <v>5502115</v>
          </cell>
          <cell r="F207" t="str">
            <v/>
          </cell>
          <cell r="G207" t="e">
            <v>#REF!</v>
          </cell>
          <cell r="H207" t="e">
            <v>#REF!</v>
          </cell>
          <cell r="I207" t="str">
            <v>ESCAVAÇÃO DE VALA EM MATERIAL DE 3ª CATEGORIA - RESISTÊNCIA À COMPRESSÃO ACIMA DE 110 MPA - COM ESCAVADEIRA E ROMPEDOR HIDRÁULICO 1.700 KG</v>
          </cell>
          <cell r="J207" t="str">
            <v>M³</v>
          </cell>
          <cell r="K207">
            <v>12.82</v>
          </cell>
          <cell r="L207">
            <v>211.83</v>
          </cell>
          <cell r="M207">
            <v>212.7</v>
          </cell>
          <cell r="N207">
            <v>0.25509999999999999</v>
          </cell>
          <cell r="O207">
            <v>0.2069</v>
          </cell>
          <cell r="P207">
            <v>1</v>
          </cell>
          <cell r="Q207">
            <v>265.87</v>
          </cell>
          <cell r="R207">
            <v>256.70999999999998</v>
          </cell>
          <cell r="S207">
            <v>3408.45</v>
          </cell>
          <cell r="T207">
            <v>3291.02</v>
          </cell>
        </row>
        <row r="208">
          <cell r="A208" t="str">
            <v>3.10.8</v>
          </cell>
          <cell r="B208" t="str">
            <v>SINAPI JUNHO 2025</v>
          </cell>
          <cell r="C208">
            <v>103310</v>
          </cell>
          <cell r="D208" t="str">
            <v>FALTA</v>
          </cell>
          <cell r="E208">
            <v>103292</v>
          </cell>
          <cell r="F208" t="str">
            <v/>
          </cell>
          <cell r="G208" t="e">
            <v>#REF!</v>
          </cell>
          <cell r="H208" t="e">
            <v>#REF!</v>
          </cell>
          <cell r="I208" t="str">
            <v>INSTALAÇÃO DE LIXEIRA METÁLICA DUPLA, CAPACIDADE DE 60 L, EM TUBO DE AÇO CARBONO E CESTOS EM CHAPA DE AÇO COM PINTURA ELETROSTÁTICA, SOBRE SOLO. AF_11/2021</v>
          </cell>
          <cell r="J208" t="str">
            <v>UN</v>
          </cell>
          <cell r="K208">
            <v>66</v>
          </cell>
          <cell r="L208">
            <v>1288.47</v>
          </cell>
          <cell r="M208">
            <v>1292.22</v>
          </cell>
          <cell r="N208">
            <v>0.25509999999999999</v>
          </cell>
          <cell r="O208">
            <v>0.2069</v>
          </cell>
          <cell r="P208">
            <v>1</v>
          </cell>
          <cell r="Q208">
            <v>1617.16</v>
          </cell>
          <cell r="R208">
            <v>1559.58</v>
          </cell>
          <cell r="S208">
            <v>106732.56</v>
          </cell>
          <cell r="T208">
            <v>102932.28</v>
          </cell>
        </row>
        <row r="209">
          <cell r="A209" t="str">
            <v>3.10.9</v>
          </cell>
          <cell r="B209" t="str">
            <v>SICRO ABRIL/ 25</v>
          </cell>
          <cell r="C209">
            <v>5213850</v>
          </cell>
          <cell r="D209" t="str">
            <v>572200 - 4</v>
          </cell>
          <cell r="E209">
            <v>5213430</v>
          </cell>
          <cell r="F209" t="str">
            <v/>
          </cell>
          <cell r="G209" t="e">
            <v>#REF!</v>
          </cell>
          <cell r="H209" t="e">
            <v>#REF!</v>
          </cell>
          <cell r="I209" t="str">
            <v>OPERAÇÃO DE SINALIZAÇÃO POR BANDEIROLA DE TECIDO OU COM PLACA METÁLICA</v>
          </cell>
          <cell r="J209" t="str">
            <v>H</v>
          </cell>
          <cell r="K209">
            <v>1408</v>
          </cell>
          <cell r="L209">
            <v>20.52</v>
          </cell>
          <cell r="M209">
            <v>22.23</v>
          </cell>
          <cell r="N209">
            <v>0.25509999999999999</v>
          </cell>
          <cell r="O209">
            <v>0.2069</v>
          </cell>
          <cell r="P209">
            <v>1</v>
          </cell>
          <cell r="Q209">
            <v>25.75</v>
          </cell>
          <cell r="R209">
            <v>26.83</v>
          </cell>
          <cell r="S209">
            <v>36256</v>
          </cell>
          <cell r="T209">
            <v>37776.639999999999</v>
          </cell>
        </row>
        <row r="210">
          <cell r="A210" t="str">
            <v>3.10.10</v>
          </cell>
          <cell r="B210" t="str">
            <v>SICRO ABRIL/ 25</v>
          </cell>
          <cell r="C210">
            <v>5213835</v>
          </cell>
          <cell r="D210" t="str">
            <v>FALTA</v>
          </cell>
          <cell r="E210">
            <v>5213430</v>
          </cell>
          <cell r="F210" t="str">
            <v/>
          </cell>
          <cell r="G210" t="e">
            <v>#REF!</v>
          </cell>
          <cell r="H210" t="e">
            <v>#REF!</v>
          </cell>
          <cell r="I210" t="str">
            <v>CONE PLÁSTICO PARA CANALIZAÇÃO DE TRÂNSITO - UTILIZAÇÃO DE 150 CICLOS - FORNECIMENTO, 01 IMPLANTAÇÃO E 01 RETIRADA DIÁRIA</v>
          </cell>
          <cell r="J210" t="str">
            <v>UN.DIA</v>
          </cell>
          <cell r="K210">
            <v>660</v>
          </cell>
          <cell r="L210">
            <v>0.76</v>
          </cell>
          <cell r="M210">
            <v>0.77</v>
          </cell>
          <cell r="N210">
            <v>0.25509999999999999</v>
          </cell>
          <cell r="O210">
            <v>0.2069</v>
          </cell>
          <cell r="P210">
            <v>1</v>
          </cell>
          <cell r="Q210">
            <v>0.95</v>
          </cell>
          <cell r="R210">
            <v>0.93</v>
          </cell>
          <cell r="S210">
            <v>627</v>
          </cell>
          <cell r="T210">
            <v>613.79999999999995</v>
          </cell>
        </row>
        <row r="211">
          <cell r="A211" t="str">
            <v>3.10.11</v>
          </cell>
          <cell r="B211" t="str">
            <v>SICRO ABRIL/ 25</v>
          </cell>
          <cell r="C211">
            <v>5212557</v>
          </cell>
          <cell r="D211" t="str">
            <v>566697 - 0</v>
          </cell>
          <cell r="E211">
            <v>4915777</v>
          </cell>
          <cell r="F211" t="str">
            <v/>
          </cell>
          <cell r="G211" t="e">
            <v>#REF!</v>
          </cell>
          <cell r="H211" t="e">
            <v>#REF!</v>
          </cell>
          <cell r="I211" t="str">
            <v>PLACA DE REGULAMENTAÇÃO PARA SINALIZAÇÃO DE OBRAS MONTADA EM SUPORTE METÁLICO MÓVEL - D = 1,00 M - UTILIZAÇÃO DE 600 CICLOS - FORNECIMENTO, 01 IMPLANTAÇÃO E 01 RETIRADA DIÁRIA</v>
          </cell>
          <cell r="J211" t="str">
            <v>UN.DIA</v>
          </cell>
          <cell r="K211">
            <v>145</v>
          </cell>
          <cell r="L211">
            <v>3.63</v>
          </cell>
          <cell r="M211">
            <v>3.72</v>
          </cell>
          <cell r="N211">
            <v>0.25509999999999999</v>
          </cell>
          <cell r="O211">
            <v>0.2069</v>
          </cell>
          <cell r="P211">
            <v>1</v>
          </cell>
          <cell r="Q211">
            <v>4.5599999999999996</v>
          </cell>
          <cell r="R211">
            <v>4.49</v>
          </cell>
          <cell r="S211">
            <v>661.2</v>
          </cell>
          <cell r="T211">
            <v>651.04999999999995</v>
          </cell>
        </row>
        <row r="212">
          <cell r="A212" t="str">
            <v>3.10.12</v>
          </cell>
          <cell r="B212" t="str">
            <v>SICRO ABRIL/ 25</v>
          </cell>
          <cell r="C212">
            <v>5212560</v>
          </cell>
          <cell r="D212" t="str">
            <v>566696 - 1</v>
          </cell>
          <cell r="E212">
            <v>4915777</v>
          </cell>
          <cell r="F212" t="str">
            <v/>
          </cell>
          <cell r="G212" t="e">
            <v>#REF!</v>
          </cell>
          <cell r="H212" t="e">
            <v>#REF!</v>
          </cell>
          <cell r="I212" t="str">
            <v>PLACA DE ADVERTÊNCIA PARA SINALIZAÇÃO DE OBRAS MONTADA EM SUPORTE METÁLICO MÓVEL, LADO 1,00 M - UTILIZAÇÃO DE 600 CICLOS - FORNECIMENTO, 01 IMPLANTAÇÃO E 01 RETIRADA DIÁRIA</v>
          </cell>
          <cell r="J212" t="str">
            <v>UN.DIA</v>
          </cell>
          <cell r="K212">
            <v>363</v>
          </cell>
          <cell r="L212">
            <v>3.86</v>
          </cell>
          <cell r="M212">
            <v>3.96</v>
          </cell>
          <cell r="N212">
            <v>0.25509999999999999</v>
          </cell>
          <cell r="O212">
            <v>0.2069</v>
          </cell>
          <cell r="P212">
            <v>1</v>
          </cell>
          <cell r="Q212">
            <v>4.84</v>
          </cell>
          <cell r="R212">
            <v>4.78</v>
          </cell>
          <cell r="S212">
            <v>1756.92</v>
          </cell>
          <cell r="T212">
            <v>1735.14</v>
          </cell>
        </row>
        <row r="213">
          <cell r="A213" t="str">
            <v>4.</v>
          </cell>
          <cell r="I213" t="str">
            <v>EXECUÇÃO DE SERVIÇOS DE ENGENHARIA PARA PAVIMENTAÇÃO DE VIA EM BLOCO DE CONCRETO INTERTRAVADO</v>
          </cell>
          <cell r="S213">
            <v>14478734.789999999</v>
          </cell>
          <cell r="T213">
            <v>14175181.859999999</v>
          </cell>
        </row>
        <row r="214">
          <cell r="A214" t="str">
            <v>4.1</v>
          </cell>
          <cell r="I214" t="str">
            <v>ADMINISTRAÇÃO LOCAL</v>
          </cell>
          <cell r="S214">
            <v>520013.97</v>
          </cell>
          <cell r="T214">
            <v>543639.80000000005</v>
          </cell>
        </row>
        <row r="215">
          <cell r="A215" t="str">
            <v>4.1.1</v>
          </cell>
          <cell r="B215" t="str">
            <v>COMPOSIÇÃO</v>
          </cell>
          <cell r="C215" t="str">
            <v>CPU 011</v>
          </cell>
          <cell r="D215" t="str">
            <v>FALTA</v>
          </cell>
          <cell r="E215" t="str">
            <v>A9372</v>
          </cell>
          <cell r="F215" t="str">
            <v/>
          </cell>
          <cell r="G215" t="e">
            <v>#REF!</v>
          </cell>
          <cell r="H215" t="e">
            <v>#REF!</v>
          </cell>
          <cell r="I215" t="str">
            <v>ADMINISTRAÇÃO LOCAL PARA PAVIMENTAÇÃO EM INTERTRAVADO (12 MESES)</v>
          </cell>
          <cell r="J215" t="str">
            <v>UN</v>
          </cell>
          <cell r="K215">
            <v>1</v>
          </cell>
          <cell r="L215">
            <v>414320.75</v>
          </cell>
          <cell r="M215">
            <v>450443.12</v>
          </cell>
          <cell r="N215">
            <v>0.25509999999999999</v>
          </cell>
          <cell r="O215">
            <v>0.2069</v>
          </cell>
          <cell r="P215">
            <v>1</v>
          </cell>
          <cell r="Q215">
            <v>520013.97</v>
          </cell>
          <cell r="R215">
            <v>543639.80000000005</v>
          </cell>
          <cell r="S215">
            <v>520013.97</v>
          </cell>
          <cell r="T215">
            <v>543639.80000000005</v>
          </cell>
        </row>
        <row r="216">
          <cell r="A216" t="str">
            <v>4.2</v>
          </cell>
          <cell r="I216" t="str">
            <v>SERVIÇOS PRELIMINARES</v>
          </cell>
          <cell r="S216">
            <v>463650.89</v>
          </cell>
          <cell r="T216">
            <v>450412.17</v>
          </cell>
        </row>
        <row r="217">
          <cell r="A217" t="str">
            <v>4.2.1</v>
          </cell>
          <cell r="B217" t="str">
            <v>SINAPI JUNHO 2025</v>
          </cell>
          <cell r="C217">
            <v>103689</v>
          </cell>
          <cell r="D217" t="str">
            <v>575001 - 6</v>
          </cell>
          <cell r="E217">
            <v>103689</v>
          </cell>
          <cell r="F217">
            <v>103689</v>
          </cell>
          <cell r="G217" t="e">
            <v>#REF!</v>
          </cell>
          <cell r="H217" t="e">
            <v>#REF!</v>
          </cell>
          <cell r="I217" t="str">
            <v>FORNECIMENTO E INSTALAÇÃO DE PLACA DE OBRA COM CHAPA GALVANIZADA E ESTRUTURA DE MADEIRA. AF_03/2022_PS</v>
          </cell>
          <cell r="J217" t="str">
            <v>M2</v>
          </cell>
          <cell r="K217">
            <v>547.55999999999995</v>
          </cell>
          <cell r="L217">
            <v>465.99</v>
          </cell>
          <cell r="M217">
            <v>469.81</v>
          </cell>
          <cell r="N217">
            <v>0.25509999999999999</v>
          </cell>
          <cell r="O217">
            <v>0.2069</v>
          </cell>
          <cell r="P217">
            <v>1</v>
          </cell>
          <cell r="Q217">
            <v>584.86</v>
          </cell>
          <cell r="R217">
            <v>567.01</v>
          </cell>
          <cell r="S217">
            <v>320245.94</v>
          </cell>
          <cell r="T217">
            <v>310472</v>
          </cell>
        </row>
        <row r="218">
          <cell r="A218" t="str">
            <v>4.2.2</v>
          </cell>
          <cell r="B218" t="str">
            <v>COMPESA 2024.2</v>
          </cell>
          <cell r="C218" t="str">
            <v>01.08.42U</v>
          </cell>
          <cell r="D218" t="str">
            <v>563623 - 0</v>
          </cell>
          <cell r="E218" t="str">
            <v>01.08.42U</v>
          </cell>
          <cell r="F218" t="str">
            <v>01.08.42U</v>
          </cell>
          <cell r="G218" t="e">
            <v>#REF!</v>
          </cell>
          <cell r="H218" t="e">
            <v>#REF!</v>
          </cell>
          <cell r="I218" t="str">
            <v>CANTEIRO ITINERANTE COMPOSTO DE TOLDO, CONJUNTO DE MESA E CADEIRAS E BANHEIRO QUÍMICO COM LIMPEZA DIÁRIA INCLUSO COLETA E DESTINAÇÃO FINAL DE EFLUENTES</v>
          </cell>
          <cell r="J218" t="str">
            <v>MÊS</v>
          </cell>
          <cell r="K218">
            <v>22</v>
          </cell>
          <cell r="L218">
            <v>4181.8900000000003</v>
          </cell>
          <cell r="M218">
            <v>4251.6400000000003</v>
          </cell>
          <cell r="N218">
            <v>0.25509999999999999</v>
          </cell>
          <cell r="O218">
            <v>0.2069</v>
          </cell>
          <cell r="P218">
            <v>1</v>
          </cell>
          <cell r="Q218">
            <v>5248.69</v>
          </cell>
          <cell r="R218">
            <v>5131.3</v>
          </cell>
          <cell r="S218">
            <v>115471.18</v>
          </cell>
          <cell r="T218">
            <v>112888.6</v>
          </cell>
        </row>
        <row r="219">
          <cell r="A219" t="str">
            <v>4.2.3</v>
          </cell>
          <cell r="B219" t="str">
            <v>ORSE MAIO 2025</v>
          </cell>
          <cell r="C219">
            <v>4659</v>
          </cell>
          <cell r="D219" t="str">
            <v>FALTA</v>
          </cell>
          <cell r="E219">
            <v>3062</v>
          </cell>
          <cell r="F219" t="str">
            <v/>
          </cell>
          <cell r="G219" t="e">
            <v>#REF!</v>
          </cell>
          <cell r="H219" t="e">
            <v>#REF!</v>
          </cell>
          <cell r="I219" t="str">
            <v>LOCAÇÃO DE CONTAINER - REFEITÓRIO SEM BANHEIRO - 6,00 X 2,40M - REV 02_02/2022</v>
          </cell>
          <cell r="J219" t="str">
            <v>MÊS</v>
          </cell>
          <cell r="K219">
            <v>11</v>
          </cell>
          <cell r="L219">
            <v>1800</v>
          </cell>
          <cell r="M219">
            <v>1800</v>
          </cell>
          <cell r="N219">
            <v>0.15740000000000001</v>
          </cell>
          <cell r="O219">
            <v>0.1142</v>
          </cell>
          <cell r="P219">
            <v>6</v>
          </cell>
          <cell r="Q219">
            <v>2083.3200000000002</v>
          </cell>
          <cell r="R219">
            <v>2005.56</v>
          </cell>
          <cell r="S219">
            <v>22916.52</v>
          </cell>
          <cell r="T219">
            <v>22061.16</v>
          </cell>
        </row>
        <row r="220">
          <cell r="A220" t="str">
            <v>4.2.4</v>
          </cell>
          <cell r="B220" t="str">
            <v>COMPESA 2024.2</v>
          </cell>
          <cell r="C220" t="str">
            <v>31.01.05U</v>
          </cell>
          <cell r="D220" t="str">
            <v>434914 - 8</v>
          </cell>
          <cell r="E220" t="str">
            <v>31.01.05U</v>
          </cell>
          <cell r="F220" t="str">
            <v>31.01.05U</v>
          </cell>
          <cell r="G220" t="e">
            <v>#REF!</v>
          </cell>
          <cell r="H220" t="e">
            <v>#REF!</v>
          </cell>
          <cell r="I220" t="str">
            <v>CONSERTO DE RAMAIS PREDIAIS DE ÁGUA DANIFICADOS DURANTE EXECUÇÃO DAS OBRAS.</v>
          </cell>
          <cell r="J220" t="str">
            <v>UN</v>
          </cell>
          <cell r="K220">
            <v>61</v>
          </cell>
          <cell r="L220">
            <v>19.66</v>
          </cell>
          <cell r="M220">
            <v>21.14</v>
          </cell>
          <cell r="N220">
            <v>0.25509999999999999</v>
          </cell>
          <cell r="O220">
            <v>0.2069</v>
          </cell>
          <cell r="P220">
            <v>1</v>
          </cell>
          <cell r="Q220">
            <v>24.68</v>
          </cell>
          <cell r="R220">
            <v>25.51</v>
          </cell>
          <cell r="S220">
            <v>1505.48</v>
          </cell>
          <cell r="T220">
            <v>1556.11</v>
          </cell>
        </row>
        <row r="221">
          <cell r="A221" t="str">
            <v>4.2.5</v>
          </cell>
          <cell r="B221" t="str">
            <v>COMPESA 2024.2</v>
          </cell>
          <cell r="C221" t="str">
            <v>31.08.09U</v>
          </cell>
          <cell r="D221" t="str">
            <v>434913 - 0</v>
          </cell>
          <cell r="E221" t="str">
            <v>31.08.09U</v>
          </cell>
          <cell r="F221" t="str">
            <v>31.08.09U</v>
          </cell>
          <cell r="G221" t="e">
            <v>#REF!</v>
          </cell>
          <cell r="H221" t="e">
            <v>#REF!</v>
          </cell>
          <cell r="I221" t="str">
            <v>CONSERTO DE RAMAIS PREDIAIS DE ESGOTO DANIFICADOS DURANTE EXECUÇÃO DAS OBRAS.</v>
          </cell>
          <cell r="J221" t="str">
            <v>UN</v>
          </cell>
          <cell r="K221">
            <v>61</v>
          </cell>
          <cell r="L221">
            <v>45.87</v>
          </cell>
          <cell r="M221">
            <v>46.65</v>
          </cell>
          <cell r="N221">
            <v>0.25509999999999999</v>
          </cell>
          <cell r="O221">
            <v>0.2069</v>
          </cell>
          <cell r="P221">
            <v>1</v>
          </cell>
          <cell r="Q221">
            <v>57.57</v>
          </cell>
          <cell r="R221">
            <v>56.3</v>
          </cell>
          <cell r="S221">
            <v>3511.77</v>
          </cell>
          <cell r="T221">
            <v>3434.3</v>
          </cell>
        </row>
        <row r="222">
          <cell r="A222" t="str">
            <v>4.3</v>
          </cell>
          <cell r="I222" t="str">
            <v>MOBILIZAÇÃO</v>
          </cell>
          <cell r="S222">
            <v>7372.25</v>
          </cell>
          <cell r="T222">
            <v>7170</v>
          </cell>
        </row>
        <row r="223">
          <cell r="A223" t="str">
            <v>4.3.1</v>
          </cell>
          <cell r="B223" t="str">
            <v>COMPOSIÇÃO</v>
          </cell>
          <cell r="C223" t="str">
            <v>CPU 004</v>
          </cell>
          <cell r="D223" t="str">
            <v>FALTA</v>
          </cell>
          <cell r="E223" t="str">
            <v>A9372</v>
          </cell>
          <cell r="F223" t="str">
            <v/>
          </cell>
          <cell r="G223" t="e">
            <v>#REF!</v>
          </cell>
          <cell r="H223" t="e">
            <v>#REF!</v>
          </cell>
          <cell r="I223" t="str">
            <v>MOBILIZAÇÃO DE MAQUINAS E EQUIPAMENTOS - PAVIMENTAÇÃO EM PARALELEPÍPEDO E/OU INTERTRAVADO</v>
          </cell>
          <cell r="J223" t="str">
            <v>UN</v>
          </cell>
          <cell r="K223">
            <v>25</v>
          </cell>
          <cell r="L223">
            <v>234.95</v>
          </cell>
          <cell r="M223">
            <v>237.63</v>
          </cell>
          <cell r="N223">
            <v>0.25509999999999999</v>
          </cell>
          <cell r="O223">
            <v>0.2069</v>
          </cell>
          <cell r="P223">
            <v>1</v>
          </cell>
          <cell r="Q223">
            <v>294.89</v>
          </cell>
          <cell r="R223">
            <v>286.8</v>
          </cell>
          <cell r="S223">
            <v>7372.25</v>
          </cell>
          <cell r="T223">
            <v>7170</v>
          </cell>
        </row>
        <row r="224">
          <cell r="A224" t="str">
            <v>4.4</v>
          </cell>
          <cell r="I224" t="str">
            <v>DESMOBILIZAÇÃO</v>
          </cell>
          <cell r="S224">
            <v>7372.25</v>
          </cell>
          <cell r="T224">
            <v>7170</v>
          </cell>
        </row>
        <row r="225">
          <cell r="A225" t="str">
            <v>4.4.1</v>
          </cell>
          <cell r="B225" t="str">
            <v>COMPOSIÇÃO</v>
          </cell>
          <cell r="C225" t="str">
            <v>CPU 005</v>
          </cell>
          <cell r="D225" t="str">
            <v>FALTA</v>
          </cell>
          <cell r="E225" t="str">
            <v>A9372</v>
          </cell>
          <cell r="F225" t="str">
            <v/>
          </cell>
          <cell r="G225" t="e">
            <v>#REF!</v>
          </cell>
          <cell r="H225" t="e">
            <v>#REF!</v>
          </cell>
          <cell r="I225" t="str">
            <v>DESMOBILIZAÇÃO DE MAQUINAS E EQUIPAMENTOS - PAVIMENTAÇÃO EM PARALELEPÍPEDO E/OU INTERTRAVADO</v>
          </cell>
          <cell r="J225" t="str">
            <v>UN</v>
          </cell>
          <cell r="K225">
            <v>25</v>
          </cell>
          <cell r="L225">
            <v>234.95</v>
          </cell>
          <cell r="M225">
            <v>237.63</v>
          </cell>
          <cell r="N225">
            <v>0.25509999999999999</v>
          </cell>
          <cell r="O225">
            <v>0.2069</v>
          </cell>
          <cell r="P225">
            <v>1</v>
          </cell>
          <cell r="Q225">
            <v>294.89</v>
          </cell>
          <cell r="R225">
            <v>286.8</v>
          </cell>
          <cell r="S225">
            <v>7372.25</v>
          </cell>
          <cell r="T225">
            <v>7170</v>
          </cell>
        </row>
        <row r="226">
          <cell r="A226" t="str">
            <v>4.5</v>
          </cell>
          <cell r="I226" t="str">
            <v>MOVIMENTAÇÃO DE TERRA</v>
          </cell>
          <cell r="S226">
            <v>950497.13</v>
          </cell>
          <cell r="T226">
            <v>925260.59</v>
          </cell>
        </row>
        <row r="227">
          <cell r="A227" t="str">
            <v>4.5.1</v>
          </cell>
          <cell r="B227" t="str">
            <v>SICRO ABRIL/ 25</v>
          </cell>
          <cell r="C227">
            <v>5502114</v>
          </cell>
          <cell r="D227" t="str">
            <v>FALTA</v>
          </cell>
          <cell r="E227">
            <v>5501706</v>
          </cell>
          <cell r="F227" t="str">
            <v/>
          </cell>
          <cell r="G227" t="e">
            <v>#REF!</v>
          </cell>
          <cell r="H227" t="e">
            <v>#REF!</v>
          </cell>
          <cell r="I227" t="str">
            <v>ESCAVAÇÃO, CARGA E TRANSPORTE DE MATERIAL DE 1ª CATEGORIA - DMT DE 1.000 A 1.200 M - CAMINHO DE SERVIÇO EM LEITO NATURAL - COM ESCAVADEIRA E CAMINHÃO BASCULANTE DE 14 M³</v>
          </cell>
          <cell r="J227" t="str">
            <v>M³</v>
          </cell>
          <cell r="K227">
            <v>8994.6200000000008</v>
          </cell>
          <cell r="L227">
            <v>8.0299999999999994</v>
          </cell>
          <cell r="M227">
            <v>8.1199999999999992</v>
          </cell>
          <cell r="N227">
            <v>0.25509999999999999</v>
          </cell>
          <cell r="O227">
            <v>0.2069</v>
          </cell>
          <cell r="P227">
            <v>1</v>
          </cell>
          <cell r="Q227">
            <v>10.08</v>
          </cell>
          <cell r="R227">
            <v>9.8000000000000007</v>
          </cell>
          <cell r="S227">
            <v>90665.77</v>
          </cell>
          <cell r="T227">
            <v>88147.28</v>
          </cell>
        </row>
        <row r="228">
          <cell r="A228" t="str">
            <v>4.5.2</v>
          </cell>
          <cell r="B228" t="str">
            <v>SICRO ABRIL/ 25</v>
          </cell>
          <cell r="C228">
            <v>4413942</v>
          </cell>
          <cell r="D228" t="str">
            <v>514993 - 2</v>
          </cell>
          <cell r="E228">
            <v>3713612</v>
          </cell>
          <cell r="F228" t="str">
            <v/>
          </cell>
          <cell r="G228" t="e">
            <v>#REF!</v>
          </cell>
          <cell r="H228" t="e">
            <v>#REF!</v>
          </cell>
          <cell r="I228" t="str">
            <v>ESPALHAMENTO DE MATERIAL EM BOTA-FORA</v>
          </cell>
          <cell r="J228" t="str">
            <v>M³</v>
          </cell>
          <cell r="K228">
            <v>8994.6200000000008</v>
          </cell>
          <cell r="L228">
            <v>1.95</v>
          </cell>
          <cell r="M228">
            <v>1.98</v>
          </cell>
          <cell r="N228">
            <v>0.25509999999999999</v>
          </cell>
          <cell r="O228">
            <v>0.2069</v>
          </cell>
          <cell r="P228">
            <v>1</v>
          </cell>
          <cell r="Q228">
            <v>2.4500000000000002</v>
          </cell>
          <cell r="R228">
            <v>2.39</v>
          </cell>
          <cell r="S228">
            <v>22036.82</v>
          </cell>
          <cell r="T228">
            <v>21497.14</v>
          </cell>
        </row>
        <row r="229">
          <cell r="A229" t="str">
            <v>4.5.3</v>
          </cell>
          <cell r="B229" t="str">
            <v>SICRO ABRIL/ 25</v>
          </cell>
          <cell r="C229">
            <v>4011227</v>
          </cell>
          <cell r="D229" t="str">
            <v>514979 - 7</v>
          </cell>
          <cell r="E229">
            <v>3713612</v>
          </cell>
          <cell r="F229" t="str">
            <v/>
          </cell>
          <cell r="G229" t="e">
            <v>#REF!</v>
          </cell>
          <cell r="H229" t="e">
            <v>#REF!</v>
          </cell>
          <cell r="I229" t="str">
            <v>SUB-BASE DE SOLO ESTABILIZADO GRANULOMETRICAMENTE SEM MISTURA COM MATERIAL DE JAZIDA - 100% PROCTOR INTERMEDIÁRIO</v>
          </cell>
          <cell r="J229" t="str">
            <v>M³</v>
          </cell>
          <cell r="K229">
            <v>626.9</v>
          </cell>
          <cell r="L229">
            <v>13.28</v>
          </cell>
          <cell r="M229">
            <v>13.46</v>
          </cell>
          <cell r="N229">
            <v>0.25509999999999999</v>
          </cell>
          <cell r="O229">
            <v>0.2069</v>
          </cell>
          <cell r="P229">
            <v>1</v>
          </cell>
          <cell r="Q229">
            <v>16.670000000000002</v>
          </cell>
          <cell r="R229">
            <v>16.239999999999998</v>
          </cell>
          <cell r="S229">
            <v>10450.42</v>
          </cell>
          <cell r="T229">
            <v>10180.86</v>
          </cell>
        </row>
        <row r="230">
          <cell r="A230" t="str">
            <v>4.5.4</v>
          </cell>
          <cell r="B230" t="str">
            <v>SINAPI JUNHO 2025</v>
          </cell>
          <cell r="C230">
            <v>98525</v>
          </cell>
          <cell r="D230" t="str">
            <v>FALTA</v>
          </cell>
          <cell r="E230">
            <v>98524</v>
          </cell>
          <cell r="F230" t="str">
            <v/>
          </cell>
          <cell r="G230" t="e">
            <v>#REF!</v>
          </cell>
          <cell r="H230" t="e">
            <v>#REF!</v>
          </cell>
          <cell r="I230" t="str">
            <v>LIMPEZA MECANIZADA DE CAMADA VEGETAL, VEGETAÇÃO E PEQUENAS ÁRVORES (DIÂMETRO DE TRONCO MENOR QUE 0,20 M), COM TRATOR DE ESTEIRAS. AF_03/2024</v>
          </cell>
          <cell r="J230" t="str">
            <v>M2</v>
          </cell>
          <cell r="K230">
            <v>59964.1</v>
          </cell>
          <cell r="L230">
            <v>0.64</v>
          </cell>
          <cell r="M230">
            <v>0.65</v>
          </cell>
          <cell r="N230">
            <v>0.25509999999999999</v>
          </cell>
          <cell r="O230">
            <v>0.2069</v>
          </cell>
          <cell r="P230">
            <v>1</v>
          </cell>
          <cell r="Q230">
            <v>0.8</v>
          </cell>
          <cell r="R230">
            <v>0.78</v>
          </cell>
          <cell r="S230">
            <v>47971.28</v>
          </cell>
          <cell r="T230">
            <v>46772</v>
          </cell>
        </row>
        <row r="231">
          <cell r="A231" t="str">
            <v>4.5.5</v>
          </cell>
          <cell r="B231" t="str">
            <v>SINAPI JUNHO 2025</v>
          </cell>
          <cell r="C231">
            <v>100979</v>
          </cell>
          <cell r="D231" t="str">
            <v>564869 - 6</v>
          </cell>
          <cell r="E231">
            <v>100979</v>
          </cell>
          <cell r="F231">
            <v>100979</v>
          </cell>
          <cell r="G231" t="e">
            <v>#REF!</v>
          </cell>
          <cell r="H231" t="e">
            <v>#REF!</v>
          </cell>
          <cell r="I231" t="str">
            <v>CARGA, MANOBRA E DESCARGA DE SOLOS E MATERIAIS GRANULARES EM CAMINHÃO BASCULANTE 14 M³ - CARGA COM ESCAVADEIRA HIDRÁULICA (CAÇAMBA DE 1,20 M³ / 155 HP) E DESCARGA LIVRE (UNIDADE: M3). AF_07/2020</v>
          </cell>
          <cell r="J231" t="str">
            <v>M3</v>
          </cell>
          <cell r="K231">
            <v>15590.67</v>
          </cell>
          <cell r="L231">
            <v>6.58</v>
          </cell>
          <cell r="M231">
            <v>6.67</v>
          </cell>
          <cell r="N231">
            <v>0.25509999999999999</v>
          </cell>
          <cell r="O231">
            <v>0.2069</v>
          </cell>
          <cell r="P231">
            <v>1</v>
          </cell>
          <cell r="Q231">
            <v>8.26</v>
          </cell>
          <cell r="R231">
            <v>8.0500000000000007</v>
          </cell>
          <cell r="S231">
            <v>128778.93</v>
          </cell>
          <cell r="T231">
            <v>125504.89</v>
          </cell>
        </row>
        <row r="232">
          <cell r="A232" t="str">
            <v>4.5.6</v>
          </cell>
          <cell r="B232" t="str">
            <v>SINAPI JUNHO 2025</v>
          </cell>
          <cell r="C232">
            <v>95876</v>
          </cell>
          <cell r="D232" t="str">
            <v>491949 - 1</v>
          </cell>
          <cell r="E232">
            <v>95876</v>
          </cell>
          <cell r="F232">
            <v>95876</v>
          </cell>
          <cell r="G232" t="e">
            <v>#REF!</v>
          </cell>
          <cell r="H232" t="e">
            <v>#REF!</v>
          </cell>
          <cell r="I232" t="str">
            <v>TRANSPORTE COM CAMINHÃO BASCULANTE DE 14 M³, EM VIA URBANA PAVIMENTADA, DMT ATÉ 30 KM (UNIDADE: M3XKM). AF_07/2020</v>
          </cell>
          <cell r="J232" t="str">
            <v>M3XKM</v>
          </cell>
          <cell r="K232">
            <v>233860.05</v>
          </cell>
          <cell r="L232">
            <v>2.12</v>
          </cell>
          <cell r="M232">
            <v>2.15</v>
          </cell>
          <cell r="N232">
            <v>0.25509999999999999</v>
          </cell>
          <cell r="O232">
            <v>0.2069</v>
          </cell>
          <cell r="P232">
            <v>1</v>
          </cell>
          <cell r="Q232">
            <v>2.66</v>
          </cell>
          <cell r="R232">
            <v>2.59</v>
          </cell>
          <cell r="S232">
            <v>622067.73</v>
          </cell>
          <cell r="T232">
            <v>605697.53</v>
          </cell>
        </row>
        <row r="233">
          <cell r="A233" t="str">
            <v>4.5.7</v>
          </cell>
          <cell r="B233" t="str">
            <v>ORSE MAIO 2025</v>
          </cell>
          <cell r="C233">
            <v>4268</v>
          </cell>
          <cell r="D233" t="str">
            <v>FALTA</v>
          </cell>
          <cell r="E233">
            <v>3062</v>
          </cell>
          <cell r="F233" t="str">
            <v/>
          </cell>
          <cell r="G233" t="e">
            <v>#REF!</v>
          </cell>
          <cell r="H233" t="e">
            <v>#REF!</v>
          </cell>
          <cell r="I233" t="str">
            <v>REMOÇÃO DE ÁRVORE, PORTE MÉDIO, COM UTILIZAÇÃO DE RETRO-ESCAVADEIRA</v>
          </cell>
          <cell r="J233" t="str">
            <v>UN</v>
          </cell>
          <cell r="K233">
            <v>6</v>
          </cell>
          <cell r="L233">
            <v>106.85</v>
          </cell>
          <cell r="M233">
            <v>106.85</v>
          </cell>
          <cell r="N233">
            <v>0.25509999999999999</v>
          </cell>
          <cell r="O233">
            <v>0.2069</v>
          </cell>
          <cell r="P233">
            <v>1</v>
          </cell>
          <cell r="Q233">
            <v>134.11000000000001</v>
          </cell>
          <cell r="R233">
            <v>128.96</v>
          </cell>
          <cell r="S233">
            <v>804.66</v>
          </cell>
          <cell r="T233">
            <v>773.76</v>
          </cell>
        </row>
        <row r="234">
          <cell r="A234" t="str">
            <v>4.5.8</v>
          </cell>
          <cell r="B234" t="str">
            <v>COMPOSIÇÃO</v>
          </cell>
          <cell r="C234" t="str">
            <v>CPU 016</v>
          </cell>
          <cell r="D234" t="str">
            <v>FALTA</v>
          </cell>
          <cell r="E234" t="str">
            <v>A9372</v>
          </cell>
          <cell r="F234" t="str">
            <v/>
          </cell>
          <cell r="G234" t="e">
            <v>#REF!</v>
          </cell>
          <cell r="H234" t="e">
            <v>#REF!</v>
          </cell>
          <cell r="I234" t="str">
            <v>AQUISIÇÃO DE MATERIAL DE JAZIDA PARA EXECUÇÃO DA SUB-BASE</v>
          </cell>
          <cell r="J234" t="str">
            <v>M3</v>
          </cell>
          <cell r="K234">
            <v>626.9</v>
          </cell>
          <cell r="L234">
            <v>37.35</v>
          </cell>
          <cell r="M234">
            <v>37.35</v>
          </cell>
          <cell r="N234">
            <v>0.184</v>
          </cell>
          <cell r="O234">
            <v>0.13969999999999999</v>
          </cell>
          <cell r="P234">
            <v>5</v>
          </cell>
          <cell r="Q234">
            <v>44.22</v>
          </cell>
          <cell r="R234">
            <v>42.57</v>
          </cell>
          <cell r="S234">
            <v>27721.52</v>
          </cell>
          <cell r="T234">
            <v>26687.13</v>
          </cell>
        </row>
        <row r="235">
          <cell r="A235" t="str">
            <v>4.6</v>
          </cell>
          <cell r="I235" t="str">
            <v>PAVIMENTAÇÃO EM INTERTRAVADO</v>
          </cell>
          <cell r="S235">
            <v>8585309.4199999999</v>
          </cell>
          <cell r="T235">
            <v>8375384.8499999996</v>
          </cell>
        </row>
        <row r="236">
          <cell r="A236" t="str">
            <v>4.6.1</v>
          </cell>
          <cell r="B236" t="str">
            <v>SINAPI JUNHO 2025</v>
          </cell>
          <cell r="C236">
            <v>100576</v>
          </cell>
          <cell r="D236" t="str">
            <v>FALTA</v>
          </cell>
          <cell r="E236">
            <v>100575</v>
          </cell>
          <cell r="F236" t="str">
            <v/>
          </cell>
          <cell r="G236">
            <v>100577</v>
          </cell>
          <cell r="H236" t="str">
            <v/>
          </cell>
          <cell r="I236" t="str">
            <v>REGULARIZAÇÃO E COMPACTAÇÃO DE SUBLEITO DE SOLO PREDOMINANTEMENTE ARGILOSO, PARA OBRAS DE CONSTRUÇÃO DE PAVIMENTOS. AF_09/2024</v>
          </cell>
          <cell r="J236" t="str">
            <v>M2</v>
          </cell>
          <cell r="K236">
            <v>59964.1</v>
          </cell>
          <cell r="L236">
            <v>2.58</v>
          </cell>
          <cell r="M236">
            <v>2.67</v>
          </cell>
          <cell r="N236">
            <v>0.25509999999999999</v>
          </cell>
          <cell r="O236">
            <v>0.2069</v>
          </cell>
          <cell r="P236">
            <v>1</v>
          </cell>
          <cell r="Q236">
            <v>3.24</v>
          </cell>
          <cell r="R236">
            <v>3.22</v>
          </cell>
          <cell r="S236">
            <v>194283.68</v>
          </cell>
          <cell r="T236">
            <v>193084.4</v>
          </cell>
        </row>
        <row r="237">
          <cell r="A237" t="str">
            <v>4.6.2</v>
          </cell>
          <cell r="B237" t="str">
            <v>SICRO ABRIL/ 25</v>
          </cell>
          <cell r="C237">
            <v>4011300</v>
          </cell>
          <cell r="D237" t="str">
            <v>FALTA</v>
          </cell>
          <cell r="E237">
            <v>3713612</v>
          </cell>
          <cell r="F237" t="str">
            <v/>
          </cell>
          <cell r="G237" t="e">
            <v>#REF!</v>
          </cell>
          <cell r="H237" t="e">
            <v>#REF!</v>
          </cell>
          <cell r="I237" t="str">
            <v>SUB-BASE DE SOLO MELHORADO COM 3% DE CIMENTO E MISTURA NA PISTA COM MATERIAL DE JAZIDA - 100% PROCTOR INTERMEDIÁRIO</v>
          </cell>
          <cell r="J237" t="str">
            <v>M³</v>
          </cell>
          <cell r="K237">
            <v>3134.49</v>
          </cell>
          <cell r="L237">
            <v>57.53</v>
          </cell>
          <cell r="M237">
            <v>57.86</v>
          </cell>
          <cell r="N237">
            <v>0.25509999999999999</v>
          </cell>
          <cell r="O237">
            <v>0.2069</v>
          </cell>
          <cell r="P237">
            <v>1</v>
          </cell>
          <cell r="Q237">
            <v>72.209999999999994</v>
          </cell>
          <cell r="R237">
            <v>69.83</v>
          </cell>
          <cell r="S237">
            <v>226341.52</v>
          </cell>
          <cell r="T237">
            <v>218881.44</v>
          </cell>
        </row>
        <row r="238">
          <cell r="A238" t="str">
            <v>4.6.3</v>
          </cell>
          <cell r="B238" t="str">
            <v>SINAPI JUNHO 2025</v>
          </cell>
          <cell r="C238">
            <v>96396</v>
          </cell>
          <cell r="D238" t="str">
            <v>477471 - 0</v>
          </cell>
          <cell r="E238">
            <v>96396</v>
          </cell>
          <cell r="F238">
            <v>96396</v>
          </cell>
          <cell r="G238" t="e">
            <v>#REF!</v>
          </cell>
          <cell r="H238" t="e">
            <v>#REF!</v>
          </cell>
          <cell r="I238" t="str">
            <v>CONSTRUÇÃO DE BASE E SUB-BASE PARA PAVIMENTAÇÃO DE BRITA GRADUADA SIMPLES, COM ESPESSURA DE 15 CM - EXCLUSIVE CARGA E TRANSPORTE. AF_09/2024</v>
          </cell>
          <cell r="J238" t="str">
            <v>M3</v>
          </cell>
          <cell r="K238">
            <v>5996.41</v>
          </cell>
          <cell r="L238">
            <v>172.1</v>
          </cell>
          <cell r="M238">
            <v>172.69</v>
          </cell>
          <cell r="N238">
            <v>0.25509999999999999</v>
          </cell>
          <cell r="O238">
            <v>0.2069</v>
          </cell>
          <cell r="P238">
            <v>1</v>
          </cell>
          <cell r="Q238">
            <v>216</v>
          </cell>
          <cell r="R238">
            <v>208.42</v>
          </cell>
          <cell r="S238">
            <v>1295224.56</v>
          </cell>
          <cell r="T238">
            <v>1249771.77</v>
          </cell>
        </row>
        <row r="239">
          <cell r="A239" t="str">
            <v>4.6.4</v>
          </cell>
          <cell r="B239" t="str">
            <v>SINAPI JUNHO 2025</v>
          </cell>
          <cell r="C239">
            <v>100975</v>
          </cell>
          <cell r="D239" t="str">
            <v>565329 - 0</v>
          </cell>
          <cell r="E239">
            <v>100975</v>
          </cell>
          <cell r="F239">
            <v>100975</v>
          </cell>
          <cell r="G239" t="e">
            <v>#REF!</v>
          </cell>
          <cell r="H239" t="e">
            <v>#REF!</v>
          </cell>
          <cell r="I239" t="str">
            <v>CARGA, MANOBRA E DESCARGA DE SOLOS E MATERIAIS GRANULARES EM CAMINHÃO BASCULANTE 14 M³ - CARGA COM PÁ CARREGADEIRA (CAÇAMBA DE 1,7 A 2,8 M³ / 128 HP) E DESCARGA LIVRE (UNIDADE: M3). AF_07/2020</v>
          </cell>
          <cell r="J239" t="str">
            <v>M3</v>
          </cell>
          <cell r="K239">
            <v>9757.7999999999993</v>
          </cell>
          <cell r="L239">
            <v>8.4</v>
          </cell>
          <cell r="M239">
            <v>8.52</v>
          </cell>
          <cell r="N239">
            <v>0.25509999999999999</v>
          </cell>
          <cell r="O239">
            <v>0.2069</v>
          </cell>
          <cell r="P239">
            <v>1</v>
          </cell>
          <cell r="Q239">
            <v>10.54</v>
          </cell>
          <cell r="R239">
            <v>10.28</v>
          </cell>
          <cell r="S239">
            <v>102847.21</v>
          </cell>
          <cell r="T239">
            <v>100310.18</v>
          </cell>
        </row>
        <row r="240">
          <cell r="A240" t="str">
            <v>4.6.5</v>
          </cell>
          <cell r="B240" t="str">
            <v>SINAPI JUNHO 2025</v>
          </cell>
          <cell r="C240">
            <v>93593</v>
          </cell>
          <cell r="D240" t="str">
            <v>480879 - 7</v>
          </cell>
          <cell r="E240">
            <v>93593</v>
          </cell>
          <cell r="F240">
            <v>93593</v>
          </cell>
          <cell r="G240" t="e">
            <v>#REF!</v>
          </cell>
          <cell r="H240" t="e">
            <v>#REF!</v>
          </cell>
          <cell r="I240" t="str">
            <v>TRANSPORTE COM CAMINHÃO BASCULANTE DE 14 M³, EM VIA URBANA PAVIMENTADA, ADICIONAL PARA DMT EXCEDENTE A 30 KM (UNIDADE: M3XKM). AF_07/2020</v>
          </cell>
          <cell r="J240" t="str">
            <v>M3XKM</v>
          </cell>
          <cell r="K240">
            <v>528497.03</v>
          </cell>
          <cell r="L240">
            <v>0.86</v>
          </cell>
          <cell r="M240">
            <v>0.86</v>
          </cell>
          <cell r="N240">
            <v>0.25509999999999999</v>
          </cell>
          <cell r="O240">
            <v>0.2069</v>
          </cell>
          <cell r="P240">
            <v>1</v>
          </cell>
          <cell r="Q240">
            <v>1.08</v>
          </cell>
          <cell r="R240">
            <v>1.04</v>
          </cell>
          <cell r="S240">
            <v>570776.79</v>
          </cell>
          <cell r="T240">
            <v>549636.91</v>
          </cell>
        </row>
        <row r="241">
          <cell r="A241" t="str">
            <v>4.6.6</v>
          </cell>
          <cell r="B241" t="str">
            <v>SINAPI JUNHO 2025</v>
          </cell>
          <cell r="C241">
            <v>95876</v>
          </cell>
          <cell r="D241" t="str">
            <v>491949 - 1</v>
          </cell>
          <cell r="E241">
            <v>95876</v>
          </cell>
          <cell r="F241">
            <v>95876</v>
          </cell>
          <cell r="G241" t="e">
            <v>#REF!</v>
          </cell>
          <cell r="H241" t="e">
            <v>#REF!</v>
          </cell>
          <cell r="I241" t="str">
            <v>TRANSPORTE COM CAMINHÃO BASCULANTE DE 14 M³, EM VIA URBANA PAVIMENTADA, DMT ATÉ 30 KM (UNIDADE: M3XKM). AF_07/2020</v>
          </cell>
          <cell r="J241" t="str">
            <v>M3XKM</v>
          </cell>
          <cell r="K241">
            <v>58721.89</v>
          </cell>
          <cell r="L241">
            <v>2.12</v>
          </cell>
          <cell r="M241">
            <v>2.15</v>
          </cell>
          <cell r="N241">
            <v>0.25509999999999999</v>
          </cell>
          <cell r="O241">
            <v>0.2069</v>
          </cell>
          <cell r="P241">
            <v>1</v>
          </cell>
          <cell r="Q241">
            <v>2.66</v>
          </cell>
          <cell r="R241">
            <v>2.59</v>
          </cell>
          <cell r="S241">
            <v>156200.23000000001</v>
          </cell>
          <cell r="T241">
            <v>152089.70000000001</v>
          </cell>
        </row>
        <row r="242">
          <cell r="A242" t="str">
            <v>4.6.7</v>
          </cell>
          <cell r="B242" t="str">
            <v>SINAPI JUNHO 2025</v>
          </cell>
          <cell r="C242">
            <v>92398</v>
          </cell>
          <cell r="D242" t="str">
            <v>FALTA</v>
          </cell>
          <cell r="E242">
            <v>92397</v>
          </cell>
          <cell r="F242" t="str">
            <v/>
          </cell>
          <cell r="G242" t="e">
            <v>#REF!</v>
          </cell>
          <cell r="H242" t="e">
            <v>#REF!</v>
          </cell>
          <cell r="I242" t="str">
            <v>EXECUÇÃO DE PAVIMENTO EM PISO INTERTRAVADO, COM BLOCO RETANGULAR COR NATURAL DE 20 X 10 CM, ESPESSURA 8 CM. AF_10/2022</v>
          </cell>
          <cell r="J242" t="str">
            <v>M2</v>
          </cell>
          <cell r="K242">
            <v>16277.88</v>
          </cell>
          <cell r="L242">
            <v>82.72</v>
          </cell>
          <cell r="M242">
            <v>83.94</v>
          </cell>
          <cell r="N242">
            <v>0.25509999999999999</v>
          </cell>
          <cell r="O242">
            <v>0.2069</v>
          </cell>
          <cell r="P242">
            <v>1</v>
          </cell>
          <cell r="Q242">
            <v>103.82</v>
          </cell>
          <cell r="R242">
            <v>101.31</v>
          </cell>
          <cell r="S242">
            <v>1689969.5</v>
          </cell>
          <cell r="T242">
            <v>1649112.02</v>
          </cell>
        </row>
        <row r="243">
          <cell r="A243" t="str">
            <v>4.6.8</v>
          </cell>
          <cell r="B243" t="str">
            <v>SINAPI JUNHO 2025</v>
          </cell>
          <cell r="C243">
            <v>92400</v>
          </cell>
          <cell r="D243" t="str">
            <v>478895 - 8</v>
          </cell>
          <cell r="E243">
            <v>92400</v>
          </cell>
          <cell r="F243">
            <v>92400</v>
          </cell>
          <cell r="G243" t="e">
            <v>#REF!</v>
          </cell>
          <cell r="H243" t="e">
            <v>#REF!</v>
          </cell>
          <cell r="I243" t="str">
            <v>EXECUÇÃO DE PAVIMENTO EM PISO INTERTRAVADO, COM BLOCO RETANGULAR DE 20 X 10 CM, ESPESSURA 10 CM. AF_10/2022</v>
          </cell>
          <cell r="J243" t="str">
            <v>M2</v>
          </cell>
          <cell r="K243">
            <v>20064.009999999998</v>
          </cell>
          <cell r="L243">
            <v>96.14</v>
          </cell>
          <cell r="M243">
            <v>97.65</v>
          </cell>
          <cell r="N243">
            <v>0.25509999999999999</v>
          </cell>
          <cell r="O243">
            <v>0.2069</v>
          </cell>
          <cell r="P243">
            <v>1</v>
          </cell>
          <cell r="Q243">
            <v>120.67</v>
          </cell>
          <cell r="R243">
            <v>117.85</v>
          </cell>
          <cell r="S243">
            <v>2421124.09</v>
          </cell>
          <cell r="T243">
            <v>2364543.58</v>
          </cell>
        </row>
        <row r="244">
          <cell r="A244" t="str">
            <v>4.6.9</v>
          </cell>
          <cell r="B244" t="str">
            <v>SINAPI JUNHO 2025</v>
          </cell>
          <cell r="C244">
            <v>94281</v>
          </cell>
          <cell r="D244" t="str">
            <v>484031 - 3</v>
          </cell>
          <cell r="E244">
            <v>94281</v>
          </cell>
          <cell r="F244">
            <v>94281</v>
          </cell>
          <cell r="G244" t="e">
            <v>#REF!</v>
          </cell>
          <cell r="H244" t="e">
            <v>#REF!</v>
          </cell>
          <cell r="I244" t="str">
            <v>EXECUÇÃO DE SARJETA DE CONCRETO USINADO, MOLDADA IN LOCO EM TRECHO RETO, 30 CM BASE X 15 CM ALTURA. AF_01/2024</v>
          </cell>
          <cell r="J244" t="str">
            <v>M</v>
          </cell>
          <cell r="K244">
            <v>10902.56</v>
          </cell>
          <cell r="L244">
            <v>43.03</v>
          </cell>
          <cell r="M244">
            <v>44.2</v>
          </cell>
          <cell r="N244">
            <v>0.25509999999999999</v>
          </cell>
          <cell r="O244">
            <v>0.2069</v>
          </cell>
          <cell r="P244">
            <v>1</v>
          </cell>
          <cell r="Q244">
            <v>54.01</v>
          </cell>
          <cell r="R244">
            <v>53.34</v>
          </cell>
          <cell r="S244">
            <v>588847.27</v>
          </cell>
          <cell r="T244">
            <v>581542.55000000005</v>
          </cell>
        </row>
        <row r="245">
          <cell r="A245" t="str">
            <v>4.6.10</v>
          </cell>
          <cell r="B245" t="str">
            <v>SINAPI JUNHO 2025</v>
          </cell>
          <cell r="C245">
            <v>94282</v>
          </cell>
          <cell r="D245" t="str">
            <v>FALTA</v>
          </cell>
          <cell r="E245">
            <v>94281</v>
          </cell>
          <cell r="F245" t="str">
            <v/>
          </cell>
          <cell r="G245" t="e">
            <v>#REF!</v>
          </cell>
          <cell r="H245" t="e">
            <v>#REF!</v>
          </cell>
          <cell r="I245" t="str">
            <v>EXECUÇÃO DE SARJETA DE CONCRETO USINADO, MOLDADA IN LOCO EM TRECHO CURVO, 30 CM BASE X 15 CM ALTURA. AF_01/2024</v>
          </cell>
          <cell r="J245" t="str">
            <v>M</v>
          </cell>
          <cell r="K245">
            <v>1211.4000000000001</v>
          </cell>
          <cell r="L245">
            <v>50.68</v>
          </cell>
          <cell r="M245">
            <v>52.55</v>
          </cell>
          <cell r="N245">
            <v>0.25509999999999999</v>
          </cell>
          <cell r="O245">
            <v>0.2069</v>
          </cell>
          <cell r="P245">
            <v>1</v>
          </cell>
          <cell r="Q245">
            <v>63.61</v>
          </cell>
          <cell r="R245">
            <v>63.42</v>
          </cell>
          <cell r="S245">
            <v>77057.149999999994</v>
          </cell>
          <cell r="T245">
            <v>76826.990000000005</v>
          </cell>
        </row>
        <row r="246">
          <cell r="A246" t="str">
            <v>4.6.11</v>
          </cell>
          <cell r="B246" t="str">
            <v>SINAPI JUNHO 2025</v>
          </cell>
          <cell r="C246">
            <v>94273</v>
          </cell>
          <cell r="D246" t="str">
            <v>440498 - 0</v>
          </cell>
          <cell r="E246">
            <v>94273</v>
          </cell>
          <cell r="F246">
            <v>94273</v>
          </cell>
          <cell r="G246" t="e">
            <v>#REF!</v>
          </cell>
          <cell r="H246" t="e">
            <v>#REF!</v>
          </cell>
          <cell r="I246" t="str">
            <v>ASSENTAMENTO DE GUIA (MEIO-FIO) EM TRECHO RETO, CONFECCIONADA EM CONCRETO PRÉ-FABRICADO, DIMENSÕES 100X15X13X30 CM (COMPRIMENTO X BASE INFERIOR X BASE SUPERIOR X ALTURA). AF_01/2024</v>
          </cell>
          <cell r="J246" t="str">
            <v>M</v>
          </cell>
          <cell r="K246">
            <v>14536.75</v>
          </cell>
          <cell r="L246">
            <v>54.24</v>
          </cell>
          <cell r="M246">
            <v>55.35</v>
          </cell>
          <cell r="N246">
            <v>0.25509999999999999</v>
          </cell>
          <cell r="O246">
            <v>0.2069</v>
          </cell>
          <cell r="P246">
            <v>1</v>
          </cell>
          <cell r="Q246">
            <v>68.08</v>
          </cell>
          <cell r="R246">
            <v>66.8</v>
          </cell>
          <cell r="S246">
            <v>989661.94</v>
          </cell>
          <cell r="T246">
            <v>971054.9</v>
          </cell>
        </row>
        <row r="247">
          <cell r="A247" t="str">
            <v>4.6.12</v>
          </cell>
          <cell r="B247" t="str">
            <v>SINAPI JUNHO 2025</v>
          </cell>
          <cell r="C247">
            <v>94274</v>
          </cell>
          <cell r="D247" t="str">
            <v>464698 - 3</v>
          </cell>
          <cell r="E247">
            <v>94274</v>
          </cell>
          <cell r="F247">
            <v>94274</v>
          </cell>
          <cell r="G247" t="e">
            <v>#REF!</v>
          </cell>
          <cell r="H247" t="e">
            <v>#REF!</v>
          </cell>
          <cell r="I247" t="str">
            <v>ASSENTAMENTO DE GUIA (MEIO-FIO) EM TRECHO CURVO, CONFECCIONADA EM CONCRETO PRÉ-FABRICADO, DIMENSÕES 100X15X13X30 CM (COMPRIMENTO X BASE INFERIOR X BASE SUPERIOR X ALTURA). AF_01/2024</v>
          </cell>
          <cell r="J247" t="str">
            <v>M</v>
          </cell>
          <cell r="K247">
            <v>1211.4000000000001</v>
          </cell>
          <cell r="L247">
            <v>57.14</v>
          </cell>
          <cell r="M247">
            <v>58.51</v>
          </cell>
          <cell r="N247">
            <v>0.25509999999999999</v>
          </cell>
          <cell r="O247">
            <v>0.2069</v>
          </cell>
          <cell r="P247">
            <v>1</v>
          </cell>
          <cell r="Q247">
            <v>71.72</v>
          </cell>
          <cell r="R247">
            <v>70.62</v>
          </cell>
          <cell r="S247">
            <v>86881.61</v>
          </cell>
          <cell r="T247">
            <v>85549.07</v>
          </cell>
        </row>
        <row r="248">
          <cell r="A248" t="str">
            <v>4.6.13</v>
          </cell>
          <cell r="B248" t="str">
            <v>SINAPI JUNHO 2025</v>
          </cell>
          <cell r="C248">
            <v>102498</v>
          </cell>
          <cell r="D248" t="str">
            <v>566332 - 6</v>
          </cell>
          <cell r="E248">
            <v>102498</v>
          </cell>
          <cell r="F248">
            <v>102498</v>
          </cell>
          <cell r="G248" t="e">
            <v>#REF!</v>
          </cell>
          <cell r="H248" t="e">
            <v>#REF!</v>
          </cell>
          <cell r="I248" t="str">
            <v>PINTURA DE MEIO-FIO COM TINTA BRANCA A BASE DE CAL (CAIAÇÃO). AF_05/2021</v>
          </cell>
          <cell r="J248" t="str">
            <v>M</v>
          </cell>
          <cell r="K248">
            <v>12113.96</v>
          </cell>
          <cell r="L248">
            <v>1.77</v>
          </cell>
          <cell r="M248">
            <v>1.91</v>
          </cell>
          <cell r="N248">
            <v>0.25509999999999999</v>
          </cell>
          <cell r="O248">
            <v>0.2069</v>
          </cell>
          <cell r="P248">
            <v>1</v>
          </cell>
          <cell r="Q248">
            <v>2.2200000000000002</v>
          </cell>
          <cell r="R248">
            <v>2.31</v>
          </cell>
          <cell r="S248">
            <v>26892.99</v>
          </cell>
          <cell r="T248">
            <v>27983.25</v>
          </cell>
        </row>
        <row r="249">
          <cell r="A249" t="str">
            <v>4.6.14</v>
          </cell>
          <cell r="B249" t="str">
            <v>SICRO ABRIL/ 25</v>
          </cell>
          <cell r="C249">
            <v>4915708</v>
          </cell>
          <cell r="D249" t="str">
            <v>FALTA</v>
          </cell>
          <cell r="E249">
            <v>4915632</v>
          </cell>
          <cell r="F249" t="str">
            <v/>
          </cell>
          <cell r="G249" t="e">
            <v>#REF!</v>
          </cell>
          <cell r="H249" t="e">
            <v>#REF!</v>
          </cell>
          <cell r="I249" t="str">
            <v>LIMPEZA DE SARJETA E MEIO-FIO</v>
          </cell>
          <cell r="J249" t="str">
            <v>M</v>
          </cell>
          <cell r="K249">
            <v>24227.919999999998</v>
          </cell>
          <cell r="L249">
            <v>0.68</v>
          </cell>
          <cell r="M249">
            <v>0.74</v>
          </cell>
          <cell r="N249">
            <v>0.25509999999999999</v>
          </cell>
          <cell r="O249">
            <v>0.2069</v>
          </cell>
          <cell r="P249">
            <v>1</v>
          </cell>
          <cell r="Q249">
            <v>0.85</v>
          </cell>
          <cell r="R249">
            <v>0.89</v>
          </cell>
          <cell r="S249">
            <v>20593.73</v>
          </cell>
          <cell r="T249">
            <v>21562.85</v>
          </cell>
        </row>
        <row r="250">
          <cell r="A250" t="str">
            <v>4.6.15</v>
          </cell>
          <cell r="B250" t="str">
            <v>COMPOSIÇÃO</v>
          </cell>
          <cell r="C250" t="str">
            <v>CPU 016</v>
          </cell>
          <cell r="D250" t="str">
            <v>FALTA</v>
          </cell>
          <cell r="E250" t="str">
            <v>A9372</v>
          </cell>
          <cell r="F250" t="str">
            <v/>
          </cell>
          <cell r="G250" t="e">
            <v>#REF!</v>
          </cell>
          <cell r="H250" t="e">
            <v>#REF!</v>
          </cell>
          <cell r="I250" t="str">
            <v>AQUISIÇÃO DE MATERIAL DE JAZIDA PARA EXECUÇÃO DA SUB-BASE</v>
          </cell>
          <cell r="J250" t="str">
            <v>M3</v>
          </cell>
          <cell r="K250">
            <v>3134.49</v>
          </cell>
          <cell r="L250">
            <v>37.35</v>
          </cell>
          <cell r="M250">
            <v>37.35</v>
          </cell>
          <cell r="N250">
            <v>0.184</v>
          </cell>
          <cell r="O250">
            <v>0.13969999999999999</v>
          </cell>
          <cell r="P250">
            <v>5</v>
          </cell>
          <cell r="Q250">
            <v>44.22</v>
          </cell>
          <cell r="R250">
            <v>42.57</v>
          </cell>
          <cell r="S250">
            <v>138607.15</v>
          </cell>
          <cell r="T250">
            <v>133435.24</v>
          </cell>
        </row>
        <row r="251">
          <cell r="A251" t="str">
            <v>4.7</v>
          </cell>
          <cell r="I251" t="str">
            <v>PASSEIO/PROTEÇÃO DE GUIA</v>
          </cell>
          <cell r="S251">
            <v>2162603</v>
          </cell>
          <cell r="T251">
            <v>2122652.41</v>
          </cell>
        </row>
        <row r="252">
          <cell r="A252" t="str">
            <v>4.7.1</v>
          </cell>
          <cell r="B252" t="str">
            <v>SINAPI JUNHO 2025</v>
          </cell>
          <cell r="C252">
            <v>94342</v>
          </cell>
          <cell r="D252" t="str">
            <v>431162 - 0</v>
          </cell>
          <cell r="E252">
            <v>94342</v>
          </cell>
          <cell r="F252">
            <v>94342</v>
          </cell>
          <cell r="G252" t="e">
            <v>#REF!</v>
          </cell>
          <cell r="H252" t="e">
            <v>#REF!</v>
          </cell>
          <cell r="I252" t="str">
            <v>ATERRO MANUAL DE VALAS COM AREIA PARA ATERRO. AF_08/2023</v>
          </cell>
          <cell r="J252" t="str">
            <v>M3</v>
          </cell>
          <cell r="K252">
            <v>4050.3</v>
          </cell>
          <cell r="L252">
            <v>121.39</v>
          </cell>
          <cell r="M252">
            <v>123.45</v>
          </cell>
          <cell r="N252">
            <v>0.25509999999999999</v>
          </cell>
          <cell r="O252">
            <v>0.2069</v>
          </cell>
          <cell r="P252">
            <v>1</v>
          </cell>
          <cell r="Q252">
            <v>152.36000000000001</v>
          </cell>
          <cell r="R252">
            <v>148.99</v>
          </cell>
          <cell r="S252">
            <v>617103.71</v>
          </cell>
          <cell r="T252">
            <v>603454.19999999995</v>
          </cell>
        </row>
        <row r="253">
          <cell r="A253" t="str">
            <v>4.7.2</v>
          </cell>
          <cell r="B253" t="str">
            <v>COMPESA 2024.2</v>
          </cell>
          <cell r="C253" t="str">
            <v>02.05.14U</v>
          </cell>
          <cell r="D253" t="str">
            <v>434413 - 8</v>
          </cell>
          <cell r="E253" t="str">
            <v>02.05.14U</v>
          </cell>
          <cell r="F253" t="str">
            <v>02.05.14U</v>
          </cell>
          <cell r="G253" t="e">
            <v>#REF!</v>
          </cell>
          <cell r="H253" t="e">
            <v>#REF!</v>
          </cell>
          <cell r="I253" t="str">
            <v>COMPACTAÇÃO MECÂNICA LEVE EM CAMADAS DE 0,20 M DE ESPESSURA.</v>
          </cell>
          <cell r="J253" t="str">
            <v>M2</v>
          </cell>
          <cell r="K253">
            <v>10175.73</v>
          </cell>
          <cell r="L253">
            <v>0.56999999999999995</v>
          </cell>
          <cell r="M253">
            <v>0.63</v>
          </cell>
          <cell r="N253">
            <v>0.25509999999999999</v>
          </cell>
          <cell r="O253">
            <v>0.2069</v>
          </cell>
          <cell r="P253">
            <v>1</v>
          </cell>
          <cell r="Q253">
            <v>0.72</v>
          </cell>
          <cell r="R253">
            <v>0.76</v>
          </cell>
          <cell r="S253">
            <v>7326.53</v>
          </cell>
          <cell r="T253">
            <v>7733.55</v>
          </cell>
        </row>
        <row r="254">
          <cell r="A254" t="str">
            <v>4.7.3</v>
          </cell>
          <cell r="B254" t="str">
            <v>SINAPI JUNHO 2025</v>
          </cell>
          <cell r="C254">
            <v>94968</v>
          </cell>
          <cell r="D254" t="str">
            <v>438843 - 7</v>
          </cell>
          <cell r="E254">
            <v>94968</v>
          </cell>
          <cell r="F254">
            <v>94968</v>
          </cell>
          <cell r="G254" t="e">
            <v>#REF!</v>
          </cell>
          <cell r="H254" t="e">
            <v>#REF!</v>
          </cell>
          <cell r="I254" t="str">
            <v>CONCRETO MAGRO PARA LASTRO, TRAÇO 1:4,5:4,5 (EM MASSA SECA DE CIMENTO/ AREIA MÉDIA/ BRITA 1) - PREPARO MECÂNICO COM BETONEIRA 600 L. AF_05/2021</v>
          </cell>
          <cell r="J254" t="str">
            <v>M3</v>
          </cell>
          <cell r="K254">
            <v>54.51</v>
          </cell>
          <cell r="L254">
            <v>404.02</v>
          </cell>
          <cell r="M254">
            <v>410.86</v>
          </cell>
          <cell r="N254">
            <v>0.25509999999999999</v>
          </cell>
          <cell r="O254">
            <v>0.2069</v>
          </cell>
          <cell r="P254">
            <v>1</v>
          </cell>
          <cell r="Q254">
            <v>507.09</v>
          </cell>
          <cell r="R254">
            <v>495.87</v>
          </cell>
          <cell r="S254">
            <v>27641.48</v>
          </cell>
          <cell r="T254">
            <v>27029.87</v>
          </cell>
        </row>
        <row r="255">
          <cell r="A255" t="str">
            <v>4.7.4</v>
          </cell>
          <cell r="B255" t="str">
            <v>SINAPI JUNHO 2025</v>
          </cell>
          <cell r="C255">
            <v>90099</v>
          </cell>
          <cell r="D255" t="str">
            <v>456053 - 1</v>
          </cell>
          <cell r="E255">
            <v>90099</v>
          </cell>
          <cell r="F255">
            <v>90099</v>
          </cell>
          <cell r="G255" t="e">
            <v>#REF!</v>
          </cell>
          <cell r="H255" t="e">
            <v>#REF!</v>
          </cell>
          <cell r="I255" t="str">
            <v>ESCAVAÇÃO MECANIZADA DE VALA COM PROF. ATÉ 1,5 M (MÉDIA MONTANTE E JUSANTE/UMA COMPOSIÇÃO POR TRECHO), RETROESCAV. (0,26 M3), LARG. MENOR QUE 0,8 M, EM SOLO DE 1A CATEGORIA, EM LOCAIS COM ALTO NÍVEL DE INTERFERÊNCIA. AF_09/2024</v>
          </cell>
          <cell r="J255" t="str">
            <v>M3</v>
          </cell>
          <cell r="K255">
            <v>381.59</v>
          </cell>
          <cell r="L255">
            <v>14.68</v>
          </cell>
          <cell r="M255">
            <v>15.25</v>
          </cell>
          <cell r="N255">
            <v>0.25509999999999999</v>
          </cell>
          <cell r="O255">
            <v>0.2069</v>
          </cell>
          <cell r="P255">
            <v>1</v>
          </cell>
          <cell r="Q255">
            <v>18.420000000000002</v>
          </cell>
          <cell r="R255">
            <v>18.41</v>
          </cell>
          <cell r="S255">
            <v>7028.89</v>
          </cell>
          <cell r="T255">
            <v>7025.07</v>
          </cell>
        </row>
        <row r="256">
          <cell r="A256" t="str">
            <v>4.7.5</v>
          </cell>
          <cell r="B256" t="str">
            <v>SINAPI JUNHO 2025</v>
          </cell>
          <cell r="C256">
            <v>100975</v>
          </cell>
          <cell r="D256" t="str">
            <v>565329 - 0</v>
          </cell>
          <cell r="E256">
            <v>100975</v>
          </cell>
          <cell r="F256">
            <v>100975</v>
          </cell>
          <cell r="G256" t="e">
            <v>#REF!</v>
          </cell>
          <cell r="H256" t="e">
            <v>#REF!</v>
          </cell>
          <cell r="I256" t="str">
            <v>CARGA, MANOBRA E DESCARGA DE SOLOS E MATERIAIS GRANULARES EM CAMINHÃO BASCULANTE 14 M³ - CARGA COM PÁ CARREGADEIRA (CAÇAMBA DE 1,7 A 2,8 M³ / 128 HP) E DESCARGA LIVRE (UNIDADE: M3). AF_07/2020</v>
          </cell>
          <cell r="J256" t="str">
            <v>M3</v>
          </cell>
          <cell r="K256">
            <v>476.99</v>
          </cell>
          <cell r="L256">
            <v>8.4</v>
          </cell>
          <cell r="M256">
            <v>8.52</v>
          </cell>
          <cell r="N256">
            <v>0.25509999999999999</v>
          </cell>
          <cell r="O256">
            <v>0.2069</v>
          </cell>
          <cell r="P256">
            <v>1</v>
          </cell>
          <cell r="Q256">
            <v>10.54</v>
          </cell>
          <cell r="R256">
            <v>10.28</v>
          </cell>
          <cell r="S256">
            <v>5027.47</v>
          </cell>
          <cell r="T256">
            <v>4903.46</v>
          </cell>
        </row>
        <row r="257">
          <cell r="A257" t="str">
            <v>4.7.6</v>
          </cell>
          <cell r="B257" t="str">
            <v>SINAPI JUNHO 2025</v>
          </cell>
          <cell r="C257">
            <v>95876</v>
          </cell>
          <cell r="D257" t="str">
            <v>491949 - 1</v>
          </cell>
          <cell r="E257">
            <v>95876</v>
          </cell>
          <cell r="F257">
            <v>95876</v>
          </cell>
          <cell r="G257" t="e">
            <v>#REF!</v>
          </cell>
          <cell r="H257" t="e">
            <v>#REF!</v>
          </cell>
          <cell r="I257" t="str">
            <v>TRANSPORTE COM CAMINHÃO BASCULANTE DE 14 M³, EM VIA URBANA PAVIMENTADA, DMT ATÉ 30 KM (UNIDADE: M3XKM). AF_07/2020</v>
          </cell>
          <cell r="J257" t="str">
            <v>M3XKM</v>
          </cell>
          <cell r="K257">
            <v>7154.85</v>
          </cell>
          <cell r="L257">
            <v>2.12</v>
          </cell>
          <cell r="M257">
            <v>2.15</v>
          </cell>
          <cell r="N257">
            <v>0.25509999999999999</v>
          </cell>
          <cell r="O257">
            <v>0.2069</v>
          </cell>
          <cell r="P257">
            <v>1</v>
          </cell>
          <cell r="Q257">
            <v>2.66</v>
          </cell>
          <cell r="R257">
            <v>2.59</v>
          </cell>
          <cell r="S257">
            <v>19031.900000000001</v>
          </cell>
          <cell r="T257">
            <v>18531.060000000001</v>
          </cell>
        </row>
        <row r="258">
          <cell r="A258" t="str">
            <v>4.7.7</v>
          </cell>
          <cell r="B258" t="str">
            <v>SINAPI JUNHO 2025</v>
          </cell>
          <cell r="C258">
            <v>93679</v>
          </cell>
          <cell r="D258" t="str">
            <v>445400 - 6</v>
          </cell>
          <cell r="E258">
            <v>93679</v>
          </cell>
          <cell r="F258">
            <v>93679</v>
          </cell>
          <cell r="G258" t="e">
            <v>#REF!</v>
          </cell>
          <cell r="H258" t="e">
            <v>#REF!</v>
          </cell>
          <cell r="I258" t="str">
            <v>EXECUÇÃO DE PASSEIO EM PISO INTERTRAVADO, COM BLOCO RETANGULAR COLORIDO DE 20 X 10 CM, ESPESSURA 6 CM. AF_10/2022</v>
          </cell>
          <cell r="J258" t="str">
            <v>M2</v>
          </cell>
          <cell r="K258">
            <v>10175.73</v>
          </cell>
          <cell r="L258">
            <v>97.08</v>
          </cell>
          <cell r="M258">
            <v>98.81</v>
          </cell>
          <cell r="N258">
            <v>0.25509999999999999</v>
          </cell>
          <cell r="O258">
            <v>0.2069</v>
          </cell>
          <cell r="P258">
            <v>1</v>
          </cell>
          <cell r="Q258">
            <v>121.85</v>
          </cell>
          <cell r="R258">
            <v>119.25</v>
          </cell>
          <cell r="S258">
            <v>1239912.7</v>
          </cell>
          <cell r="T258">
            <v>1213455.8</v>
          </cell>
        </row>
        <row r="259">
          <cell r="A259" t="str">
            <v>4.7.8</v>
          </cell>
          <cell r="B259" t="str">
            <v>SINAPI JUNHO 2025</v>
          </cell>
          <cell r="C259">
            <v>105004</v>
          </cell>
          <cell r="D259" t="str">
            <v>FALTA</v>
          </cell>
          <cell r="E259">
            <v>104790</v>
          </cell>
          <cell r="F259" t="str">
            <v/>
          </cell>
          <cell r="G259" t="e">
            <v>#REF!</v>
          </cell>
          <cell r="H259" t="e">
            <v>#REF!</v>
          </cell>
          <cell r="I259" t="str">
            <v>RAMPA DE ACESSIBILIDADE EM CONCRETO MOLDADO IN LOCO, EM CALÇADA NOVA COM LARGURA MENOR À 3,00 M, FCK 25MPA, COM PISO PODOTÁTIL. AF_03/2024</v>
          </cell>
          <cell r="J259" t="str">
            <v>M2</v>
          </cell>
          <cell r="K259">
            <v>1569.97</v>
          </cell>
          <cell r="L259">
            <v>121.56</v>
          </cell>
          <cell r="M259">
            <v>126.94</v>
          </cell>
          <cell r="N259">
            <v>0.25509999999999999</v>
          </cell>
          <cell r="O259">
            <v>0.2069</v>
          </cell>
          <cell r="P259">
            <v>1</v>
          </cell>
          <cell r="Q259">
            <v>152.57</v>
          </cell>
          <cell r="R259">
            <v>153.19999999999999</v>
          </cell>
          <cell r="S259">
            <v>239530.32</v>
          </cell>
          <cell r="T259">
            <v>240519.4</v>
          </cell>
        </row>
        <row r="260">
          <cell r="A260" t="str">
            <v>4.8</v>
          </cell>
          <cell r="I260" t="str">
            <v>DRENAGEM</v>
          </cell>
          <cell r="S260">
            <v>1139930.33</v>
          </cell>
          <cell r="T260">
            <v>1118268.3600000001</v>
          </cell>
        </row>
        <row r="261">
          <cell r="A261" t="str">
            <v>4.8.1</v>
          </cell>
          <cell r="B261" t="str">
            <v>SINAPI-I JUNHO 2025</v>
          </cell>
          <cell r="C261">
            <v>7761</v>
          </cell>
          <cell r="D261" t="str">
            <v>FALTA</v>
          </cell>
          <cell r="E261">
            <v>7696</v>
          </cell>
          <cell r="F261" t="str">
            <v/>
          </cell>
          <cell r="G261" t="e">
            <v>#REF!</v>
          </cell>
          <cell r="H261" t="e">
            <v>#REF!</v>
          </cell>
          <cell r="I261" t="str">
            <v>TUBO DE CONCRETO ARMADO PARA AGUAS PLUVIAIS, CLASSE PA-2, COM ENCAIXE PONTA E BOLSA, DIAMETRO NOMINAL DE 400 MM</v>
          </cell>
          <cell r="J261" t="str">
            <v>M</v>
          </cell>
          <cell r="K261">
            <v>302.85000000000002</v>
          </cell>
          <cell r="L261">
            <v>102.68</v>
          </cell>
          <cell r="M261">
            <v>102.68</v>
          </cell>
          <cell r="N261">
            <v>0.184</v>
          </cell>
          <cell r="O261">
            <v>0.13969999999999999</v>
          </cell>
          <cell r="P261">
            <v>5</v>
          </cell>
          <cell r="Q261">
            <v>121.57</v>
          </cell>
          <cell r="R261">
            <v>117.02</v>
          </cell>
          <cell r="S261">
            <v>36817.47</v>
          </cell>
          <cell r="T261">
            <v>35439.51</v>
          </cell>
        </row>
        <row r="262">
          <cell r="A262" t="str">
            <v>4.8.2</v>
          </cell>
          <cell r="B262" t="str">
            <v>SINAPI JUNHO 2025</v>
          </cell>
          <cell r="C262">
            <v>92809</v>
          </cell>
          <cell r="D262" t="str">
            <v>FALTA</v>
          </cell>
          <cell r="E262">
            <v>92804</v>
          </cell>
          <cell r="F262" t="str">
            <v/>
          </cell>
          <cell r="G262" t="e">
            <v>#REF!</v>
          </cell>
          <cell r="H262" t="e">
            <v>#REF!</v>
          </cell>
          <cell r="I262" t="str">
            <v>ASSENTAMENTO DE TUBO DE CONCRETO PARA REDES COLETORAS DE ÁGUAS PLUVIAIS, DIÂMETRO DE 400 MM, JUNTA RÍGIDA, INSTALADO EM LOCAL COM BAIXO NÍVEL DE INTERFERÊNCIAS (NÃO INCLUI FORNECIMENTO). AF_03/2024</v>
          </cell>
          <cell r="J262" t="str">
            <v>M</v>
          </cell>
          <cell r="K262">
            <v>302.85000000000002</v>
          </cell>
          <cell r="L262">
            <v>32.75</v>
          </cell>
          <cell r="M262">
            <v>34.32</v>
          </cell>
          <cell r="N262">
            <v>0.25509999999999999</v>
          </cell>
          <cell r="O262">
            <v>0.2069</v>
          </cell>
          <cell r="P262">
            <v>1</v>
          </cell>
          <cell r="Q262">
            <v>41.1</v>
          </cell>
          <cell r="R262">
            <v>41.42</v>
          </cell>
          <cell r="S262">
            <v>12447.14</v>
          </cell>
          <cell r="T262">
            <v>12544.05</v>
          </cell>
        </row>
        <row r="263">
          <cell r="A263" t="str">
            <v>4.8.3</v>
          </cell>
          <cell r="B263" t="str">
            <v>SINAPI-I JUNHO 2025</v>
          </cell>
          <cell r="C263">
            <v>7762</v>
          </cell>
          <cell r="D263" t="str">
            <v>FALTA</v>
          </cell>
          <cell r="E263">
            <v>7696</v>
          </cell>
          <cell r="F263" t="str">
            <v/>
          </cell>
          <cell r="G263" t="e">
            <v>#REF!</v>
          </cell>
          <cell r="H263" t="e">
            <v>#REF!</v>
          </cell>
          <cell r="I263" t="str">
            <v>TUBO DE CONCRETO ARMADO PARA AGUAS PLUVIAIS, CLASSE PA-2, COM ENCAIXE PONTA E BOLSA, DIAMETRO NOMINAL DE 600 MM</v>
          </cell>
          <cell r="J263" t="str">
            <v>M</v>
          </cell>
          <cell r="K263">
            <v>302.85000000000002</v>
          </cell>
          <cell r="L263">
            <v>163.11000000000001</v>
          </cell>
          <cell r="M263">
            <v>163.11000000000001</v>
          </cell>
          <cell r="N263">
            <v>0.184</v>
          </cell>
          <cell r="O263">
            <v>0.13969999999999999</v>
          </cell>
          <cell r="P263">
            <v>5</v>
          </cell>
          <cell r="Q263">
            <v>193.12</v>
          </cell>
          <cell r="R263">
            <v>185.9</v>
          </cell>
          <cell r="S263">
            <v>58486.39</v>
          </cell>
          <cell r="T263">
            <v>56299.82</v>
          </cell>
        </row>
        <row r="264">
          <cell r="A264" t="str">
            <v>4.8.4</v>
          </cell>
          <cell r="B264" t="str">
            <v>SINAPI JUNHO 2025</v>
          </cell>
          <cell r="C264">
            <v>92811</v>
          </cell>
          <cell r="D264" t="str">
            <v>460467 - 9</v>
          </cell>
          <cell r="E264">
            <v>92811</v>
          </cell>
          <cell r="F264">
            <v>92811</v>
          </cell>
          <cell r="G264" t="e">
            <v>#REF!</v>
          </cell>
          <cell r="H264" t="e">
            <v>#REF!</v>
          </cell>
          <cell r="I264" t="str">
            <v>ASSENTAMENTO DE TUBO DE CONCRETO PARA REDES COLETORAS DE ÁGUAS PLUVIAIS, DIÂMETRO DE 600 MM, JUNTA RÍGIDA, INSTALADO EM LOCAL COM BAIXO NÍVEL DE INTERFERÊNCIAS (NÃO INCLUI FORNECIMENTO). AF_03/2024</v>
          </cell>
          <cell r="J264" t="str">
            <v>M</v>
          </cell>
          <cell r="K264">
            <v>302.85000000000002</v>
          </cell>
          <cell r="L264">
            <v>52.08</v>
          </cell>
          <cell r="M264">
            <v>54.57</v>
          </cell>
          <cell r="N264">
            <v>0.25509999999999999</v>
          </cell>
          <cell r="O264">
            <v>0.2069</v>
          </cell>
          <cell r="P264">
            <v>1</v>
          </cell>
          <cell r="Q264">
            <v>65.37</v>
          </cell>
          <cell r="R264">
            <v>65.86</v>
          </cell>
          <cell r="S264">
            <v>19797.3</v>
          </cell>
          <cell r="T264">
            <v>19945.7</v>
          </cell>
        </row>
        <row r="265">
          <cell r="A265" t="str">
            <v>4.8.5</v>
          </cell>
          <cell r="B265" t="str">
            <v>SINAPI-I JUNHO 2025</v>
          </cell>
          <cell r="C265">
            <v>12572</v>
          </cell>
          <cell r="D265" t="str">
            <v>FALTA</v>
          </cell>
          <cell r="E265">
            <v>11986</v>
          </cell>
          <cell r="F265" t="str">
            <v/>
          </cell>
          <cell r="G265" t="e">
            <v>#REF!</v>
          </cell>
          <cell r="H265" t="e">
            <v>#REF!</v>
          </cell>
          <cell r="I265" t="str">
            <v>TUBO DE CONCRETO ARMADO PARA AGUAS PLUVIAIS, CLASSE PA-3, COM ENCAIXE PONTA E BOLSA, DIAMETRO NOMINAL DE 1000 MM</v>
          </cell>
          <cell r="J265" t="str">
            <v>M</v>
          </cell>
          <cell r="K265">
            <v>302.85000000000002</v>
          </cell>
          <cell r="L265">
            <v>513.44000000000005</v>
          </cell>
          <cell r="M265">
            <v>513.44000000000005</v>
          </cell>
          <cell r="N265">
            <v>0.184</v>
          </cell>
          <cell r="O265">
            <v>0.13969999999999999</v>
          </cell>
          <cell r="P265">
            <v>5</v>
          </cell>
          <cell r="Q265">
            <v>607.91</v>
          </cell>
          <cell r="R265">
            <v>585.16999999999996</v>
          </cell>
          <cell r="S265">
            <v>184105.54</v>
          </cell>
          <cell r="T265">
            <v>177218.73</v>
          </cell>
        </row>
        <row r="266">
          <cell r="A266" t="str">
            <v>4.8.6</v>
          </cell>
          <cell r="B266" t="str">
            <v>SINAPI JUNHO 2025</v>
          </cell>
          <cell r="C266">
            <v>92815</v>
          </cell>
          <cell r="D266" t="str">
            <v>FALTA</v>
          </cell>
          <cell r="E266">
            <v>92811</v>
          </cell>
          <cell r="F266" t="str">
            <v/>
          </cell>
          <cell r="G266" t="e">
            <v>#REF!</v>
          </cell>
          <cell r="H266" t="e">
            <v>#REF!</v>
          </cell>
          <cell r="I266" t="str">
            <v>ASSENTAMENTO DE TUBO DE CONCRETO PARA REDES COLETORAS DE ÁGUAS PLUVIAIS, DIÂMETRO DE 1000 MM, JUNTA RÍGIDA, INSTALADO EM LOCAL COM BAIXO NÍVEL DE INTERFERÊNCIAS (NÃO INCLUI FORNECIMENTO). AF_03/2024</v>
          </cell>
          <cell r="J266" t="str">
            <v>M</v>
          </cell>
          <cell r="K266">
            <v>302.85000000000002</v>
          </cell>
          <cell r="L266">
            <v>93.81</v>
          </cell>
          <cell r="M266">
            <v>98.2</v>
          </cell>
          <cell r="N266">
            <v>0.25509999999999999</v>
          </cell>
          <cell r="O266">
            <v>0.2069</v>
          </cell>
          <cell r="P266">
            <v>1</v>
          </cell>
          <cell r="Q266">
            <v>117.74</v>
          </cell>
          <cell r="R266">
            <v>118.52</v>
          </cell>
          <cell r="S266">
            <v>35657.56</v>
          </cell>
          <cell r="T266">
            <v>35893.78</v>
          </cell>
        </row>
        <row r="267">
          <cell r="A267" t="str">
            <v>4.8.7</v>
          </cell>
          <cell r="B267" t="str">
            <v>SINAPI JUNHO 2025</v>
          </cell>
          <cell r="C267">
            <v>102329</v>
          </cell>
          <cell r="D267" t="str">
            <v>FALTA</v>
          </cell>
          <cell r="E267">
            <v>102308</v>
          </cell>
          <cell r="F267" t="str">
            <v/>
          </cell>
          <cell r="G267" t="e">
            <v>#REF!</v>
          </cell>
          <cell r="H267" t="e">
            <v>#REF!</v>
          </cell>
          <cell r="I267" t="str">
            <v>ESCAVAÇÃO MECANIZADA DE VALA COM PROF. MAIOR QUE 1,5 M ATÉ 3,0 M (MÉDIA MONTANTE E JUSANTE/UMA COMPOSIÇÃO POR TRECHO), RETROESCAV. (0,26 M3), LARG. DE 0,8 M A 1,5 M, EM SOLO DE 2A CATEGORIA, EM LOCAIS COM BAIXO NÍVEL DE INTERFERÊNCIA. AF_09/2024</v>
          </cell>
          <cell r="J267" t="str">
            <v>M3</v>
          </cell>
          <cell r="K267">
            <v>817.7</v>
          </cell>
          <cell r="L267">
            <v>8.9700000000000006</v>
          </cell>
          <cell r="M267">
            <v>9.31</v>
          </cell>
          <cell r="N267">
            <v>0.25509999999999999</v>
          </cell>
          <cell r="O267">
            <v>0.2069</v>
          </cell>
          <cell r="P267">
            <v>1</v>
          </cell>
          <cell r="Q267">
            <v>11.26</v>
          </cell>
          <cell r="R267">
            <v>11.24</v>
          </cell>
          <cell r="S267">
            <v>9207.2999999999993</v>
          </cell>
          <cell r="T267">
            <v>9190.9500000000007</v>
          </cell>
        </row>
        <row r="268">
          <cell r="A268" t="str">
            <v>4.8.8</v>
          </cell>
          <cell r="B268" t="str">
            <v>SINAPI JUNHO 2025</v>
          </cell>
          <cell r="C268">
            <v>94342</v>
          </cell>
          <cell r="D268" t="str">
            <v>431162 - 0</v>
          </cell>
          <cell r="E268">
            <v>94342</v>
          </cell>
          <cell r="F268">
            <v>94342</v>
          </cell>
          <cell r="G268" t="e">
            <v>#REF!</v>
          </cell>
          <cell r="H268" t="e">
            <v>#REF!</v>
          </cell>
          <cell r="I268" t="str">
            <v>ATERRO MANUAL DE VALAS COM AREIA PARA ATERRO. AF_08/2023</v>
          </cell>
          <cell r="J268" t="str">
            <v>M3</v>
          </cell>
          <cell r="K268">
            <v>454.28</v>
          </cell>
          <cell r="L268">
            <v>121.39</v>
          </cell>
          <cell r="M268">
            <v>123.45</v>
          </cell>
          <cell r="N268">
            <v>0.25509999999999999</v>
          </cell>
          <cell r="O268">
            <v>0.2069</v>
          </cell>
          <cell r="P268">
            <v>1</v>
          </cell>
          <cell r="Q268">
            <v>152.36000000000001</v>
          </cell>
          <cell r="R268">
            <v>148.99</v>
          </cell>
          <cell r="S268">
            <v>69214.100000000006</v>
          </cell>
          <cell r="T268">
            <v>67683.179999999993</v>
          </cell>
        </row>
        <row r="269">
          <cell r="A269" t="str">
            <v>4.8.9</v>
          </cell>
          <cell r="B269" t="str">
            <v>SINAPI JUNHO 2025</v>
          </cell>
          <cell r="C269">
            <v>100975</v>
          </cell>
          <cell r="D269" t="str">
            <v>565329 - 0</v>
          </cell>
          <cell r="E269">
            <v>100975</v>
          </cell>
          <cell r="F269">
            <v>100975</v>
          </cell>
          <cell r="G269" t="e">
            <v>#REF!</v>
          </cell>
          <cell r="H269" t="e">
            <v>#REF!</v>
          </cell>
          <cell r="I269" t="str">
            <v>CARGA, MANOBRA E DESCARGA DE SOLOS E MATERIAIS GRANULARES EM CAMINHÃO BASCULANTE 14 M³ - CARGA COM PÁ CARREGADEIRA (CAÇAMBA DE 1,7 A 2,8 M³ / 128 HP) E DESCARGA LIVRE (UNIDADE: M3). AF_07/2020</v>
          </cell>
          <cell r="J269" t="str">
            <v>M3</v>
          </cell>
          <cell r="K269">
            <v>1022.13</v>
          </cell>
          <cell r="L269">
            <v>8.4</v>
          </cell>
          <cell r="M269">
            <v>8.52</v>
          </cell>
          <cell r="N269">
            <v>0.25509999999999999</v>
          </cell>
          <cell r="O269">
            <v>0.2069</v>
          </cell>
          <cell r="P269">
            <v>1</v>
          </cell>
          <cell r="Q269">
            <v>10.54</v>
          </cell>
          <cell r="R269">
            <v>10.28</v>
          </cell>
          <cell r="S269">
            <v>10773.25</v>
          </cell>
          <cell r="T269">
            <v>10507.5</v>
          </cell>
        </row>
        <row r="270">
          <cell r="A270" t="str">
            <v>4.8.10</v>
          </cell>
          <cell r="B270" t="str">
            <v>SINAPI JUNHO 2025</v>
          </cell>
          <cell r="C270">
            <v>95876</v>
          </cell>
          <cell r="D270" t="str">
            <v>491949 - 1</v>
          </cell>
          <cell r="E270">
            <v>95876</v>
          </cell>
          <cell r="F270">
            <v>95876</v>
          </cell>
          <cell r="G270" t="e">
            <v>#REF!</v>
          </cell>
          <cell r="H270" t="e">
            <v>#REF!</v>
          </cell>
          <cell r="I270" t="str">
            <v>TRANSPORTE COM CAMINHÃO BASCULANTE DE 14 M³, EM VIA URBANA PAVIMENTADA, DMT ATÉ 30 KM (UNIDADE: M3XKM). AF_07/2020</v>
          </cell>
          <cell r="J270" t="str">
            <v>M3XKM</v>
          </cell>
          <cell r="K270">
            <v>15331.95</v>
          </cell>
          <cell r="L270">
            <v>2.12</v>
          </cell>
          <cell r="M270">
            <v>2.15</v>
          </cell>
          <cell r="N270">
            <v>0.25509999999999999</v>
          </cell>
          <cell r="O270">
            <v>0.2069</v>
          </cell>
          <cell r="P270">
            <v>1</v>
          </cell>
          <cell r="Q270">
            <v>2.66</v>
          </cell>
          <cell r="R270">
            <v>2.59</v>
          </cell>
          <cell r="S270">
            <v>40782.99</v>
          </cell>
          <cell r="T270">
            <v>39709.75</v>
          </cell>
        </row>
        <row r="271">
          <cell r="A271" t="str">
            <v>4.8.11</v>
          </cell>
          <cell r="B271" t="str">
            <v>SINAPI JUNHO 2025</v>
          </cell>
          <cell r="C271">
            <v>97951</v>
          </cell>
          <cell r="D271" t="str">
            <v>FALTA</v>
          </cell>
          <cell r="E271">
            <v>97949</v>
          </cell>
          <cell r="F271" t="str">
            <v/>
          </cell>
          <cell r="G271" t="e">
            <v>#REF!</v>
          </cell>
          <cell r="H271" t="e">
            <v>#REF!</v>
          </cell>
          <cell r="I271" t="str">
            <v>CAIXA PARA BOCA DE LOBO COMBINADA COM GRELHA RETANGULAR, EM ALVENARIA COM TIJOLOS CERÂMICOS MACIÇOS, DIMENSÕES INTERNAS: 1,3X1X1,2 M. AF_12/2020</v>
          </cell>
          <cell r="J271" t="str">
            <v>UN</v>
          </cell>
          <cell r="K271">
            <v>61</v>
          </cell>
          <cell r="L271">
            <v>2678.35</v>
          </cell>
          <cell r="M271">
            <v>2784.67</v>
          </cell>
          <cell r="N271">
            <v>0.25509999999999999</v>
          </cell>
          <cell r="O271">
            <v>0.2069</v>
          </cell>
          <cell r="P271">
            <v>1</v>
          </cell>
          <cell r="Q271">
            <v>3361.6</v>
          </cell>
          <cell r="R271">
            <v>3360.82</v>
          </cell>
          <cell r="S271">
            <v>205057.6</v>
          </cell>
          <cell r="T271">
            <v>205010.02</v>
          </cell>
        </row>
        <row r="272">
          <cell r="A272" t="str">
            <v>4.8.12</v>
          </cell>
          <cell r="B272" t="str">
            <v>SICRO ABRIL/ 25</v>
          </cell>
          <cell r="C272">
            <v>804121</v>
          </cell>
          <cell r="D272" t="str">
            <v>589545 - 6</v>
          </cell>
          <cell r="E272">
            <v>804121</v>
          </cell>
          <cell r="F272">
            <v>804121</v>
          </cell>
          <cell r="G272" t="e">
            <v>#REF!</v>
          </cell>
          <cell r="H272" t="e">
            <v>#REF!</v>
          </cell>
          <cell r="I272" t="str">
            <v>BOCA DE BSTC D = 1,00 M - ESCONSIDADE 0° - AREIA E BRITA COMERCIAIS - ALAS RETAS</v>
          </cell>
          <cell r="J272" t="str">
            <v>UN</v>
          </cell>
          <cell r="K272">
            <v>61</v>
          </cell>
          <cell r="L272">
            <v>1894.04</v>
          </cell>
          <cell r="M272">
            <v>1945.39</v>
          </cell>
          <cell r="N272">
            <v>0.25509999999999999</v>
          </cell>
          <cell r="O272">
            <v>0.2069</v>
          </cell>
          <cell r="P272">
            <v>1</v>
          </cell>
          <cell r="Q272">
            <v>2377.21</v>
          </cell>
          <cell r="R272">
            <v>2347.89</v>
          </cell>
          <cell r="S272">
            <v>145009.81</v>
          </cell>
          <cell r="T272">
            <v>143221.29</v>
          </cell>
        </row>
        <row r="273">
          <cell r="A273" t="str">
            <v>4.8.13</v>
          </cell>
          <cell r="B273" t="str">
            <v>ORSE MAIO2025</v>
          </cell>
          <cell r="C273">
            <v>10224</v>
          </cell>
          <cell r="D273" t="str">
            <v>FALTA</v>
          </cell>
          <cell r="E273">
            <v>9875</v>
          </cell>
          <cell r="F273" t="str">
            <v/>
          </cell>
          <cell r="G273" t="e">
            <v>#REF!</v>
          </cell>
          <cell r="H273" t="e">
            <v>#REF!</v>
          </cell>
          <cell r="I273" t="str">
            <v>CANALETA DE DRENAGEM EM CONCRETO, DIMENSÕES INTERNAS 40 X 50CM, COM TAMPA DE CONCRETO, INCLUSIVE ESCAVAÇÃO MANUAL</v>
          </cell>
          <cell r="J273" t="str">
            <v>M</v>
          </cell>
          <cell r="K273">
            <v>302.85000000000002</v>
          </cell>
          <cell r="L273">
            <v>514.29</v>
          </cell>
          <cell r="M273">
            <v>514.29</v>
          </cell>
          <cell r="N273">
            <v>0.25509999999999999</v>
          </cell>
          <cell r="O273">
            <v>0.2069</v>
          </cell>
          <cell r="P273">
            <v>1</v>
          </cell>
          <cell r="Q273">
            <v>645.49</v>
          </cell>
          <cell r="R273">
            <v>620.70000000000005</v>
          </cell>
          <cell r="S273">
            <v>195486.65</v>
          </cell>
          <cell r="T273">
            <v>187979</v>
          </cell>
        </row>
        <row r="274">
          <cell r="A274" t="str">
            <v>4.8.14</v>
          </cell>
          <cell r="B274" t="str">
            <v>SINAPI JUNHO 2025</v>
          </cell>
          <cell r="C274">
            <v>89512</v>
          </cell>
          <cell r="D274" t="str">
            <v>455720 - 4</v>
          </cell>
          <cell r="E274">
            <v>89512</v>
          </cell>
          <cell r="F274">
            <v>89512</v>
          </cell>
          <cell r="G274" t="e">
            <v>#REF!</v>
          </cell>
          <cell r="H274" t="e">
            <v>#REF!</v>
          </cell>
          <cell r="I274" t="str">
            <v>TUBO PVC, SÉRIE R, ÁGUA PLUVIAL, DN 100 MM, FORNECIDO E INSTALADO EM RAMAL DE ENCAMINHAMENTO. AF_06/2022</v>
          </cell>
          <cell r="J274" t="str">
            <v>M</v>
          </cell>
          <cell r="K274">
            <v>605.70000000000005</v>
          </cell>
          <cell r="L274">
            <v>43.47</v>
          </cell>
          <cell r="M274">
            <v>45.39</v>
          </cell>
          <cell r="N274">
            <v>0.25509999999999999</v>
          </cell>
          <cell r="O274">
            <v>0.2069</v>
          </cell>
          <cell r="P274">
            <v>1</v>
          </cell>
          <cell r="Q274">
            <v>54.56</v>
          </cell>
          <cell r="R274">
            <v>54.78</v>
          </cell>
          <cell r="S274">
            <v>33046.99</v>
          </cell>
          <cell r="T274">
            <v>33180.25</v>
          </cell>
        </row>
        <row r="275">
          <cell r="A275" t="str">
            <v>4.8.15</v>
          </cell>
          <cell r="B275" t="str">
            <v>SINAPI JUNHO 2025</v>
          </cell>
          <cell r="C275">
            <v>104166</v>
          </cell>
          <cell r="D275" t="str">
            <v>583893 - 2</v>
          </cell>
          <cell r="E275">
            <v>104162</v>
          </cell>
          <cell r="F275" t="str">
            <v/>
          </cell>
          <cell r="G275" t="e">
            <v>#REF!</v>
          </cell>
          <cell r="H275" t="e">
            <v>#REF!</v>
          </cell>
          <cell r="I275" t="str">
            <v>TUBO PVC, SÉRIE R, ÁGUA PLUVIAL, DN 150 MM, FORNECIDO E INSTALADO EM RAMAL DE ENCAMINHAMENTO. AF_06/2022</v>
          </cell>
          <cell r="J275" t="str">
            <v>M</v>
          </cell>
          <cell r="K275">
            <v>363.42</v>
          </cell>
          <cell r="L275">
            <v>61.32</v>
          </cell>
          <cell r="M275">
            <v>62.53</v>
          </cell>
          <cell r="N275">
            <v>0.25509999999999999</v>
          </cell>
          <cell r="O275">
            <v>0.2069</v>
          </cell>
          <cell r="P275">
            <v>1</v>
          </cell>
          <cell r="Q275">
            <v>76.959999999999994</v>
          </cell>
          <cell r="R275">
            <v>75.47</v>
          </cell>
          <cell r="S275">
            <v>27968.799999999999</v>
          </cell>
          <cell r="T275">
            <v>27427.31</v>
          </cell>
        </row>
        <row r="276">
          <cell r="A276" t="str">
            <v>4.8.16</v>
          </cell>
          <cell r="B276" t="str">
            <v>SINAPI JUNHO 2025</v>
          </cell>
          <cell r="C276">
            <v>99251</v>
          </cell>
          <cell r="D276" t="str">
            <v>498936 - 8</v>
          </cell>
          <cell r="E276">
            <v>99251</v>
          </cell>
          <cell r="F276">
            <v>99251</v>
          </cell>
          <cell r="G276" t="e">
            <v>#REF!</v>
          </cell>
          <cell r="H276" t="e">
            <v>#REF!</v>
          </cell>
          <cell r="I276" t="str">
            <v>CAIXA ENTERRADA HIDRÁULICA RETANGULAR EM ALVENARIA COM TIJOLOS CERÂMICOS MACIÇOS, DIMENSÕES INTERNAS: 0,4X0,4X0,4 M PARA REDE DE DRENAGEM. AF_12/2020</v>
          </cell>
          <cell r="J276" t="str">
            <v>UN</v>
          </cell>
          <cell r="K276">
            <v>162</v>
          </cell>
          <cell r="L276">
            <v>275.77</v>
          </cell>
          <cell r="M276">
            <v>291.62</v>
          </cell>
          <cell r="N276">
            <v>0.25509999999999999</v>
          </cell>
          <cell r="O276">
            <v>0.2069</v>
          </cell>
          <cell r="P276">
            <v>1</v>
          </cell>
          <cell r="Q276">
            <v>346.12</v>
          </cell>
          <cell r="R276">
            <v>351.96</v>
          </cell>
          <cell r="S276">
            <v>56071.44</v>
          </cell>
          <cell r="T276">
            <v>57017.52</v>
          </cell>
        </row>
        <row r="277">
          <cell r="A277" t="str">
            <v>4.9</v>
          </cell>
          <cell r="I277" t="str">
            <v>SINALIZAÇÃO VIÁRIA VERTICAL</v>
          </cell>
          <cell r="S277">
            <v>291917.71999999997</v>
          </cell>
          <cell r="T277">
            <v>284163.52</v>
          </cell>
        </row>
        <row r="278">
          <cell r="A278" t="str">
            <v>4.9.1</v>
          </cell>
          <cell r="B278" t="str">
            <v>SICRO ABRIL/ 25</v>
          </cell>
          <cell r="C278">
            <v>5213444</v>
          </cell>
          <cell r="D278" t="str">
            <v>556854 - 4</v>
          </cell>
          <cell r="E278">
            <v>5213430</v>
          </cell>
          <cell r="F278" t="str">
            <v/>
          </cell>
          <cell r="G278" t="e">
            <v>#REF!</v>
          </cell>
          <cell r="H278" t="e">
            <v>#REF!</v>
          </cell>
          <cell r="I278" t="str">
            <v>PLACA DE REGULAMENTAÇÃO EM AÇO, R1 LADO 0,248 M - PELÍCULA RETRORREFLETIVA TIPO I + SI - FORNECIMENTO E IMPLANTAÇÃO</v>
          </cell>
          <cell r="J278" t="str">
            <v>UN</v>
          </cell>
          <cell r="K278">
            <v>90</v>
          </cell>
          <cell r="L278">
            <v>277.73</v>
          </cell>
          <cell r="M278">
            <v>282.02</v>
          </cell>
          <cell r="N278">
            <v>0.25509999999999999</v>
          </cell>
          <cell r="O278">
            <v>0.2069</v>
          </cell>
          <cell r="P278">
            <v>1</v>
          </cell>
          <cell r="Q278">
            <v>348.58</v>
          </cell>
          <cell r="R278">
            <v>340.37</v>
          </cell>
          <cell r="S278">
            <v>31372.2</v>
          </cell>
          <cell r="T278">
            <v>30633.3</v>
          </cell>
        </row>
        <row r="279">
          <cell r="A279" t="str">
            <v>4.9.2</v>
          </cell>
          <cell r="B279" t="str">
            <v>SICRO ABRIL/ 25</v>
          </cell>
          <cell r="C279">
            <v>5213855</v>
          </cell>
          <cell r="D279" t="str">
            <v>563840 - 2</v>
          </cell>
          <cell r="E279">
            <v>5213430</v>
          </cell>
          <cell r="F279" t="str">
            <v/>
          </cell>
          <cell r="G279" t="e">
            <v>#REF!</v>
          </cell>
          <cell r="H279" t="e">
            <v>#REF!</v>
          </cell>
          <cell r="I279" t="str">
            <v>SUPORTE METÁLICO GALVANIZADO PARA PLACA DE REGULAMENTAÇÃO - R1 - LADO DE 0,248 M - FORNECIMENTO E IMPLANTAÇÃO</v>
          </cell>
          <cell r="J279" t="str">
            <v>UN</v>
          </cell>
          <cell r="K279">
            <v>90</v>
          </cell>
          <cell r="L279">
            <v>418.43</v>
          </cell>
          <cell r="M279">
            <v>420.46</v>
          </cell>
          <cell r="N279">
            <v>0.25509999999999999</v>
          </cell>
          <cell r="O279">
            <v>0.2069</v>
          </cell>
          <cell r="P279">
            <v>1</v>
          </cell>
          <cell r="Q279">
            <v>525.16999999999996</v>
          </cell>
          <cell r="R279">
            <v>507.45</v>
          </cell>
          <cell r="S279">
            <v>47265.3</v>
          </cell>
          <cell r="T279">
            <v>45670.5</v>
          </cell>
        </row>
        <row r="280">
          <cell r="A280" t="str">
            <v>4.9.3</v>
          </cell>
          <cell r="B280" t="str">
            <v>SICRO ABRIL/ 25</v>
          </cell>
          <cell r="C280">
            <v>5213464</v>
          </cell>
          <cell r="D280" t="str">
            <v>556853 - 6</v>
          </cell>
          <cell r="E280">
            <v>5213430</v>
          </cell>
          <cell r="F280" t="str">
            <v/>
          </cell>
          <cell r="G280" t="e">
            <v>#REF!</v>
          </cell>
          <cell r="H280" t="e">
            <v>#REF!</v>
          </cell>
          <cell r="I280" t="str">
            <v>PLACA DE ADVERTÊNCIA EM AÇO, LADO DE 0,60 M - PELÍCULA RETRORREFLETIVA TIPO I + SI - FORNECIMENTO E IMPLANTAÇÃO</v>
          </cell>
          <cell r="J280" t="str">
            <v>UN</v>
          </cell>
          <cell r="K280">
            <v>36</v>
          </cell>
          <cell r="L280">
            <v>277.70999999999998</v>
          </cell>
          <cell r="M280">
            <v>281.99</v>
          </cell>
          <cell r="N280">
            <v>0.25509999999999999</v>
          </cell>
          <cell r="O280">
            <v>0.2069</v>
          </cell>
          <cell r="P280">
            <v>1</v>
          </cell>
          <cell r="Q280">
            <v>348.55</v>
          </cell>
          <cell r="R280">
            <v>340.33</v>
          </cell>
          <cell r="S280">
            <v>12547.8</v>
          </cell>
          <cell r="T280">
            <v>12251.88</v>
          </cell>
        </row>
        <row r="281">
          <cell r="A281" t="str">
            <v>4.9.4</v>
          </cell>
          <cell r="B281" t="str">
            <v>SICRO ABRIL/ 25</v>
          </cell>
          <cell r="C281">
            <v>5213863</v>
          </cell>
          <cell r="D281" t="str">
            <v>563839 - 9</v>
          </cell>
          <cell r="E281">
            <v>5213430</v>
          </cell>
          <cell r="F281" t="str">
            <v/>
          </cell>
          <cell r="G281" t="e">
            <v>#REF!</v>
          </cell>
          <cell r="H281" t="e">
            <v>#REF!</v>
          </cell>
          <cell r="I281" t="str">
            <v>SUPORTE METÁLICO GALVANIZADO PARA PLACA DE ADVERTÊNCIA OU REGULAMENTAÇÃO - LADO OU DIÂMETRO DE 0,60 M - FORNECIMENTO E IMPLANTAÇÃO</v>
          </cell>
          <cell r="J281" t="str">
            <v>UN</v>
          </cell>
          <cell r="K281">
            <v>126</v>
          </cell>
          <cell r="L281">
            <v>465.61</v>
          </cell>
          <cell r="M281">
            <v>467.88</v>
          </cell>
          <cell r="N281">
            <v>0.25509999999999999</v>
          </cell>
          <cell r="O281">
            <v>0.2069</v>
          </cell>
          <cell r="P281">
            <v>1</v>
          </cell>
          <cell r="Q281">
            <v>584.39</v>
          </cell>
          <cell r="R281">
            <v>564.67999999999995</v>
          </cell>
          <cell r="S281">
            <v>73633.14</v>
          </cell>
          <cell r="T281">
            <v>71149.679999999993</v>
          </cell>
        </row>
        <row r="282">
          <cell r="A282" t="str">
            <v>4.9.5</v>
          </cell>
          <cell r="B282" t="str">
            <v>SICRO ABRIL/ 25</v>
          </cell>
          <cell r="C282">
            <v>5213440</v>
          </cell>
          <cell r="D282" t="str">
            <v>509149 - 7</v>
          </cell>
          <cell r="E282">
            <v>5213430</v>
          </cell>
          <cell r="F282" t="str">
            <v/>
          </cell>
          <cell r="G282" t="e">
            <v>#REF!</v>
          </cell>
          <cell r="H282" t="e">
            <v>#REF!</v>
          </cell>
          <cell r="I282" t="str">
            <v>PLACA DE REGULAMENTAÇÃO EM AÇO D = 0,60 M - PELÍCULA RETRORREFLETIVA TIPO I + SI - FORNECIMENTO E IMPLANTAÇÃO</v>
          </cell>
          <cell r="J282" t="str">
            <v>UN</v>
          </cell>
          <cell r="K282">
            <v>90</v>
          </cell>
          <cell r="L282">
            <v>277.67</v>
          </cell>
          <cell r="M282">
            <v>281.95999999999998</v>
          </cell>
          <cell r="N282">
            <v>0.25509999999999999</v>
          </cell>
          <cell r="O282">
            <v>0.2069</v>
          </cell>
          <cell r="P282">
            <v>1</v>
          </cell>
          <cell r="Q282">
            <v>348.5</v>
          </cell>
          <cell r="R282">
            <v>340.3</v>
          </cell>
          <cell r="S282">
            <v>31365</v>
          </cell>
          <cell r="T282">
            <v>30627</v>
          </cell>
        </row>
        <row r="283">
          <cell r="A283" t="str">
            <v>4.9.6</v>
          </cell>
          <cell r="B283" t="str">
            <v>SICRO ABRIL/ 25</v>
          </cell>
          <cell r="C283">
            <v>5213448</v>
          </cell>
          <cell r="D283" t="str">
            <v>FALTA</v>
          </cell>
          <cell r="E283">
            <v>5213430</v>
          </cell>
          <cell r="F283" t="str">
            <v/>
          </cell>
          <cell r="G283" t="e">
            <v>#REF!</v>
          </cell>
          <cell r="H283" t="e">
            <v>#REF!</v>
          </cell>
          <cell r="I283" t="str">
            <v>PLACA DE REGULAMENTAÇÃO EM AÇO, R2 LADO 0,60 M - PELÍCULA RETRORREFLETIVA TIPO I + SI - FORNECIMENTO E IMPLANTAÇÃO</v>
          </cell>
          <cell r="J283" t="str">
            <v>UN</v>
          </cell>
          <cell r="K283">
            <v>12</v>
          </cell>
          <cell r="L283">
            <v>189.11</v>
          </cell>
          <cell r="M283">
            <v>192.9</v>
          </cell>
          <cell r="N283">
            <v>0.25509999999999999</v>
          </cell>
          <cell r="O283">
            <v>0.2069</v>
          </cell>
          <cell r="P283">
            <v>1</v>
          </cell>
          <cell r="Q283">
            <v>237.35</v>
          </cell>
          <cell r="R283">
            <v>232.81</v>
          </cell>
          <cell r="S283">
            <v>2848.2</v>
          </cell>
          <cell r="T283">
            <v>2793.72</v>
          </cell>
        </row>
        <row r="284">
          <cell r="A284" t="str">
            <v>4.9.7</v>
          </cell>
          <cell r="B284" t="str">
            <v>SICRO ABRIL/ 25</v>
          </cell>
          <cell r="C284">
            <v>5213859</v>
          </cell>
          <cell r="D284" t="str">
            <v>FALTA</v>
          </cell>
          <cell r="E284">
            <v>5213430</v>
          </cell>
          <cell r="F284" t="str">
            <v/>
          </cell>
          <cell r="G284" t="e">
            <v>#REF!</v>
          </cell>
          <cell r="H284" t="e">
            <v>#REF!</v>
          </cell>
          <cell r="I284" t="str">
            <v>SUPORTE METÁLICO GALVANIZADO PARA PLACA DE REGULAMENTAÇÃO - R2 - LADO DE 0,60 M - FORNECIMENTO E IMPLANTAÇÃO</v>
          </cell>
          <cell r="J284" t="str">
            <v>UN</v>
          </cell>
          <cell r="K284">
            <v>12</v>
          </cell>
          <cell r="L284">
            <v>460.71</v>
          </cell>
          <cell r="M284">
            <v>462.71</v>
          </cell>
          <cell r="N284">
            <v>0.25509999999999999</v>
          </cell>
          <cell r="O284">
            <v>0.2069</v>
          </cell>
          <cell r="P284">
            <v>1</v>
          </cell>
          <cell r="Q284">
            <v>578.24</v>
          </cell>
          <cell r="R284">
            <v>558.44000000000005</v>
          </cell>
          <cell r="S284">
            <v>6938.88</v>
          </cell>
          <cell r="T284">
            <v>6701.28</v>
          </cell>
        </row>
        <row r="285">
          <cell r="A285" t="str">
            <v>4.9.8</v>
          </cell>
          <cell r="B285" t="str">
            <v>COMPOSIÇÃO</v>
          </cell>
          <cell r="C285" t="str">
            <v>CPU 006</v>
          </cell>
          <cell r="D285" t="str">
            <v>FALTA</v>
          </cell>
          <cell r="E285" t="str">
            <v>A9372</v>
          </cell>
          <cell r="F285" t="str">
            <v/>
          </cell>
          <cell r="G285" t="e">
            <v>#REF!</v>
          </cell>
          <cell r="H285" t="e">
            <v>#REF!</v>
          </cell>
          <cell r="I285" t="str">
            <v>COLOCAÇÃO DE PLACA DE IDENTIFICAÇÃO DE RUAS, TIPO TOTEM, COMPOSTO POR TUBO DE AÇO GALVANIZADO COM DIÂMETRO 2"E H= 2,50M COM 3 PLACAS EM CHAPA DE AÇO, SENDO DUAS  COM DIMENSÕES  DE 45,00 X 20,00CM E UMA COM DIMENSÃO DE 45,00 X 45,00 ,REVESTIDAS COM PELICULA RETROREFLETIVA, INCLUINDO O CHUMBAMENTO DO TUBO NO SOLO COM CONCRETO SIMPLES FCK=25 MPA, COM FORNECIMENTO DE MATERIAIS</v>
          </cell>
          <cell r="J285" t="str">
            <v>UN</v>
          </cell>
          <cell r="K285">
            <v>32</v>
          </cell>
          <cell r="L285">
            <v>883.66</v>
          </cell>
          <cell r="M285">
            <v>901.51</v>
          </cell>
          <cell r="N285">
            <v>0.25509999999999999</v>
          </cell>
          <cell r="O285">
            <v>0.2069</v>
          </cell>
          <cell r="P285">
            <v>1</v>
          </cell>
          <cell r="Q285">
            <v>1109.08</v>
          </cell>
          <cell r="R285">
            <v>1088.03</v>
          </cell>
          <cell r="S285">
            <v>35490.559999999998</v>
          </cell>
          <cell r="T285">
            <v>34816.959999999999</v>
          </cell>
        </row>
        <row r="286">
          <cell r="A286" t="str">
            <v>4.9.9</v>
          </cell>
          <cell r="B286" t="str">
            <v>COMPOSIÇÃO</v>
          </cell>
          <cell r="C286" t="str">
            <v>CPU 007</v>
          </cell>
          <cell r="D286" t="str">
            <v>FALTA</v>
          </cell>
          <cell r="E286" t="str">
            <v>A9372</v>
          </cell>
          <cell r="F286" t="str">
            <v/>
          </cell>
          <cell r="G286" t="e">
            <v>#REF!</v>
          </cell>
          <cell r="H286" t="e">
            <v>#REF!</v>
          </cell>
          <cell r="I286" t="str">
            <v>COLOCAÇÃO DE PLACA DE IDENTIFICAÇÃO DE RUAS, TIPO TOTEM, COMPOSTO POR TUBO DE AÇO GALVANIZADO COM DIÂMETRO 2"E H= 2,50M COM 2 PLACAS EM CHAPA DE AÇO, SENDO UMA  COM DIMENSÕES  DE 45,00 X 20,00CM E UMA COM DIMENSÃO DE 45,00 X 45,00 ,REVESTIDAS COM PELICULA RETROREFLETIVA, INCLUINDO O CHUMBAMENTO DO TUBO NO SOLO COM CONCRETO SIMPLES FCK=25 MPA, COM FORNECIMENTO DE MATERIAIS</v>
          </cell>
          <cell r="J286" t="str">
            <v>UN</v>
          </cell>
          <cell r="K286">
            <v>48</v>
          </cell>
          <cell r="L286">
            <v>837.53</v>
          </cell>
          <cell r="M286">
            <v>854.79</v>
          </cell>
          <cell r="N286">
            <v>0.25509999999999999</v>
          </cell>
          <cell r="O286">
            <v>0.2069</v>
          </cell>
          <cell r="P286">
            <v>1</v>
          </cell>
          <cell r="Q286">
            <v>1051.18</v>
          </cell>
          <cell r="R286">
            <v>1031.6500000000001</v>
          </cell>
          <cell r="S286">
            <v>50456.639999999999</v>
          </cell>
          <cell r="T286">
            <v>49519.199999999997</v>
          </cell>
        </row>
        <row r="287">
          <cell r="A287" t="str">
            <v>4.10</v>
          </cell>
          <cell r="I287" t="str">
            <v>SERVIÇOS COMPLEMENTARES E SINALIZAÇÃO DE OBRA</v>
          </cell>
          <cell r="S287">
            <v>350067.83</v>
          </cell>
          <cell r="T287">
            <v>341060.16</v>
          </cell>
        </row>
        <row r="288">
          <cell r="A288" t="str">
            <v>4.10.1</v>
          </cell>
          <cell r="B288" t="str">
            <v>SINAPI-I JUNHO 2025</v>
          </cell>
          <cell r="C288">
            <v>10848</v>
          </cell>
          <cell r="D288" t="str">
            <v>FALTA</v>
          </cell>
          <cell r="E288">
            <v>10779</v>
          </cell>
          <cell r="F288" t="str">
            <v/>
          </cell>
          <cell r="G288" t="e">
            <v>#REF!</v>
          </cell>
          <cell r="H288" t="e">
            <v>#REF!</v>
          </cell>
          <cell r="I288" t="str">
            <v>PLACA DE INAUGURACAO METALICA, *40* CM X *60* CM</v>
          </cell>
          <cell r="J288" t="str">
            <v>UN</v>
          </cell>
          <cell r="K288">
            <v>26</v>
          </cell>
          <cell r="L288">
            <v>1206.01</v>
          </cell>
          <cell r="M288">
            <v>1206.01</v>
          </cell>
          <cell r="N288">
            <v>0.184</v>
          </cell>
          <cell r="O288">
            <v>0.13969999999999999</v>
          </cell>
          <cell r="P288">
            <v>5</v>
          </cell>
          <cell r="Q288">
            <v>1427.92</v>
          </cell>
          <cell r="R288">
            <v>1374.49</v>
          </cell>
          <cell r="S288">
            <v>37125.919999999998</v>
          </cell>
          <cell r="T288">
            <v>35736.74</v>
          </cell>
        </row>
        <row r="289">
          <cell r="A289" t="str">
            <v>4.10.2</v>
          </cell>
          <cell r="B289" t="str">
            <v>SICRO ABRIL/ 25</v>
          </cell>
          <cell r="C289">
            <v>5213834</v>
          </cell>
          <cell r="D289" t="str">
            <v>FALTA</v>
          </cell>
          <cell r="E289">
            <v>5213430</v>
          </cell>
          <cell r="F289" t="str">
            <v/>
          </cell>
          <cell r="G289" t="e">
            <v>#REF!</v>
          </cell>
          <cell r="H289" t="e">
            <v>#REF!</v>
          </cell>
          <cell r="I289" t="str">
            <v>BARREIRA PLÁSTICA PARA CANALIZAÇÃO DE TRÂNSITO - 60 X 45 X 60 CM - UTILIZAÇÃO DE 600 CICLOS - FORNECIMENTO, 01 IMPLANTAÇÃO E 01 RETIRADA DIÁRIA</v>
          </cell>
          <cell r="J289" t="str">
            <v>UN.DIA</v>
          </cell>
          <cell r="K289">
            <v>968</v>
          </cell>
          <cell r="L289">
            <v>6.94</v>
          </cell>
          <cell r="M289">
            <v>7.12</v>
          </cell>
          <cell r="N289">
            <v>0.25509999999999999</v>
          </cell>
          <cell r="O289">
            <v>0.2069</v>
          </cell>
          <cell r="P289">
            <v>1</v>
          </cell>
          <cell r="Q289">
            <v>8.7100000000000009</v>
          </cell>
          <cell r="R289">
            <v>8.59</v>
          </cell>
          <cell r="S289">
            <v>8431.2800000000007</v>
          </cell>
          <cell r="T289">
            <v>8315.1200000000008</v>
          </cell>
        </row>
        <row r="290">
          <cell r="A290" t="str">
            <v>4.10.3</v>
          </cell>
          <cell r="B290" t="str">
            <v>SICRO ABRIL/ 25</v>
          </cell>
          <cell r="C290">
            <v>5213838</v>
          </cell>
          <cell r="D290" t="str">
            <v>514990 - 8</v>
          </cell>
          <cell r="E290">
            <v>5213430</v>
          </cell>
          <cell r="F290" t="str">
            <v/>
          </cell>
          <cell r="G290" t="e">
            <v>#REF!</v>
          </cell>
          <cell r="H290" t="e">
            <v>#REF!</v>
          </cell>
          <cell r="I290" t="str">
            <v>CILINDRO CANALIZADOR DE TRÁFEGO COM BASE QUADRADA DE 111 X 56 X 56 CM - UTILIZAÇÃO DE 600 CICLOS - FORNECIMENTO, 01 IMPLANTAÇÃO E 01 RETIRADA DIÁRIA</v>
          </cell>
          <cell r="J290" t="str">
            <v>UN.DIA</v>
          </cell>
          <cell r="K290">
            <v>968</v>
          </cell>
          <cell r="L290">
            <v>4.71</v>
          </cell>
          <cell r="M290">
            <v>4.84</v>
          </cell>
          <cell r="N290">
            <v>0.25509999999999999</v>
          </cell>
          <cell r="O290">
            <v>0.2069</v>
          </cell>
          <cell r="P290">
            <v>1</v>
          </cell>
          <cell r="Q290">
            <v>5.91</v>
          </cell>
          <cell r="R290">
            <v>5.84</v>
          </cell>
          <cell r="S290">
            <v>5720.88</v>
          </cell>
          <cell r="T290">
            <v>5653.12</v>
          </cell>
        </row>
        <row r="291">
          <cell r="A291" t="str">
            <v>4.10.4</v>
          </cell>
          <cell r="B291" t="str">
            <v>SINAPI JUNHO 2025</v>
          </cell>
          <cell r="C291">
            <v>104790</v>
          </cell>
          <cell r="D291" t="str">
            <v>581710 - 2</v>
          </cell>
          <cell r="E291">
            <v>104790</v>
          </cell>
          <cell r="F291">
            <v>104790</v>
          </cell>
          <cell r="G291" t="e">
            <v>#REF!</v>
          </cell>
          <cell r="H291" t="e">
            <v>#REF!</v>
          </cell>
          <cell r="I291" t="str">
            <v>DEMOLIÇÃO DE PISO DE CONCRETO SIMPLES, DE FORMA MECANIZADA COM MARTELETE, SEM REAPROVEITAMENTO. AF_09/2023</v>
          </cell>
          <cell r="J291" t="str">
            <v>M3</v>
          </cell>
          <cell r="K291">
            <v>16.649999999999999</v>
          </cell>
          <cell r="L291">
            <v>104.34</v>
          </cell>
          <cell r="M291">
            <v>109.36</v>
          </cell>
          <cell r="N291">
            <v>0.25509999999999999</v>
          </cell>
          <cell r="O291">
            <v>0.2069</v>
          </cell>
          <cell r="P291">
            <v>1</v>
          </cell>
          <cell r="Q291">
            <v>130.96</v>
          </cell>
          <cell r="R291">
            <v>131.99</v>
          </cell>
          <cell r="S291">
            <v>2180.48</v>
          </cell>
          <cell r="T291">
            <v>2197.63</v>
          </cell>
        </row>
        <row r="292">
          <cell r="A292" t="str">
            <v>4.10.5</v>
          </cell>
          <cell r="B292" t="str">
            <v>SICRO ABRIL/ 25</v>
          </cell>
          <cell r="C292">
            <v>5219544</v>
          </cell>
          <cell r="D292" t="str">
            <v>FALTA</v>
          </cell>
          <cell r="E292">
            <v>5214012</v>
          </cell>
          <cell r="F292" t="str">
            <v/>
          </cell>
          <cell r="G292" t="e">
            <v>#REF!</v>
          </cell>
          <cell r="H292" t="e">
            <v>#REF!</v>
          </cell>
          <cell r="I292" t="str">
            <v>CAVALETE EM PERFIL METÁLICO PARA PLACA DE SINALIZAÇÃO - 1,00 M X 1,00 M - CONFECÇÃO</v>
          </cell>
          <cell r="J292" t="str">
            <v>UN</v>
          </cell>
          <cell r="K292">
            <v>80</v>
          </cell>
          <cell r="L292">
            <v>226.46</v>
          </cell>
          <cell r="M292">
            <v>227.79</v>
          </cell>
          <cell r="N292">
            <v>0.25509999999999999</v>
          </cell>
          <cell r="O292">
            <v>0.2069</v>
          </cell>
          <cell r="P292">
            <v>1</v>
          </cell>
          <cell r="Q292">
            <v>284.23</v>
          </cell>
          <cell r="R292">
            <v>274.92</v>
          </cell>
          <cell r="S292">
            <v>22738.400000000001</v>
          </cell>
          <cell r="T292">
            <v>21993.599999999999</v>
          </cell>
        </row>
        <row r="293">
          <cell r="A293" t="str">
            <v>4.10.6</v>
          </cell>
          <cell r="B293" t="str">
            <v>SICRO ABRIL/ 25</v>
          </cell>
          <cell r="C293">
            <v>5213417</v>
          </cell>
          <cell r="D293" t="str">
            <v>FALTA</v>
          </cell>
          <cell r="E293">
            <v>4915777</v>
          </cell>
          <cell r="F293" t="str">
            <v/>
          </cell>
          <cell r="G293" t="e">
            <v>#REF!</v>
          </cell>
          <cell r="H293" t="e">
            <v>#REF!</v>
          </cell>
          <cell r="I293" t="str">
            <v>PLACA EM AÇO Nº 16 GALVANIZADO COM PELÍCULA RETRORREFLETIVA TIPO I + III - CONFECÇÃO</v>
          </cell>
          <cell r="J293" t="str">
            <v>M²</v>
          </cell>
          <cell r="K293">
            <v>64</v>
          </cell>
          <cell r="L293">
            <v>459.74</v>
          </cell>
          <cell r="M293">
            <v>463.22</v>
          </cell>
          <cell r="N293">
            <v>0.25509999999999999</v>
          </cell>
          <cell r="O293">
            <v>0.2069</v>
          </cell>
          <cell r="P293">
            <v>1</v>
          </cell>
          <cell r="Q293">
            <v>577.02</v>
          </cell>
          <cell r="R293">
            <v>559.05999999999995</v>
          </cell>
          <cell r="S293">
            <v>36929.279999999999</v>
          </cell>
          <cell r="T293">
            <v>35779.839999999997</v>
          </cell>
        </row>
        <row r="294">
          <cell r="A294" t="str">
            <v>4.10.7</v>
          </cell>
          <cell r="B294" t="str">
            <v>SICRO ABRIL/ 25</v>
          </cell>
          <cell r="C294">
            <v>5502972</v>
          </cell>
          <cell r="D294" t="str">
            <v>FALTA</v>
          </cell>
          <cell r="E294">
            <v>5502115</v>
          </cell>
          <cell r="F294" t="str">
            <v/>
          </cell>
          <cell r="G294" t="e">
            <v>#REF!</v>
          </cell>
          <cell r="H294" t="e">
            <v>#REF!</v>
          </cell>
          <cell r="I294" t="str">
            <v>ESCAVAÇÃO DE VALA EM MATERIAL DE 3ª CATEGORIA - RESISTÊNCIA À COMPRESSÃO ACIMA DE 110 MPA - COM ESCAVADEIRA E ROMPEDOR HIDRÁULICO 1.700 KG</v>
          </cell>
          <cell r="J294" t="str">
            <v>M³</v>
          </cell>
          <cell r="K294">
            <v>13.47</v>
          </cell>
          <cell r="L294">
            <v>211.83</v>
          </cell>
          <cell r="M294">
            <v>212.7</v>
          </cell>
          <cell r="N294">
            <v>0.25509999999999999</v>
          </cell>
          <cell r="O294">
            <v>0.2069</v>
          </cell>
          <cell r="P294">
            <v>1</v>
          </cell>
          <cell r="Q294">
            <v>265.87</v>
          </cell>
          <cell r="R294">
            <v>256.70999999999998</v>
          </cell>
          <cell r="S294">
            <v>3581.27</v>
          </cell>
          <cell r="T294">
            <v>3457.88</v>
          </cell>
        </row>
        <row r="295">
          <cell r="A295" t="str">
            <v>4.10.8</v>
          </cell>
          <cell r="B295" t="str">
            <v>SINAPI JUNHO 2025</v>
          </cell>
          <cell r="C295">
            <v>103310</v>
          </cell>
          <cell r="D295" t="str">
            <v>FALTA</v>
          </cell>
          <cell r="E295">
            <v>103292</v>
          </cell>
          <cell r="F295" t="str">
            <v/>
          </cell>
          <cell r="G295" t="e">
            <v>#REF!</v>
          </cell>
          <cell r="H295" t="e">
            <v>#REF!</v>
          </cell>
          <cell r="I295" t="str">
            <v>INSTALAÇÃO DE LIXEIRA METÁLICA DUPLA, CAPACIDADE DE 60 L, EM TUBO DE AÇO CARBONO E CESTOS EM CHAPA DE AÇO COM PINTURA ELETROSTÁTICA, SOBRE SOLO. AF_11/2021</v>
          </cell>
          <cell r="J295" t="str">
            <v>UN</v>
          </cell>
          <cell r="K295">
            <v>120</v>
          </cell>
          <cell r="L295">
            <v>1288.47</v>
          </cell>
          <cell r="M295">
            <v>1292.22</v>
          </cell>
          <cell r="N295">
            <v>0.25509999999999999</v>
          </cell>
          <cell r="O295">
            <v>0.2069</v>
          </cell>
          <cell r="P295">
            <v>1</v>
          </cell>
          <cell r="Q295">
            <v>1617.16</v>
          </cell>
          <cell r="R295">
            <v>1559.58</v>
          </cell>
          <cell r="S295">
            <v>194059.2</v>
          </cell>
          <cell r="T295">
            <v>187149.6</v>
          </cell>
        </row>
        <row r="296">
          <cell r="A296" t="str">
            <v>4.10.9</v>
          </cell>
          <cell r="B296" t="str">
            <v>SICRO ABRIL/ 25</v>
          </cell>
          <cell r="C296">
            <v>5213850</v>
          </cell>
          <cell r="D296" t="str">
            <v>572200 - 4</v>
          </cell>
          <cell r="E296">
            <v>5213430</v>
          </cell>
          <cell r="F296" t="str">
            <v/>
          </cell>
          <cell r="G296" t="e">
            <v>#REF!</v>
          </cell>
          <cell r="H296" t="e">
            <v>#REF!</v>
          </cell>
          <cell r="I296" t="str">
            <v>OPERAÇÃO DE SINALIZAÇÃO POR BANDEIROLA DE TECIDO OU COM PLACA METÁLICA</v>
          </cell>
          <cell r="J296" t="str">
            <v>H</v>
          </cell>
          <cell r="K296">
            <v>1408</v>
          </cell>
          <cell r="L296">
            <v>20.52</v>
          </cell>
          <cell r="M296">
            <v>22.23</v>
          </cell>
          <cell r="N296">
            <v>0.25509999999999999</v>
          </cell>
          <cell r="O296">
            <v>0.2069</v>
          </cell>
          <cell r="P296">
            <v>1</v>
          </cell>
          <cell r="Q296">
            <v>25.75</v>
          </cell>
          <cell r="R296">
            <v>26.83</v>
          </cell>
          <cell r="S296">
            <v>36256</v>
          </cell>
          <cell r="T296">
            <v>37776.639999999999</v>
          </cell>
        </row>
        <row r="297">
          <cell r="A297" t="str">
            <v>4.10.10</v>
          </cell>
          <cell r="B297" t="str">
            <v>SICRO ABRIL/ 25</v>
          </cell>
          <cell r="C297">
            <v>5213835</v>
          </cell>
          <cell r="D297" t="str">
            <v>FALTA</v>
          </cell>
          <cell r="E297">
            <v>5213430</v>
          </cell>
          <cell r="F297" t="str">
            <v/>
          </cell>
          <cell r="G297" t="e">
            <v>#REF!</v>
          </cell>
          <cell r="H297" t="e">
            <v>#REF!</v>
          </cell>
          <cell r="I297" t="str">
            <v>CONE PLÁSTICO PARA CANALIZAÇÃO DE TRÂNSITO - UTILIZAÇÃO DE 150 CICLOS - FORNECIMENTO, 01 IMPLANTAÇÃO E 01 RETIRADA DIÁRIA</v>
          </cell>
          <cell r="J297" t="str">
            <v>UN.DIA</v>
          </cell>
          <cell r="K297">
            <v>660</v>
          </cell>
          <cell r="L297">
            <v>0.76</v>
          </cell>
          <cell r="M297">
            <v>0.77</v>
          </cell>
          <cell r="N297">
            <v>0.25509999999999999</v>
          </cell>
          <cell r="O297">
            <v>0.2069</v>
          </cell>
          <cell r="P297">
            <v>1</v>
          </cell>
          <cell r="Q297">
            <v>0.95</v>
          </cell>
          <cell r="R297">
            <v>0.93</v>
          </cell>
          <cell r="S297">
            <v>627</v>
          </cell>
          <cell r="T297">
            <v>613.79999999999995</v>
          </cell>
        </row>
        <row r="298">
          <cell r="A298" t="str">
            <v>4.10.11</v>
          </cell>
          <cell r="B298" t="str">
            <v>SICRO ABRIL/ 25</v>
          </cell>
          <cell r="C298">
            <v>5212557</v>
          </cell>
          <cell r="D298" t="str">
            <v>566697 - 0</v>
          </cell>
          <cell r="E298">
            <v>4915777</v>
          </cell>
          <cell r="F298" t="str">
            <v/>
          </cell>
          <cell r="G298" t="e">
            <v>#REF!</v>
          </cell>
          <cell r="H298" t="e">
            <v>#REF!</v>
          </cell>
          <cell r="I298" t="str">
            <v>PLACA DE REGULAMENTAÇÃO PARA SINALIZAÇÃO DE OBRAS MONTADA EM SUPORTE METÁLICO MÓVEL - D = 1,00 M - UTILIZAÇÃO DE 600 CICLOS - FORNECIMENTO, 01 IMPLANTAÇÃO E 01 RETIRADA DIÁRIA</v>
          </cell>
          <cell r="J298" t="str">
            <v>UN.DIA</v>
          </cell>
          <cell r="K298">
            <v>145</v>
          </cell>
          <cell r="L298">
            <v>3.63</v>
          </cell>
          <cell r="M298">
            <v>3.72</v>
          </cell>
          <cell r="N298">
            <v>0.25509999999999999</v>
          </cell>
          <cell r="O298">
            <v>0.2069</v>
          </cell>
          <cell r="P298">
            <v>1</v>
          </cell>
          <cell r="Q298">
            <v>4.5599999999999996</v>
          </cell>
          <cell r="R298">
            <v>4.49</v>
          </cell>
          <cell r="S298">
            <v>661.2</v>
          </cell>
          <cell r="T298">
            <v>651.04999999999995</v>
          </cell>
        </row>
        <row r="299">
          <cell r="A299" t="str">
            <v>4.10.12</v>
          </cell>
          <cell r="B299" t="str">
            <v>SICRO ABRIL/ 25</v>
          </cell>
          <cell r="C299">
            <v>5212560</v>
          </cell>
          <cell r="D299" t="str">
            <v>566696 - 1</v>
          </cell>
          <cell r="E299">
            <v>4915777</v>
          </cell>
          <cell r="F299" t="str">
            <v/>
          </cell>
          <cell r="G299" t="e">
            <v>#REF!</v>
          </cell>
          <cell r="H299" t="e">
            <v>#REF!</v>
          </cell>
          <cell r="I299" t="str">
            <v>PLACA DE ADVERTÊNCIA PARA SINALIZAÇÃO DE OBRAS MONTADA EM SUPORTE METÁLICO MÓVEL, LADO 1,00 M - UTILIZAÇÃO DE 600 CICLOS - FORNECIMENTO, 01 IMPLANTAÇÃO E 01 RETIRADA DIÁRIA</v>
          </cell>
          <cell r="J299" t="str">
            <v>UN.DIA</v>
          </cell>
          <cell r="K299">
            <v>363</v>
          </cell>
          <cell r="L299">
            <v>3.86</v>
          </cell>
          <cell r="M299">
            <v>3.96</v>
          </cell>
          <cell r="N299">
            <v>0.25509999999999999</v>
          </cell>
          <cell r="O299">
            <v>0.2069</v>
          </cell>
          <cell r="P299">
            <v>1</v>
          </cell>
          <cell r="Q299">
            <v>4.84</v>
          </cell>
          <cell r="R299">
            <v>4.78</v>
          </cell>
          <cell r="S299">
            <v>1756.92</v>
          </cell>
          <cell r="T299">
            <v>1735.14</v>
          </cell>
        </row>
        <row r="300">
          <cell r="A300" t="str">
            <v>5.</v>
          </cell>
          <cell r="I300" t="str">
            <v>EXECUÇÃO DE SERVIÇOS DE ENGENHARIA PARA CAPEAMENTO E/OU RECAPEAMENTO DE VIAS EM CONCRETO BETUMINOSO USINADO À QUENTE (CBUQ)</v>
          </cell>
          <cell r="S300">
            <v>38283871.799999997</v>
          </cell>
          <cell r="T300">
            <v>37004855.020000003</v>
          </cell>
        </row>
        <row r="301">
          <cell r="A301" t="str">
            <v>5.1</v>
          </cell>
          <cell r="I301" t="str">
            <v>ADMINISTRAÇÃO LOCAL</v>
          </cell>
          <cell r="S301">
            <v>546349.52</v>
          </cell>
          <cell r="T301">
            <v>571409.16</v>
          </cell>
        </row>
        <row r="302">
          <cell r="A302" t="str">
            <v>5.1.1</v>
          </cell>
          <cell r="B302" t="str">
            <v>COMPOSIÇÃO</v>
          </cell>
          <cell r="C302" t="str">
            <v>CPU 012</v>
          </cell>
          <cell r="D302" t="str">
            <v>FALTA</v>
          </cell>
          <cell r="E302" t="str">
            <v>A9372</v>
          </cell>
          <cell r="F302" t="str">
            <v/>
          </cell>
          <cell r="G302" t="e">
            <v>#REF!</v>
          </cell>
          <cell r="H302" t="e">
            <v>#REF!</v>
          </cell>
          <cell r="I302" t="str">
            <v>ADMINISTRAÇÃO LOCAL PARA PAVIMENTAÇÃO DE CAPEAMENTO E/OU RECAPEAMENTO (12 MESES)</v>
          </cell>
          <cell r="J302" t="str">
            <v>UN</v>
          </cell>
          <cell r="K302">
            <v>1</v>
          </cell>
          <cell r="L302">
            <v>435303.58</v>
          </cell>
          <cell r="M302">
            <v>473451.95</v>
          </cell>
          <cell r="N302">
            <v>0.25509999999999999</v>
          </cell>
          <cell r="O302">
            <v>0.2069</v>
          </cell>
          <cell r="P302">
            <v>1</v>
          </cell>
          <cell r="Q302">
            <v>546349.52</v>
          </cell>
          <cell r="R302">
            <v>571409.16</v>
          </cell>
          <cell r="S302">
            <v>546349.52</v>
          </cell>
          <cell r="T302">
            <v>571409.16</v>
          </cell>
        </row>
        <row r="303">
          <cell r="A303" t="str">
            <v>5.2</v>
          </cell>
          <cell r="I303" t="str">
            <v>SERVIÇOS PRELIMINARES</v>
          </cell>
          <cell r="S303">
            <v>458633.64</v>
          </cell>
          <cell r="T303">
            <v>445421.76</v>
          </cell>
        </row>
        <row r="304">
          <cell r="A304" t="str">
            <v>5.2.1</v>
          </cell>
          <cell r="B304" t="str">
            <v>SINAPI JUNHO 2025</v>
          </cell>
          <cell r="C304">
            <v>103689</v>
          </cell>
          <cell r="D304" t="str">
            <v>575001 - 6</v>
          </cell>
          <cell r="E304">
            <v>103689</v>
          </cell>
          <cell r="F304">
            <v>103689</v>
          </cell>
          <cell r="G304" t="e">
            <v>#REF!</v>
          </cell>
          <cell r="H304" t="e">
            <v>#REF!</v>
          </cell>
          <cell r="I304" t="str">
            <v>FORNECIMENTO E INSTALAÇÃO DE PLACA DE OBRA COM CHAPA GALVANIZADA E ESTRUTURA DE MADEIRA. AF_03/2022_PS</v>
          </cell>
          <cell r="J304" t="str">
            <v>M2</v>
          </cell>
          <cell r="K304">
            <v>547.55999999999995</v>
          </cell>
          <cell r="L304">
            <v>465.99</v>
          </cell>
          <cell r="M304">
            <v>469.81</v>
          </cell>
          <cell r="N304">
            <v>0.25509999999999999</v>
          </cell>
          <cell r="O304">
            <v>0.2069</v>
          </cell>
          <cell r="P304">
            <v>1</v>
          </cell>
          <cell r="Q304">
            <v>584.86</v>
          </cell>
          <cell r="R304">
            <v>567.01</v>
          </cell>
          <cell r="S304">
            <v>320245.94</v>
          </cell>
          <cell r="T304">
            <v>310472</v>
          </cell>
        </row>
        <row r="305">
          <cell r="A305" t="str">
            <v>5.2.2</v>
          </cell>
          <cell r="B305" t="str">
            <v>COMPESA 2024.2</v>
          </cell>
          <cell r="C305" t="str">
            <v>01.08.42U</v>
          </cell>
          <cell r="D305" t="str">
            <v>563623 - 0</v>
          </cell>
          <cell r="E305" t="str">
            <v>01.08.42U</v>
          </cell>
          <cell r="F305" t="str">
            <v>01.08.42U</v>
          </cell>
          <cell r="G305" t="e">
            <v>#REF!</v>
          </cell>
          <cell r="H305" t="e">
            <v>#REF!</v>
          </cell>
          <cell r="I305" t="str">
            <v>CANTEIRO ITINERANTE COMPOSTO DE TOLDO, CONJUNTO DE MESA E CADEIRAS E BANHEIRO QUÍMICO COM LIMPEZA DIÁRIA INCLUSO COLETA E DESTINAÇÃO FINAL DE EFLUENTES</v>
          </cell>
          <cell r="J305" t="str">
            <v>MÊS</v>
          </cell>
          <cell r="K305">
            <v>22</v>
          </cell>
          <cell r="L305">
            <v>4181.8900000000003</v>
          </cell>
          <cell r="M305">
            <v>4251.6400000000003</v>
          </cell>
          <cell r="N305">
            <v>0.25509999999999999</v>
          </cell>
          <cell r="O305">
            <v>0.2069</v>
          </cell>
          <cell r="P305">
            <v>1</v>
          </cell>
          <cell r="Q305">
            <v>5248.69</v>
          </cell>
          <cell r="R305">
            <v>5131.3</v>
          </cell>
          <cell r="S305">
            <v>115471.18</v>
          </cell>
          <cell r="T305">
            <v>112888.6</v>
          </cell>
        </row>
        <row r="306">
          <cell r="A306" t="str">
            <v>5.2.3</v>
          </cell>
          <cell r="B306" t="str">
            <v>ORSE MAIO 2025</v>
          </cell>
          <cell r="C306">
            <v>4659</v>
          </cell>
          <cell r="D306" t="str">
            <v>FALTA</v>
          </cell>
          <cell r="E306">
            <v>3062</v>
          </cell>
          <cell r="F306" t="str">
            <v/>
          </cell>
          <cell r="G306" t="e">
            <v>#REF!</v>
          </cell>
          <cell r="H306" t="e">
            <v>#REF!</v>
          </cell>
          <cell r="I306" t="str">
            <v>LOCAÇÃO DE CONTAINER - REFEITÓRIO SEM BANHEIRO - 6,00 X 2,40M - REV 02_02/2022</v>
          </cell>
          <cell r="J306" t="str">
            <v>MÊS</v>
          </cell>
          <cell r="K306">
            <v>11</v>
          </cell>
          <cell r="L306">
            <v>1800</v>
          </cell>
          <cell r="M306">
            <v>1800</v>
          </cell>
          <cell r="N306">
            <v>0.15740000000000001</v>
          </cell>
          <cell r="O306">
            <v>0.1142</v>
          </cell>
          <cell r="P306">
            <v>6</v>
          </cell>
          <cell r="Q306">
            <v>2083.3200000000002</v>
          </cell>
          <cell r="R306">
            <v>2005.56</v>
          </cell>
          <cell r="S306">
            <v>22916.52</v>
          </cell>
          <cell r="T306">
            <v>22061.16</v>
          </cell>
        </row>
        <row r="307">
          <cell r="A307" t="str">
            <v>5.3</v>
          </cell>
          <cell r="I307" t="str">
            <v>MOBILIZAÇÃO</v>
          </cell>
          <cell r="S307">
            <v>395303.5</v>
          </cell>
          <cell r="T307">
            <v>383162.5</v>
          </cell>
        </row>
        <row r="308">
          <cell r="A308" t="str">
            <v>5.3.1</v>
          </cell>
          <cell r="B308" t="str">
            <v>COMPOSIÇÃO</v>
          </cell>
          <cell r="C308" t="str">
            <v>CPU 002</v>
          </cell>
          <cell r="D308" t="str">
            <v>FALTA</v>
          </cell>
          <cell r="E308" t="str">
            <v>A9372</v>
          </cell>
          <cell r="F308" t="str">
            <v/>
          </cell>
          <cell r="G308" t="e">
            <v>#REF!</v>
          </cell>
          <cell r="H308" t="e">
            <v>#REF!</v>
          </cell>
          <cell r="I308" t="str">
            <v>MOBILIZAÇÃO DE MAQUINAS E EQUIPAMENTOS - PAVIMENTAÇÃO ASFÁLTICA, CAPEAMENTO E/OU RECAPEAMENTO</v>
          </cell>
          <cell r="J308" t="str">
            <v>UN</v>
          </cell>
          <cell r="K308">
            <v>25</v>
          </cell>
          <cell r="L308">
            <v>12598.31</v>
          </cell>
          <cell r="M308">
            <v>12699.06</v>
          </cell>
          <cell r="N308">
            <v>0.25509999999999999</v>
          </cell>
          <cell r="O308">
            <v>0.2069</v>
          </cell>
          <cell r="P308">
            <v>1</v>
          </cell>
          <cell r="Q308">
            <v>15812.14</v>
          </cell>
          <cell r="R308">
            <v>15326.5</v>
          </cell>
          <cell r="S308">
            <v>395303.5</v>
          </cell>
          <cell r="T308">
            <v>383162.5</v>
          </cell>
        </row>
        <row r="309">
          <cell r="A309" t="str">
            <v>5.4</v>
          </cell>
          <cell r="I309" t="str">
            <v>DESMOBILIZAÇÃO</v>
          </cell>
          <cell r="S309">
            <v>395303.5</v>
          </cell>
          <cell r="T309">
            <v>383162.5</v>
          </cell>
        </row>
        <row r="310">
          <cell r="A310" t="str">
            <v>5.4.1</v>
          </cell>
          <cell r="B310" t="str">
            <v>COMPOSIÇÃO</v>
          </cell>
          <cell r="C310" t="str">
            <v>CPU 003</v>
          </cell>
          <cell r="D310" t="str">
            <v>FALTA</v>
          </cell>
          <cell r="E310" t="str">
            <v>A9372</v>
          </cell>
          <cell r="F310" t="str">
            <v/>
          </cell>
          <cell r="G310" t="e">
            <v>#REF!</v>
          </cell>
          <cell r="H310" t="e">
            <v>#REF!</v>
          </cell>
          <cell r="I310" t="str">
            <v>DESMOBILIZAÇÃO DE MAQUINAS E EQUIPAMENTOS - PAVIMENTAÇÃO ASFÁLTICA, CAPEAMENTO E/OU RECAPEAMENTO</v>
          </cell>
          <cell r="J310" t="str">
            <v>UN</v>
          </cell>
          <cell r="K310">
            <v>25</v>
          </cell>
          <cell r="L310">
            <v>12598.31</v>
          </cell>
          <cell r="M310">
            <v>12699.06</v>
          </cell>
          <cell r="N310">
            <v>0.25509999999999999</v>
          </cell>
          <cell r="O310">
            <v>0.2069</v>
          </cell>
          <cell r="P310">
            <v>1</v>
          </cell>
          <cell r="Q310">
            <v>15812.14</v>
          </cell>
          <cell r="R310">
            <v>15326.5</v>
          </cell>
          <cell r="S310">
            <v>395303.5</v>
          </cell>
          <cell r="T310">
            <v>383162.5</v>
          </cell>
        </row>
        <row r="311">
          <cell r="A311" t="str">
            <v>5.5</v>
          </cell>
          <cell r="I311" t="str">
            <v>PAVIMENTAÇÃO EM CBUQ (CONCRETO BETUMINOSO USINADO À QUENTE)</v>
          </cell>
          <cell r="S311">
            <v>31399744.68</v>
          </cell>
          <cell r="T311">
            <v>30265374.850000001</v>
          </cell>
        </row>
        <row r="312">
          <cell r="A312" t="str">
            <v>5.5.1</v>
          </cell>
          <cell r="B312" t="str">
            <v>SICRO ABRIL/ 25</v>
          </cell>
          <cell r="C312">
            <v>4011212</v>
          </cell>
          <cell r="D312" t="str">
            <v>564933 - 1</v>
          </cell>
          <cell r="E312">
            <v>3713612</v>
          </cell>
          <cell r="F312" t="str">
            <v/>
          </cell>
          <cell r="G312" t="e">
            <v>#REF!</v>
          </cell>
          <cell r="H312" t="e">
            <v>#REF!</v>
          </cell>
          <cell r="I312" t="str">
            <v>VARREDURA DA SUPERFÍCIE PARA EXECUÇÃO DE REVESTIMENTO ASFÁLTICO</v>
          </cell>
          <cell r="J312" t="str">
            <v>M²</v>
          </cell>
          <cell r="K312">
            <v>203933.2</v>
          </cell>
          <cell r="L312">
            <v>7.0000000000000007E-2</v>
          </cell>
          <cell r="M312">
            <v>7.0000000000000007E-2</v>
          </cell>
          <cell r="N312">
            <v>0.25509999999999999</v>
          </cell>
          <cell r="O312">
            <v>0.2069</v>
          </cell>
          <cell r="P312">
            <v>1</v>
          </cell>
          <cell r="Q312">
            <v>0.09</v>
          </cell>
          <cell r="R312">
            <v>0.08</v>
          </cell>
          <cell r="S312">
            <v>18353.990000000002</v>
          </cell>
          <cell r="T312">
            <v>16314.66</v>
          </cell>
        </row>
        <row r="313">
          <cell r="A313" t="str">
            <v>5.5.2</v>
          </cell>
          <cell r="B313" t="str">
            <v>SINAPI JUNHO 2025</v>
          </cell>
          <cell r="C313">
            <v>95995</v>
          </cell>
          <cell r="D313" t="str">
            <v>591114 = 1</v>
          </cell>
          <cell r="E313">
            <v>95995</v>
          </cell>
          <cell r="F313">
            <v>95995</v>
          </cell>
          <cell r="G313" t="e">
            <v>#REF!</v>
          </cell>
          <cell r="H313" t="e">
            <v>#REF!</v>
          </cell>
          <cell r="I313" t="str">
            <v>EXECUÇÃO DE PAVIMENTO COM APLICAÇÃO DE CONCRETO ASFÁLTICO, CAMADA DE ROLAMENTO - EXCLUSIVE CARGA E TRANSPORTE. AF_11/2019</v>
          </cell>
          <cell r="J313" t="str">
            <v>M3</v>
          </cell>
          <cell r="K313">
            <v>10196.66</v>
          </cell>
          <cell r="L313">
            <v>2229.9</v>
          </cell>
          <cell r="M313">
            <v>2234.33</v>
          </cell>
          <cell r="N313">
            <v>0.25509999999999999</v>
          </cell>
          <cell r="O313">
            <v>0.2069</v>
          </cell>
          <cell r="P313">
            <v>1</v>
          </cell>
          <cell r="Q313">
            <v>2798.75</v>
          </cell>
          <cell r="R313">
            <v>2696.61</v>
          </cell>
          <cell r="S313">
            <v>28537902.18</v>
          </cell>
          <cell r="T313">
            <v>27496415.32</v>
          </cell>
        </row>
        <row r="314">
          <cell r="A314" t="str">
            <v>5.5.3</v>
          </cell>
          <cell r="B314" t="str">
            <v>SINAPI JUNHO 2025</v>
          </cell>
          <cell r="C314">
            <v>100987</v>
          </cell>
          <cell r="D314" t="str">
            <v>564872 - 6</v>
          </cell>
          <cell r="E314">
            <v>100987</v>
          </cell>
          <cell r="F314">
            <v>100987</v>
          </cell>
          <cell r="G314" t="e">
            <v>#REF!</v>
          </cell>
          <cell r="H314" t="e">
            <v>#REF!</v>
          </cell>
          <cell r="I314" t="str">
            <v>CARGA DE MISTURA ASFÁLTICA EM CAMINHÃO BASCULANTE 14 M³ (UNIDADE: M3). AF_07/2020</v>
          </cell>
          <cell r="J314" t="str">
            <v>M3</v>
          </cell>
          <cell r="K314">
            <v>10196.66</v>
          </cell>
          <cell r="L314">
            <v>10.29</v>
          </cell>
          <cell r="M314">
            <v>10.41</v>
          </cell>
          <cell r="N314">
            <v>0.25509999999999999</v>
          </cell>
          <cell r="O314">
            <v>0.2069</v>
          </cell>
          <cell r="P314">
            <v>1</v>
          </cell>
          <cell r="Q314">
            <v>12.91</v>
          </cell>
          <cell r="R314">
            <v>12.56</v>
          </cell>
          <cell r="S314">
            <v>131638.88</v>
          </cell>
          <cell r="T314">
            <v>128070.05</v>
          </cell>
        </row>
        <row r="315">
          <cell r="A315" t="str">
            <v>5.5.4</v>
          </cell>
          <cell r="B315" t="str">
            <v>SINAPI JUNHO 2025</v>
          </cell>
          <cell r="C315">
            <v>93593</v>
          </cell>
          <cell r="D315" t="str">
            <v>480879 - 7</v>
          </cell>
          <cell r="E315">
            <v>93593</v>
          </cell>
          <cell r="F315">
            <v>93593</v>
          </cell>
          <cell r="G315" t="e">
            <v>#REF!</v>
          </cell>
          <cell r="H315" t="e">
            <v>#REF!</v>
          </cell>
          <cell r="I315" t="str">
            <v>TRANSPORTE COM CAMINHÃO BASCULANTE DE 14 M³, EM VIA URBANA PAVIMENTADA, ADICIONAL PARA DMT EXCEDENTE A 30 KM (UNIDADE: M3XKM). AF_07/2020</v>
          </cell>
          <cell r="J315" t="str">
            <v>M3XKM</v>
          </cell>
          <cell r="K315">
            <v>473349.35</v>
          </cell>
          <cell r="L315">
            <v>0.86</v>
          </cell>
          <cell r="M315">
            <v>0.86</v>
          </cell>
          <cell r="N315">
            <v>0.25509999999999999</v>
          </cell>
          <cell r="O315">
            <v>0.2069</v>
          </cell>
          <cell r="P315">
            <v>1</v>
          </cell>
          <cell r="Q315">
            <v>1.08</v>
          </cell>
          <cell r="R315">
            <v>1.04</v>
          </cell>
          <cell r="S315">
            <v>511217.3</v>
          </cell>
          <cell r="T315">
            <v>492283.32</v>
          </cell>
        </row>
        <row r="316">
          <cell r="A316" t="str">
            <v>5.5.5</v>
          </cell>
          <cell r="B316" t="str">
            <v>SINAPI JUNHO 2025</v>
          </cell>
          <cell r="C316">
            <v>95876</v>
          </cell>
          <cell r="D316" t="str">
            <v>491949 - 1</v>
          </cell>
          <cell r="E316">
            <v>95876</v>
          </cell>
          <cell r="F316">
            <v>95876</v>
          </cell>
          <cell r="G316" t="e">
            <v>#REF!</v>
          </cell>
          <cell r="H316" t="e">
            <v>#REF!</v>
          </cell>
          <cell r="I316" t="str">
            <v>TRANSPORTE COM CAMINHÃO BASCULANTE DE 14 M³, EM VIA URBANA PAVIMENTADA, DMT ATÉ 30 KM (UNIDADE: M3XKM). AF_07/2020</v>
          </cell>
          <cell r="J316" t="str">
            <v>M3XKM</v>
          </cell>
          <cell r="K316">
            <v>52594.37</v>
          </cell>
          <cell r="L316">
            <v>2.12</v>
          </cell>
          <cell r="M316">
            <v>2.15</v>
          </cell>
          <cell r="N316">
            <v>0.25509999999999999</v>
          </cell>
          <cell r="O316">
            <v>0.2069</v>
          </cell>
          <cell r="P316">
            <v>1</v>
          </cell>
          <cell r="Q316">
            <v>2.66</v>
          </cell>
          <cell r="R316">
            <v>2.59</v>
          </cell>
          <cell r="S316">
            <v>139901.01999999999</v>
          </cell>
          <cell r="T316">
            <v>136219.42000000001</v>
          </cell>
        </row>
        <row r="317">
          <cell r="A317" t="str">
            <v>5.5.6</v>
          </cell>
          <cell r="B317" t="str">
            <v>SINAPI JUNHO 2025</v>
          </cell>
          <cell r="C317">
            <v>102333</v>
          </cell>
          <cell r="D317" t="str">
            <v>FALTA</v>
          </cell>
          <cell r="E317">
            <v>102332</v>
          </cell>
          <cell r="F317" t="str">
            <v/>
          </cell>
          <cell r="G317" t="e">
            <v>#REF!</v>
          </cell>
          <cell r="H317" t="e">
            <v>#REF!</v>
          </cell>
          <cell r="I317" t="str">
            <v>TRANSPORTE COM CAMINHÃO TANQUE DE TRANSPORTE DE MATERIAL ASFÁLTICO DE 20000 L, EM VIA URBANA PAVIMENTADA, ADICIONAL PARA DMT EXCEDENTE A 30 KM (UNIDADE: TXKM). AF_07/2020</v>
          </cell>
          <cell r="J317" t="str">
            <v>TXKM</v>
          </cell>
          <cell r="K317">
            <v>4733.49</v>
          </cell>
          <cell r="L317">
            <v>0.72</v>
          </cell>
          <cell r="M317">
            <v>0.73</v>
          </cell>
          <cell r="N317">
            <v>0.25509999999999999</v>
          </cell>
          <cell r="O317">
            <v>0.2069</v>
          </cell>
          <cell r="P317">
            <v>1</v>
          </cell>
          <cell r="Q317">
            <v>0.9</v>
          </cell>
          <cell r="R317">
            <v>0.88</v>
          </cell>
          <cell r="S317">
            <v>4260.1400000000003</v>
          </cell>
          <cell r="T317">
            <v>4165.47</v>
          </cell>
        </row>
        <row r="318">
          <cell r="A318" t="str">
            <v>5.5.7</v>
          </cell>
          <cell r="B318" t="str">
            <v>SICRO ABRIL/ 25</v>
          </cell>
          <cell r="C318">
            <v>4011353</v>
          </cell>
          <cell r="D318" t="str">
            <v>FALTA</v>
          </cell>
          <cell r="E318">
            <v>3713612</v>
          </cell>
          <cell r="F318" t="str">
            <v/>
          </cell>
          <cell r="G318" t="e">
            <v>#REF!</v>
          </cell>
          <cell r="H318" t="e">
            <v>#REF!</v>
          </cell>
          <cell r="I318" t="str">
            <v>PINTURA DE LIGAÇÃO (ADPATADO)</v>
          </cell>
          <cell r="J318" t="str">
            <v>M²</v>
          </cell>
          <cell r="K318">
            <v>203933.2</v>
          </cell>
          <cell r="L318">
            <v>1.63</v>
          </cell>
          <cell r="M318">
            <v>1.64</v>
          </cell>
          <cell r="N318">
            <v>0.25509999999999999</v>
          </cell>
          <cell r="O318">
            <v>0.2069</v>
          </cell>
          <cell r="P318">
            <v>1</v>
          </cell>
          <cell r="Q318">
            <v>2.0499999999999998</v>
          </cell>
          <cell r="R318">
            <v>1.98</v>
          </cell>
          <cell r="S318">
            <v>418063.06</v>
          </cell>
          <cell r="T318">
            <v>403787.74</v>
          </cell>
        </row>
        <row r="319">
          <cell r="A319" t="str">
            <v>5.5.8</v>
          </cell>
          <cell r="B319" t="str">
            <v>SINAPI JUNHO 2025</v>
          </cell>
          <cell r="C319">
            <v>96001</v>
          </cell>
          <cell r="D319" t="str">
            <v>512039 - 0</v>
          </cell>
          <cell r="E319">
            <v>96001</v>
          </cell>
          <cell r="F319">
            <v>96001</v>
          </cell>
          <cell r="G319" t="e">
            <v>#REF!</v>
          </cell>
          <cell r="H319" t="e">
            <v>#REF!</v>
          </cell>
          <cell r="I319" t="str">
            <v>FRESAGEM DE PAVIMENTO ASFÁLTICO (PROFUNDIDADE ATÉ 5,0 CM) - EXCLUSIVE TRANSPORTE. AF_11/2019</v>
          </cell>
          <cell r="J319" t="str">
            <v>M2</v>
          </cell>
          <cell r="K319">
            <v>61179.96</v>
          </cell>
          <cell r="L319">
            <v>7.23</v>
          </cell>
          <cell r="M319">
            <v>7.34</v>
          </cell>
          <cell r="N319">
            <v>0.25509999999999999</v>
          </cell>
          <cell r="O319">
            <v>0.2069</v>
          </cell>
          <cell r="P319">
            <v>1</v>
          </cell>
          <cell r="Q319">
            <v>9.07</v>
          </cell>
          <cell r="R319">
            <v>8.86</v>
          </cell>
          <cell r="S319">
            <v>554902.24</v>
          </cell>
          <cell r="T319">
            <v>542054.44999999995</v>
          </cell>
        </row>
        <row r="320">
          <cell r="A320" t="str">
            <v>5.5.9</v>
          </cell>
          <cell r="B320" t="str">
            <v>COMPOSIÇÃO</v>
          </cell>
          <cell r="C320" t="str">
            <v>CPU 008</v>
          </cell>
          <cell r="D320" t="str">
            <v>FALTA</v>
          </cell>
          <cell r="E320" t="str">
            <v>A9372</v>
          </cell>
          <cell r="F320" t="str">
            <v/>
          </cell>
          <cell r="G320" t="e">
            <v>#REF!</v>
          </cell>
          <cell r="H320" t="e">
            <v>#REF!</v>
          </cell>
          <cell r="I320" t="str">
            <v>TRANSPORTE DE EMULSÃO ASFALTICA CATIÔNICA RR - 2C PARA PAVIMENTAÇÃO ASFALTICA</v>
          </cell>
          <cell r="J320" t="str">
            <v>T</v>
          </cell>
          <cell r="K320">
            <v>91.77</v>
          </cell>
          <cell r="L320">
            <v>531.34</v>
          </cell>
          <cell r="M320">
            <v>531.34</v>
          </cell>
          <cell r="N320">
            <v>0.1895</v>
          </cell>
          <cell r="O320">
            <v>0.14380000000000001</v>
          </cell>
          <cell r="P320">
            <v>2</v>
          </cell>
          <cell r="Q320">
            <v>632.03</v>
          </cell>
          <cell r="R320">
            <v>607.75</v>
          </cell>
          <cell r="S320">
            <v>58001.39</v>
          </cell>
          <cell r="T320">
            <v>55773.22</v>
          </cell>
        </row>
        <row r="321">
          <cell r="A321" t="str">
            <v>5.5.10</v>
          </cell>
          <cell r="B321" t="str">
            <v>SINAPI JUNHO 2025</v>
          </cell>
          <cell r="C321">
            <v>96396</v>
          </cell>
          <cell r="D321" t="str">
            <v>477471 - 0</v>
          </cell>
          <cell r="E321">
            <v>96396</v>
          </cell>
          <cell r="F321">
            <v>96396</v>
          </cell>
          <cell r="G321" t="e">
            <v>#REF!</v>
          </cell>
          <cell r="H321" t="e">
            <v>#REF!</v>
          </cell>
          <cell r="I321" t="str">
            <v>CONSTRUÇÃO DE BASE E SUB-BASE PARA PAVIMENTAÇÃO DE BRITA GRADUADA SIMPLES, COM ESPESSURA DE 15 CM - EXCLUSIVE CARGA E TRANSPORTE. AF_09/2024</v>
          </cell>
          <cell r="J321" t="str">
            <v>M3</v>
          </cell>
          <cell r="K321">
            <v>3059</v>
          </cell>
          <cell r="L321">
            <v>172.1</v>
          </cell>
          <cell r="M321">
            <v>172.69</v>
          </cell>
          <cell r="N321">
            <v>0.25509999999999999</v>
          </cell>
          <cell r="O321">
            <v>0.2069</v>
          </cell>
          <cell r="P321">
            <v>1</v>
          </cell>
          <cell r="Q321">
            <v>216</v>
          </cell>
          <cell r="R321">
            <v>208.42</v>
          </cell>
          <cell r="S321">
            <v>660744</v>
          </cell>
          <cell r="T321">
            <v>637556.78</v>
          </cell>
        </row>
        <row r="322">
          <cell r="A322" t="str">
            <v>5.5.11</v>
          </cell>
          <cell r="B322" t="str">
            <v>SINAPI JUNHO 2025</v>
          </cell>
          <cell r="C322">
            <v>100975</v>
          </cell>
          <cell r="D322" t="str">
            <v>565329 - 0</v>
          </cell>
          <cell r="E322">
            <v>100975</v>
          </cell>
          <cell r="F322">
            <v>100975</v>
          </cell>
          <cell r="G322" t="e">
            <v>#REF!</v>
          </cell>
          <cell r="H322" t="e">
            <v>#REF!</v>
          </cell>
          <cell r="I322" t="str">
            <v>CARGA, MANOBRA E DESCARGA DE SOLOS E MATERIAIS GRANULARES EM CAMINHÃO BASCULANTE 14 M³ - CARGA COM PÁ CARREGADEIRA (CAÇAMBA DE 1,7 A 2,8 M³ / 128 HP) E DESCARGA LIVRE (UNIDADE: M3). AF_07/2020</v>
          </cell>
          <cell r="J322" t="str">
            <v>M3</v>
          </cell>
          <cell r="K322">
            <v>6118</v>
          </cell>
          <cell r="L322">
            <v>8.4</v>
          </cell>
          <cell r="M322">
            <v>8.52</v>
          </cell>
          <cell r="N322">
            <v>0.25509999999999999</v>
          </cell>
          <cell r="O322">
            <v>0.2069</v>
          </cell>
          <cell r="P322">
            <v>1</v>
          </cell>
          <cell r="Q322">
            <v>10.54</v>
          </cell>
          <cell r="R322">
            <v>10.28</v>
          </cell>
          <cell r="S322">
            <v>64483.72</v>
          </cell>
          <cell r="T322">
            <v>62893.04</v>
          </cell>
        </row>
        <row r="323">
          <cell r="A323" t="str">
            <v>5.5.12</v>
          </cell>
          <cell r="B323" t="str">
            <v>SINAPI JUNHO 2025</v>
          </cell>
          <cell r="C323">
            <v>93593</v>
          </cell>
          <cell r="D323" t="str">
            <v>480879 - 7</v>
          </cell>
          <cell r="E323">
            <v>93593</v>
          </cell>
          <cell r="F323">
            <v>93593</v>
          </cell>
          <cell r="G323" t="e">
            <v>#REF!</v>
          </cell>
          <cell r="H323" t="e">
            <v>#REF!</v>
          </cell>
          <cell r="I323" t="str">
            <v>TRANSPORTE COM CAMINHÃO BASCULANTE DE 14 M³, EM VIA URBANA PAVIMENTADA, ADICIONAL PARA DMT EXCEDENTE A 30 KM (UNIDADE: M3XKM). AF_07/2020</v>
          </cell>
          <cell r="J323" t="str">
            <v>M3XKM</v>
          </cell>
          <cell r="K323">
            <v>217164.53</v>
          </cell>
          <cell r="L323">
            <v>0.86</v>
          </cell>
          <cell r="M323">
            <v>0.86</v>
          </cell>
          <cell r="N323">
            <v>0.25509999999999999</v>
          </cell>
          <cell r="O323">
            <v>0.2069</v>
          </cell>
          <cell r="P323">
            <v>1</v>
          </cell>
          <cell r="Q323">
            <v>1.08</v>
          </cell>
          <cell r="R323">
            <v>1.04</v>
          </cell>
          <cell r="S323">
            <v>234537.69</v>
          </cell>
          <cell r="T323">
            <v>225851.11</v>
          </cell>
        </row>
        <row r="324">
          <cell r="A324" t="str">
            <v>5.5.13</v>
          </cell>
          <cell r="B324" t="str">
            <v>SINAPI JUNHO 2025</v>
          </cell>
          <cell r="C324">
            <v>95876</v>
          </cell>
          <cell r="D324" t="str">
            <v>491949 - 1</v>
          </cell>
          <cell r="E324">
            <v>95876</v>
          </cell>
          <cell r="F324">
            <v>95876</v>
          </cell>
          <cell r="G324" t="e">
            <v>#REF!</v>
          </cell>
          <cell r="H324" t="e">
            <v>#REF!</v>
          </cell>
          <cell r="I324" t="str">
            <v>TRANSPORTE COM CAMINHÃO BASCULANTE DE 14 M³, EM VIA URBANA PAVIMENTADA, DMT ATÉ 30 KM (UNIDADE: M3XKM). AF_07/2020</v>
          </cell>
          <cell r="J324" t="str">
            <v>M3XKM</v>
          </cell>
          <cell r="K324">
            <v>24129.39</v>
          </cell>
          <cell r="L324">
            <v>2.12</v>
          </cell>
          <cell r="M324">
            <v>2.15</v>
          </cell>
          <cell r="N324">
            <v>0.25509999999999999</v>
          </cell>
          <cell r="O324">
            <v>0.2069</v>
          </cell>
          <cell r="P324">
            <v>1</v>
          </cell>
          <cell r="Q324">
            <v>2.66</v>
          </cell>
          <cell r="R324">
            <v>2.59</v>
          </cell>
          <cell r="S324">
            <v>64184.18</v>
          </cell>
          <cell r="T324">
            <v>62495.12</v>
          </cell>
        </row>
        <row r="325">
          <cell r="A325" t="str">
            <v>5.5.14</v>
          </cell>
          <cell r="B325" t="str">
            <v>COTAÇÃO</v>
          </cell>
          <cell r="C325" t="str">
            <v>COT-001</v>
          </cell>
          <cell r="D325" t="str">
            <v>FALTA</v>
          </cell>
          <cell r="E325" t="str">
            <v>A9372</v>
          </cell>
          <cell r="F325" t="str">
            <v/>
          </cell>
          <cell r="G325" t="e">
            <v>#REF!</v>
          </cell>
          <cell r="H325" t="e">
            <v>#REF!</v>
          </cell>
          <cell r="I325" t="str">
            <v>SERVICO DE TRATAMENTO DE RESIDUOS - DO TIPO REJEITOS SOLIDOS, CLASSE A( CONAMA 307/02 )e  II B (NBR 10004), EM CENTRAL DE TRATAMENTO (ENTULHO/METRALHA/FRESA)</v>
          </cell>
          <cell r="J325" t="str">
            <v>T</v>
          </cell>
          <cell r="K325">
            <v>27.53</v>
          </cell>
          <cell r="L325">
            <v>45</v>
          </cell>
          <cell r="M325">
            <v>45</v>
          </cell>
          <cell r="N325">
            <v>0.25509999999999999</v>
          </cell>
          <cell r="O325">
            <v>0.2069</v>
          </cell>
          <cell r="P325">
            <v>1</v>
          </cell>
          <cell r="Q325">
            <v>56.48</v>
          </cell>
          <cell r="R325">
            <v>54.31</v>
          </cell>
          <cell r="S325">
            <v>1554.89</v>
          </cell>
          <cell r="T325">
            <v>1495.15</v>
          </cell>
        </row>
        <row r="326">
          <cell r="A326" t="str">
            <v>5.6</v>
          </cell>
          <cell r="I326" t="str">
            <v>SINALIZAÇÃO VIÁRIA VERTICAL</v>
          </cell>
          <cell r="S326">
            <v>1393871.57</v>
          </cell>
          <cell r="T326">
            <v>1358709.52</v>
          </cell>
        </row>
        <row r="327">
          <cell r="A327" t="str">
            <v>5.6.1</v>
          </cell>
          <cell r="B327" t="str">
            <v>SICRO ABRIL/ 25</v>
          </cell>
          <cell r="C327">
            <v>5213444</v>
          </cell>
          <cell r="D327" t="str">
            <v>556854 - 4</v>
          </cell>
          <cell r="E327">
            <v>5213430</v>
          </cell>
          <cell r="F327" t="str">
            <v/>
          </cell>
          <cell r="G327" t="e">
            <v>#REF!</v>
          </cell>
          <cell r="H327" t="e">
            <v>#REF!</v>
          </cell>
          <cell r="I327" t="str">
            <v>PLACA DE REGULAMENTAÇÃO EM AÇO, R1 LADO 0,248 M - PELÍCULA RETRORREFLETIVA TIPO I + SI - FORNECIMENTO E IMPLANTAÇÃO</v>
          </cell>
          <cell r="J327" t="str">
            <v>UN</v>
          </cell>
          <cell r="K327">
            <v>510</v>
          </cell>
          <cell r="L327">
            <v>277.73</v>
          </cell>
          <cell r="M327">
            <v>282.02</v>
          </cell>
          <cell r="N327">
            <v>0.25509999999999999</v>
          </cell>
          <cell r="O327">
            <v>0.2069</v>
          </cell>
          <cell r="P327">
            <v>1</v>
          </cell>
          <cell r="Q327">
            <v>348.58</v>
          </cell>
          <cell r="R327">
            <v>340.37</v>
          </cell>
          <cell r="S327">
            <v>177775.8</v>
          </cell>
          <cell r="T327">
            <v>173588.7</v>
          </cell>
        </row>
        <row r="328">
          <cell r="A328" t="str">
            <v>5.6.2</v>
          </cell>
          <cell r="B328" t="str">
            <v>SICRO ABRIL/ 25</v>
          </cell>
          <cell r="C328">
            <v>5213855</v>
          </cell>
          <cell r="D328" t="str">
            <v>563840 - 2</v>
          </cell>
          <cell r="E328">
            <v>5213430</v>
          </cell>
          <cell r="F328" t="str">
            <v/>
          </cell>
          <cell r="G328" t="e">
            <v>#REF!</v>
          </cell>
          <cell r="H328" t="e">
            <v>#REF!</v>
          </cell>
          <cell r="I328" t="str">
            <v>SUPORTE METÁLICO GALVANIZADO PARA PLACA DE REGULAMENTAÇÃO - R1 - LADO DE 0,248 M - FORNECIMENTO E IMPLANTAÇÃO</v>
          </cell>
          <cell r="J328" t="str">
            <v>UN</v>
          </cell>
          <cell r="K328">
            <v>15</v>
          </cell>
          <cell r="L328">
            <v>418.43</v>
          </cell>
          <cell r="M328">
            <v>420.46</v>
          </cell>
          <cell r="N328">
            <v>0.25509999999999999</v>
          </cell>
          <cell r="O328">
            <v>0.2069</v>
          </cell>
          <cell r="P328">
            <v>1</v>
          </cell>
          <cell r="Q328">
            <v>525.16999999999996</v>
          </cell>
          <cell r="R328">
            <v>507.45</v>
          </cell>
          <cell r="S328">
            <v>7877.55</v>
          </cell>
          <cell r="T328">
            <v>7611.75</v>
          </cell>
        </row>
        <row r="329">
          <cell r="A329" t="str">
            <v>5.6.3</v>
          </cell>
          <cell r="B329" t="str">
            <v>SICRO ABRIL/ 25</v>
          </cell>
          <cell r="C329">
            <v>5213464</v>
          </cell>
          <cell r="D329" t="str">
            <v>556853 - 6</v>
          </cell>
          <cell r="E329">
            <v>5213430</v>
          </cell>
          <cell r="F329" t="str">
            <v/>
          </cell>
          <cell r="G329" t="e">
            <v>#REF!</v>
          </cell>
          <cell r="H329" t="e">
            <v>#REF!</v>
          </cell>
          <cell r="I329" t="str">
            <v>PLACA DE ADVERTÊNCIA EM AÇO, LADO DE 0,60 M - PELÍCULA RETRORREFLETIVA TIPO I + SI - FORNECIMENTO E IMPLANTAÇÃO</v>
          </cell>
          <cell r="J329" t="str">
            <v>UN</v>
          </cell>
          <cell r="K329">
            <v>204</v>
          </cell>
          <cell r="L329">
            <v>277.70999999999998</v>
          </cell>
          <cell r="M329">
            <v>281.99</v>
          </cell>
          <cell r="N329">
            <v>0.25509999999999999</v>
          </cell>
          <cell r="O329">
            <v>0.2069</v>
          </cell>
          <cell r="P329">
            <v>1</v>
          </cell>
          <cell r="Q329">
            <v>348.55</v>
          </cell>
          <cell r="R329">
            <v>340.33</v>
          </cell>
          <cell r="S329">
            <v>71104.2</v>
          </cell>
          <cell r="T329">
            <v>69427.320000000007</v>
          </cell>
        </row>
        <row r="330">
          <cell r="A330" t="str">
            <v>5.6.4</v>
          </cell>
          <cell r="B330" t="str">
            <v>SICRO ABRIL/ 25</v>
          </cell>
          <cell r="C330">
            <v>5213863</v>
          </cell>
          <cell r="D330" t="str">
            <v>563839 - 9</v>
          </cell>
          <cell r="E330">
            <v>5213430</v>
          </cell>
          <cell r="F330" t="str">
            <v/>
          </cell>
          <cell r="G330" t="e">
            <v>#REF!</v>
          </cell>
          <cell r="H330" t="e">
            <v>#REF!</v>
          </cell>
          <cell r="I330" t="str">
            <v>SUPORTE METÁLICO GALVANIZADO PARA PLACA DE ADVERTÊNCIA OU REGULAMENTAÇÃO - LADO OU DIÂMETRO DE 0,60 M - FORNECIMENTO E IMPLANTAÇÃO</v>
          </cell>
          <cell r="J330" t="str">
            <v>UN</v>
          </cell>
          <cell r="K330">
            <v>714</v>
          </cell>
          <cell r="L330">
            <v>465.61</v>
          </cell>
          <cell r="M330">
            <v>467.88</v>
          </cell>
          <cell r="N330">
            <v>0.25509999999999999</v>
          </cell>
          <cell r="O330">
            <v>0.2069</v>
          </cell>
          <cell r="P330">
            <v>1</v>
          </cell>
          <cell r="Q330">
            <v>584.39</v>
          </cell>
          <cell r="R330">
            <v>564.67999999999995</v>
          </cell>
          <cell r="S330">
            <v>417254.46</v>
          </cell>
          <cell r="T330">
            <v>403181.52</v>
          </cell>
        </row>
        <row r="331">
          <cell r="A331" t="str">
            <v>5.6.5</v>
          </cell>
          <cell r="B331" t="str">
            <v>SICRO ABRIL/ 25</v>
          </cell>
          <cell r="C331">
            <v>5213440</v>
          </cell>
          <cell r="D331" t="str">
            <v>509149 - 7</v>
          </cell>
          <cell r="E331">
            <v>5213430</v>
          </cell>
          <cell r="F331" t="str">
            <v/>
          </cell>
          <cell r="G331" t="e">
            <v>#REF!</v>
          </cell>
          <cell r="H331" t="e">
            <v>#REF!</v>
          </cell>
          <cell r="I331" t="str">
            <v>PLACA DE REGULAMENTAÇÃO EM AÇO D = 0,60 M - PELÍCULA RETRORREFLETIVA TIPO I + SI - FORNECIMENTO E IMPLANTAÇÃO</v>
          </cell>
          <cell r="J331" t="str">
            <v>UN</v>
          </cell>
          <cell r="K331">
            <v>510</v>
          </cell>
          <cell r="L331">
            <v>277.67</v>
          </cell>
          <cell r="M331">
            <v>281.95999999999998</v>
          </cell>
          <cell r="N331">
            <v>0.25509999999999999</v>
          </cell>
          <cell r="O331">
            <v>0.2069</v>
          </cell>
          <cell r="P331">
            <v>1</v>
          </cell>
          <cell r="Q331">
            <v>348.5</v>
          </cell>
          <cell r="R331">
            <v>340.3</v>
          </cell>
          <cell r="S331">
            <v>177735</v>
          </cell>
          <cell r="T331">
            <v>173553</v>
          </cell>
        </row>
        <row r="332">
          <cell r="A332" t="str">
            <v>5.6.6</v>
          </cell>
          <cell r="B332" t="str">
            <v>SICRO ABRIL/ 25</v>
          </cell>
          <cell r="C332">
            <v>5213448</v>
          </cell>
          <cell r="D332" t="str">
            <v>FALTA</v>
          </cell>
          <cell r="E332">
            <v>5213430</v>
          </cell>
          <cell r="F332" t="str">
            <v/>
          </cell>
          <cell r="G332" t="e">
            <v>#REF!</v>
          </cell>
          <cell r="H332" t="e">
            <v>#REF!</v>
          </cell>
          <cell r="I332" t="str">
            <v>PLACA DE REGULAMENTAÇÃO EM AÇO, R2 LADO 0,60 M - PELÍCULA RETRORREFLETIVA TIPO I + SI - FORNECIMENTO E IMPLANTAÇÃO</v>
          </cell>
          <cell r="J332" t="str">
            <v>UN</v>
          </cell>
          <cell r="K332">
            <v>68</v>
          </cell>
          <cell r="L332">
            <v>189.11</v>
          </cell>
          <cell r="M332">
            <v>192.9</v>
          </cell>
          <cell r="N332">
            <v>0.25509999999999999</v>
          </cell>
          <cell r="O332">
            <v>0.2069</v>
          </cell>
          <cell r="P332">
            <v>1</v>
          </cell>
          <cell r="Q332">
            <v>237.35</v>
          </cell>
          <cell r="R332">
            <v>232.81</v>
          </cell>
          <cell r="S332">
            <v>16139.8</v>
          </cell>
          <cell r="T332">
            <v>15831.08</v>
          </cell>
        </row>
        <row r="333">
          <cell r="A333" t="str">
            <v>5.6.7</v>
          </cell>
          <cell r="B333" t="str">
            <v>SICRO ABRIL/ 25</v>
          </cell>
          <cell r="C333">
            <v>5213859</v>
          </cell>
          <cell r="D333" t="str">
            <v>FALTA</v>
          </cell>
          <cell r="E333">
            <v>5213430</v>
          </cell>
          <cell r="F333" t="str">
            <v/>
          </cell>
          <cell r="G333" t="e">
            <v>#REF!</v>
          </cell>
          <cell r="H333" t="e">
            <v>#REF!</v>
          </cell>
          <cell r="I333" t="str">
            <v>SUPORTE METÁLICO GALVANIZADO PARA PLACA DE REGULAMENTAÇÃO - R2 - LADO DE 0,60 M - FORNECIMENTO E IMPLANTAÇÃO</v>
          </cell>
          <cell r="J333" t="str">
            <v>UN</v>
          </cell>
          <cell r="K333">
            <v>68</v>
          </cell>
          <cell r="L333">
            <v>460.71</v>
          </cell>
          <cell r="M333">
            <v>462.71</v>
          </cell>
          <cell r="N333">
            <v>0.25509999999999999</v>
          </cell>
          <cell r="O333">
            <v>0.2069</v>
          </cell>
          <cell r="P333">
            <v>1</v>
          </cell>
          <cell r="Q333">
            <v>578.24</v>
          </cell>
          <cell r="R333">
            <v>558.44000000000005</v>
          </cell>
          <cell r="S333">
            <v>39320.32</v>
          </cell>
          <cell r="T333">
            <v>37973.919999999998</v>
          </cell>
        </row>
        <row r="334">
          <cell r="A334" t="str">
            <v>5.6.8</v>
          </cell>
          <cell r="B334" t="str">
            <v>COMPOSIÇÃO</v>
          </cell>
          <cell r="C334" t="str">
            <v>CPU 006</v>
          </cell>
          <cell r="D334" t="str">
            <v>FALTA</v>
          </cell>
          <cell r="E334" t="str">
            <v>A9372</v>
          </cell>
          <cell r="F334" t="str">
            <v/>
          </cell>
          <cell r="G334" t="e">
            <v>#REF!</v>
          </cell>
          <cell r="H334" t="e">
            <v>#REF!</v>
          </cell>
          <cell r="I334" t="str">
            <v>COLOCAÇÃO DE PLACA DE IDENTIFICAÇÃO DE RUAS, TIPO TOTEM, COMPOSTO POR TUBO DE AÇO GALVANIZADO COM DIÂMETRO 2"E H= 2,50M COM 3 PLACAS EM CHAPA DE AÇO, SENDO DUAS  COM DIMENSÕES  DE 45,00 X 20,00CM E UMA COM DIMENSÃO DE 45,00 X 45,00 ,REVESTIDAS COM PELICULA RETROREFLETIVA, INCLUINDO O CHUMBAMENTO DO TUBO NO SOLO COM CONCRETO SIMPLES FCK=25 MPA, COM FORNECIMENTO DE MATERIAIS</v>
          </cell>
          <cell r="J334" t="str">
            <v>UN</v>
          </cell>
          <cell r="K334">
            <v>181</v>
          </cell>
          <cell r="L334">
            <v>883.66</v>
          </cell>
          <cell r="M334">
            <v>901.51</v>
          </cell>
          <cell r="N334">
            <v>0.25509999999999999</v>
          </cell>
          <cell r="O334">
            <v>0.2069</v>
          </cell>
          <cell r="P334">
            <v>1</v>
          </cell>
          <cell r="Q334">
            <v>1109.08</v>
          </cell>
          <cell r="R334">
            <v>1088.03</v>
          </cell>
          <cell r="S334">
            <v>200743.48</v>
          </cell>
          <cell r="T334">
            <v>196933.43</v>
          </cell>
        </row>
        <row r="335">
          <cell r="A335" t="str">
            <v>5.6.9</v>
          </cell>
          <cell r="B335" t="str">
            <v>COMPOSIÇÃO</v>
          </cell>
          <cell r="C335" t="str">
            <v>CPU 007</v>
          </cell>
          <cell r="D335" t="str">
            <v>FALTA</v>
          </cell>
          <cell r="E335" t="str">
            <v>A9372</v>
          </cell>
          <cell r="F335" t="str">
            <v/>
          </cell>
          <cell r="G335" t="e">
            <v>#REF!</v>
          </cell>
          <cell r="H335" t="e">
            <v>#REF!</v>
          </cell>
          <cell r="I335" t="str">
            <v>COLOCAÇÃO DE PLACA DE IDENTIFICAÇÃO DE RUAS, TIPO TOTEM, COMPOSTO POR TUBO DE AÇO GALVANIZADO COM DIÂMETRO 2"E H= 2,50M COM 2 PLACAS EM CHAPA DE AÇO, SENDO UMA  COM DIMENSÕES  DE 45,00 X 20,00CM E UMA COM DIMENSÃO DE 45,00 X 45,00 ,REVESTIDAS COM PELICULA RETROREFLETIVA, INCLUINDO O CHUMBAMENTO DO TUBO NO SOLO COM CONCRETO SIMPLES FCK=25 MPA, COM FORNECIMENTO DE MATERIAIS</v>
          </cell>
          <cell r="J335" t="str">
            <v>UN</v>
          </cell>
          <cell r="K335">
            <v>272</v>
          </cell>
          <cell r="L335">
            <v>837.53</v>
          </cell>
          <cell r="M335">
            <v>854.79</v>
          </cell>
          <cell r="N335">
            <v>0.25509999999999999</v>
          </cell>
          <cell r="O335">
            <v>0.2069</v>
          </cell>
          <cell r="P335">
            <v>1</v>
          </cell>
          <cell r="Q335">
            <v>1051.18</v>
          </cell>
          <cell r="R335">
            <v>1031.6500000000001</v>
          </cell>
          <cell r="S335">
            <v>285920.96000000002</v>
          </cell>
          <cell r="T335">
            <v>280608.8</v>
          </cell>
        </row>
        <row r="336">
          <cell r="A336" t="str">
            <v>5.7</v>
          </cell>
          <cell r="I336" t="str">
            <v>SINALIZAÇÃO VIÁRIA HORIZONTAL</v>
          </cell>
          <cell r="S336">
            <v>2167978.2200000002</v>
          </cell>
          <cell r="T336">
            <v>2120746.77</v>
          </cell>
        </row>
        <row r="337">
          <cell r="A337" t="str">
            <v>5.7.1</v>
          </cell>
          <cell r="B337" t="str">
            <v>SICRO ABRIL/ 25</v>
          </cell>
          <cell r="C337">
            <v>5213401</v>
          </cell>
          <cell r="D337" t="str">
            <v>568235 - 5</v>
          </cell>
          <cell r="E337">
            <v>4915777</v>
          </cell>
          <cell r="F337" t="str">
            <v/>
          </cell>
          <cell r="G337" t="e">
            <v>#REF!</v>
          </cell>
          <cell r="H337" t="e">
            <v>#REF!</v>
          </cell>
          <cell r="I337" t="str">
            <v>PINTURA DE FAIXA COM TINTA ACRÍLICA - ESPESSURA DE 0,6 MM</v>
          </cell>
          <cell r="J337" t="str">
            <v>M²</v>
          </cell>
          <cell r="K337">
            <v>25831.54</v>
          </cell>
          <cell r="L337">
            <v>28.74</v>
          </cell>
          <cell r="M337">
            <v>28.83</v>
          </cell>
          <cell r="N337">
            <v>0.25509999999999999</v>
          </cell>
          <cell r="O337">
            <v>0.2069</v>
          </cell>
          <cell r="P337">
            <v>1</v>
          </cell>
          <cell r="Q337">
            <v>36.07</v>
          </cell>
          <cell r="R337">
            <v>34.79</v>
          </cell>
          <cell r="S337">
            <v>931743.65</v>
          </cell>
          <cell r="T337">
            <v>898679.28</v>
          </cell>
        </row>
        <row r="338">
          <cell r="A338" t="str">
            <v>5.7.2</v>
          </cell>
          <cell r="B338" t="str">
            <v>SICRO ABRIL/ 25</v>
          </cell>
          <cell r="C338">
            <v>5213410</v>
          </cell>
          <cell r="D338" t="str">
            <v>FALTA</v>
          </cell>
          <cell r="E338">
            <v>4915777</v>
          </cell>
          <cell r="F338" t="str">
            <v/>
          </cell>
          <cell r="G338" t="e">
            <v>#REF!</v>
          </cell>
          <cell r="H338" t="e">
            <v>#REF!</v>
          </cell>
          <cell r="I338" t="str">
            <v>PINTURA DE FAIXA COM TERMOPLÁSTICO EM ALTO RELEVO TIPO I POR EXTRUSÃO - RELEVO DUPLO COM BASE</v>
          </cell>
          <cell r="J338" t="str">
            <v>M²</v>
          </cell>
          <cell r="K338">
            <v>1359.6</v>
          </cell>
          <cell r="L338">
            <v>140.69</v>
          </cell>
          <cell r="M338">
            <v>142.27000000000001</v>
          </cell>
          <cell r="N338">
            <v>0.25509999999999999</v>
          </cell>
          <cell r="O338">
            <v>0.2069</v>
          </cell>
          <cell r="P338">
            <v>1</v>
          </cell>
          <cell r="Q338">
            <v>176.58</v>
          </cell>
          <cell r="R338">
            <v>171.71</v>
          </cell>
          <cell r="S338">
            <v>240078.17</v>
          </cell>
          <cell r="T338">
            <v>233456.92</v>
          </cell>
        </row>
        <row r="339">
          <cell r="A339" t="str">
            <v>5.7.3</v>
          </cell>
          <cell r="B339" t="str">
            <v>SICRO ABRIL/ 25</v>
          </cell>
          <cell r="C339">
            <v>5219606</v>
          </cell>
          <cell r="D339" t="str">
            <v>FALTA</v>
          </cell>
          <cell r="E339">
            <v>5214012</v>
          </cell>
          <cell r="F339" t="str">
            <v/>
          </cell>
          <cell r="G339" t="e">
            <v>#REF!</v>
          </cell>
          <cell r="H339" t="e">
            <v>#REF!</v>
          </cell>
          <cell r="I339" t="str">
            <v>TACHA REFLETIVA EM PLÁSTICO INJETADO - BIDIRECIONAL TIPO II - COM UM PINO - FORNECIMENTO E COLOCAÇÃO</v>
          </cell>
          <cell r="J339" t="str">
            <v>UN</v>
          </cell>
          <cell r="K339">
            <v>6798</v>
          </cell>
          <cell r="L339">
            <v>37.5</v>
          </cell>
          <cell r="M339">
            <v>37.89</v>
          </cell>
          <cell r="N339">
            <v>0.25509999999999999</v>
          </cell>
          <cell r="O339">
            <v>0.2069</v>
          </cell>
          <cell r="P339">
            <v>1</v>
          </cell>
          <cell r="Q339">
            <v>47.07</v>
          </cell>
          <cell r="R339">
            <v>45.73</v>
          </cell>
          <cell r="S339">
            <v>319981.86</v>
          </cell>
          <cell r="T339">
            <v>310872.53999999998</v>
          </cell>
        </row>
        <row r="340">
          <cell r="A340" t="str">
            <v>5.7.4</v>
          </cell>
          <cell r="B340" t="str">
            <v>SICRO ABRIL/ 25</v>
          </cell>
          <cell r="C340">
            <v>5213407</v>
          </cell>
          <cell r="D340" t="str">
            <v>503241 - 5</v>
          </cell>
          <cell r="E340">
            <v>4915777</v>
          </cell>
          <cell r="F340" t="str">
            <v/>
          </cell>
          <cell r="G340" t="e">
            <v>#REF!</v>
          </cell>
          <cell r="H340" t="e">
            <v>#REF!</v>
          </cell>
          <cell r="I340" t="str">
            <v>PINTURA DE SETAS E ZEBRADOS COM TINTA ACRÍLICA EMULSIONADA EM ÁGUA - ESPESSURA DE 0,5 MM</v>
          </cell>
          <cell r="J340" t="str">
            <v>M²</v>
          </cell>
          <cell r="K340">
            <v>10196.66</v>
          </cell>
          <cell r="L340">
            <v>32.01</v>
          </cell>
          <cell r="M340">
            <v>32.479999999999997</v>
          </cell>
          <cell r="N340">
            <v>0.25509999999999999</v>
          </cell>
          <cell r="O340">
            <v>0.2069</v>
          </cell>
          <cell r="P340">
            <v>1</v>
          </cell>
          <cell r="Q340">
            <v>40.18</v>
          </cell>
          <cell r="R340">
            <v>39.200000000000003</v>
          </cell>
          <cell r="S340">
            <v>409701.8</v>
          </cell>
          <cell r="T340">
            <v>399709.07</v>
          </cell>
        </row>
        <row r="341">
          <cell r="A341" t="str">
            <v>5.7.5</v>
          </cell>
          <cell r="B341" t="str">
            <v>SINAPI JUNHO 2025</v>
          </cell>
          <cell r="C341">
            <v>102498</v>
          </cell>
          <cell r="D341" t="str">
            <v>566332 - 6</v>
          </cell>
          <cell r="E341">
            <v>102498</v>
          </cell>
          <cell r="F341">
            <v>102498</v>
          </cell>
          <cell r="G341" t="e">
            <v>#REF!</v>
          </cell>
          <cell r="H341" t="e">
            <v>#REF!</v>
          </cell>
          <cell r="I341" t="str">
            <v>PINTURA DE MEIO-FIO COM TINTA BRANCA A BASE DE CAL (CAIAÇÃO). AF_05/2021</v>
          </cell>
          <cell r="J341" t="str">
            <v>M</v>
          </cell>
          <cell r="K341">
            <v>67977.740000000005</v>
          </cell>
          <cell r="L341">
            <v>1.77</v>
          </cell>
          <cell r="M341">
            <v>1.91</v>
          </cell>
          <cell r="N341">
            <v>0.25509999999999999</v>
          </cell>
          <cell r="O341">
            <v>0.2069</v>
          </cell>
          <cell r="P341">
            <v>1</v>
          </cell>
          <cell r="Q341">
            <v>2.2200000000000002</v>
          </cell>
          <cell r="R341">
            <v>2.31</v>
          </cell>
          <cell r="S341">
            <v>150910.57999999999</v>
          </cell>
          <cell r="T341">
            <v>157028.57999999999</v>
          </cell>
        </row>
        <row r="342">
          <cell r="A342" t="str">
            <v>5.7.6</v>
          </cell>
          <cell r="B342" t="str">
            <v>SICRO ABRIL/ 25</v>
          </cell>
          <cell r="C342">
            <v>4915708</v>
          </cell>
          <cell r="D342" t="str">
            <v>FALTA</v>
          </cell>
          <cell r="E342">
            <v>4915632</v>
          </cell>
          <cell r="F342" t="str">
            <v/>
          </cell>
          <cell r="G342" t="e">
            <v>#REF!</v>
          </cell>
          <cell r="H342" t="e">
            <v>#REF!</v>
          </cell>
          <cell r="I342" t="str">
            <v>LIMPEZA DE SARJETA E MEIO-FIO</v>
          </cell>
          <cell r="J342" t="str">
            <v>M</v>
          </cell>
          <cell r="K342">
            <v>135955.48000000001</v>
          </cell>
          <cell r="L342">
            <v>0.68</v>
          </cell>
          <cell r="M342">
            <v>0.74</v>
          </cell>
          <cell r="N342">
            <v>0.25509999999999999</v>
          </cell>
          <cell r="O342">
            <v>0.2069</v>
          </cell>
          <cell r="P342">
            <v>1</v>
          </cell>
          <cell r="Q342">
            <v>0.85</v>
          </cell>
          <cell r="R342">
            <v>0.89</v>
          </cell>
          <cell r="S342">
            <v>115562.16</v>
          </cell>
          <cell r="T342">
            <v>121000.38</v>
          </cell>
        </row>
        <row r="343">
          <cell r="A343" t="str">
            <v>5.8</v>
          </cell>
          <cell r="I343" t="str">
            <v>SERVIÇOS COMPLEMENTARES E SINALIZAÇÃO DE OBRA</v>
          </cell>
          <cell r="S343">
            <v>1526687.17</v>
          </cell>
          <cell r="T343">
            <v>1476867.96</v>
          </cell>
        </row>
        <row r="344">
          <cell r="A344" t="str">
            <v>5.8.1</v>
          </cell>
          <cell r="B344" t="str">
            <v>SINAPI-I JUNHO 2025</v>
          </cell>
          <cell r="C344">
            <v>10848</v>
          </cell>
          <cell r="D344" t="str">
            <v>FALTA</v>
          </cell>
          <cell r="E344">
            <v>10779</v>
          </cell>
          <cell r="F344" t="str">
            <v/>
          </cell>
          <cell r="G344" t="e">
            <v>#REF!</v>
          </cell>
          <cell r="H344" t="e">
            <v>#REF!</v>
          </cell>
          <cell r="I344" t="str">
            <v>PLACA DE INAUGURACAO METALICA, *40* CM X *60* CM</v>
          </cell>
          <cell r="J344" t="str">
            <v>UN</v>
          </cell>
          <cell r="K344">
            <v>26</v>
          </cell>
          <cell r="L344">
            <v>1206.01</v>
          </cell>
          <cell r="M344">
            <v>1206.01</v>
          </cell>
          <cell r="N344">
            <v>0.184</v>
          </cell>
          <cell r="O344">
            <v>0.13969999999999999</v>
          </cell>
          <cell r="P344">
            <v>5</v>
          </cell>
          <cell r="Q344">
            <v>1427.92</v>
          </cell>
          <cell r="R344">
            <v>1374.49</v>
          </cell>
          <cell r="S344">
            <v>37125.919999999998</v>
          </cell>
          <cell r="T344">
            <v>35736.74</v>
          </cell>
        </row>
        <row r="345">
          <cell r="A345" t="str">
            <v>5.8.2</v>
          </cell>
          <cell r="B345" t="str">
            <v>SICRO ABRIL/ 25</v>
          </cell>
          <cell r="C345">
            <v>5213834</v>
          </cell>
          <cell r="D345" t="str">
            <v>FALTA</v>
          </cell>
          <cell r="E345">
            <v>5213430</v>
          </cell>
          <cell r="F345" t="str">
            <v/>
          </cell>
          <cell r="G345" t="e">
            <v>#REF!</v>
          </cell>
          <cell r="H345" t="e">
            <v>#REF!</v>
          </cell>
          <cell r="I345" t="str">
            <v>BARREIRA PLÁSTICA PARA CANALIZAÇÃO DE TRÂNSITO - 60 X 45 X 60 CM - UTILIZAÇÃO DE 600 CICLOS - FORNECIMENTO, 01 IMPLANTAÇÃO E 01 RETIRADA DIÁRIA</v>
          </cell>
          <cell r="J345" t="str">
            <v>UN.DIA</v>
          </cell>
          <cell r="K345">
            <v>968</v>
          </cell>
          <cell r="L345">
            <v>6.94</v>
          </cell>
          <cell r="M345">
            <v>7.12</v>
          </cell>
          <cell r="N345">
            <v>0.25509999999999999</v>
          </cell>
          <cell r="O345">
            <v>0.2069</v>
          </cell>
          <cell r="P345">
            <v>1</v>
          </cell>
          <cell r="Q345">
            <v>8.7100000000000009</v>
          </cell>
          <cell r="R345">
            <v>8.59</v>
          </cell>
          <cell r="S345">
            <v>8431.2800000000007</v>
          </cell>
          <cell r="T345">
            <v>8315.1200000000008</v>
          </cell>
        </row>
        <row r="346">
          <cell r="A346" t="str">
            <v>5.8.3</v>
          </cell>
          <cell r="B346" t="str">
            <v>SICRO ABRIL/ 25</v>
          </cell>
          <cell r="C346">
            <v>5213838</v>
          </cell>
          <cell r="D346" t="str">
            <v>514990 - 8</v>
          </cell>
          <cell r="E346">
            <v>5213430</v>
          </cell>
          <cell r="F346" t="str">
            <v/>
          </cell>
          <cell r="G346" t="e">
            <v>#REF!</v>
          </cell>
          <cell r="H346" t="e">
            <v>#REF!</v>
          </cell>
          <cell r="I346" t="str">
            <v>CILINDRO CANALIZADOR DE TRÁFEGO COM BASE QUADRADA DE 111 X 56 X 56 CM - UTILIZAÇÃO DE 600 CICLOS - FORNECIMENTO, 01 IMPLANTAÇÃO E 01 RETIRADA DIÁRIA</v>
          </cell>
          <cell r="J346" t="str">
            <v>UN.DIA</v>
          </cell>
          <cell r="K346">
            <v>968</v>
          </cell>
          <cell r="L346">
            <v>4.71</v>
          </cell>
          <cell r="M346">
            <v>4.84</v>
          </cell>
          <cell r="N346">
            <v>0.25509999999999999</v>
          </cell>
          <cell r="O346">
            <v>0.2069</v>
          </cell>
          <cell r="P346">
            <v>1</v>
          </cell>
          <cell r="Q346">
            <v>5.91</v>
          </cell>
          <cell r="R346">
            <v>5.84</v>
          </cell>
          <cell r="S346">
            <v>5720.88</v>
          </cell>
          <cell r="T346">
            <v>5653.12</v>
          </cell>
        </row>
        <row r="347">
          <cell r="A347" t="str">
            <v>5.8.4</v>
          </cell>
          <cell r="B347" t="str">
            <v>SINAPI JUNHO 2025</v>
          </cell>
          <cell r="C347">
            <v>104790</v>
          </cell>
          <cell r="D347" t="str">
            <v>581710 - 2</v>
          </cell>
          <cell r="E347">
            <v>104790</v>
          </cell>
          <cell r="F347">
            <v>104790</v>
          </cell>
          <cell r="G347" t="e">
            <v>#REF!</v>
          </cell>
          <cell r="H347" t="e">
            <v>#REF!</v>
          </cell>
          <cell r="I347" t="str">
            <v>DEMOLIÇÃO DE PISO DE CONCRETO SIMPLES, DE FORMA MECANIZADA COM MARTELETE, SEM REAPROVEITAMENTO. AF_09/2023</v>
          </cell>
          <cell r="J347" t="str">
            <v>M3</v>
          </cell>
          <cell r="K347">
            <v>19.48</v>
          </cell>
          <cell r="L347">
            <v>104.34</v>
          </cell>
          <cell r="M347">
            <v>109.36</v>
          </cell>
          <cell r="N347">
            <v>0.25509999999999999</v>
          </cell>
          <cell r="O347">
            <v>0.2069</v>
          </cell>
          <cell r="P347">
            <v>1</v>
          </cell>
          <cell r="Q347">
            <v>130.96</v>
          </cell>
          <cell r="R347">
            <v>131.99</v>
          </cell>
          <cell r="S347">
            <v>2551.1</v>
          </cell>
          <cell r="T347">
            <v>2571.17</v>
          </cell>
        </row>
        <row r="348">
          <cell r="A348" t="str">
            <v>5.8.5</v>
          </cell>
          <cell r="B348" t="str">
            <v>SICRO ABRIL/ 25</v>
          </cell>
          <cell r="C348">
            <v>5219544</v>
          </cell>
          <cell r="D348" t="str">
            <v>FALTA</v>
          </cell>
          <cell r="E348">
            <v>5214012</v>
          </cell>
          <cell r="F348" t="str">
            <v/>
          </cell>
          <cell r="G348" t="e">
            <v>#REF!</v>
          </cell>
          <cell r="H348" t="e">
            <v>#REF!</v>
          </cell>
          <cell r="I348" t="str">
            <v>CAVALETE EM PERFIL METÁLICO PARA PLACA DE SINALIZAÇÃO - 1,00 M X 1,00 M - CONFECÇÃO</v>
          </cell>
          <cell r="J348" t="str">
            <v>UN</v>
          </cell>
          <cell r="K348">
            <v>452</v>
          </cell>
          <cell r="L348">
            <v>226.46</v>
          </cell>
          <cell r="M348">
            <v>227.79</v>
          </cell>
          <cell r="N348">
            <v>0.25509999999999999</v>
          </cell>
          <cell r="O348">
            <v>0.2069</v>
          </cell>
          <cell r="P348">
            <v>1</v>
          </cell>
          <cell r="Q348">
            <v>284.23</v>
          </cell>
          <cell r="R348">
            <v>274.92</v>
          </cell>
          <cell r="S348">
            <v>128471.96</v>
          </cell>
          <cell r="T348">
            <v>124263.84</v>
          </cell>
        </row>
        <row r="349">
          <cell r="A349" t="str">
            <v>5.8.6</v>
          </cell>
          <cell r="B349" t="str">
            <v>SICRO ABRIL/ 25</v>
          </cell>
          <cell r="C349">
            <v>5213417</v>
          </cell>
          <cell r="D349" t="str">
            <v>FALTA</v>
          </cell>
          <cell r="E349">
            <v>4915777</v>
          </cell>
          <cell r="F349" t="str">
            <v/>
          </cell>
          <cell r="G349" t="e">
            <v>#REF!</v>
          </cell>
          <cell r="H349" t="e">
            <v>#REF!</v>
          </cell>
          <cell r="I349" t="str">
            <v>PLACA EM AÇO Nº 16 GALVANIZADO COM PELÍCULA RETRORREFLETIVA TIPO I + III - CONFECÇÃO</v>
          </cell>
          <cell r="J349" t="str">
            <v>M²</v>
          </cell>
          <cell r="K349">
            <v>361.6</v>
          </cell>
          <cell r="L349">
            <v>459.74</v>
          </cell>
          <cell r="M349">
            <v>463.22</v>
          </cell>
          <cell r="N349">
            <v>0.25509999999999999</v>
          </cell>
          <cell r="O349">
            <v>0.2069</v>
          </cell>
          <cell r="P349">
            <v>1</v>
          </cell>
          <cell r="Q349">
            <v>577.02</v>
          </cell>
          <cell r="R349">
            <v>559.05999999999995</v>
          </cell>
          <cell r="S349">
            <v>208650.43</v>
          </cell>
          <cell r="T349">
            <v>202156.1</v>
          </cell>
        </row>
        <row r="350">
          <cell r="A350" t="str">
            <v>5.8.7</v>
          </cell>
          <cell r="B350" t="str">
            <v>SINAPI JUNHO 2025</v>
          </cell>
          <cell r="C350">
            <v>103310</v>
          </cell>
          <cell r="D350" t="str">
            <v>FALTA</v>
          </cell>
          <cell r="E350">
            <v>103292</v>
          </cell>
          <cell r="F350" t="str">
            <v/>
          </cell>
          <cell r="G350" t="e">
            <v>#REF!</v>
          </cell>
          <cell r="H350" t="e">
            <v>#REF!</v>
          </cell>
          <cell r="I350" t="str">
            <v>INSTALAÇÃO DE LIXEIRA METÁLICA DUPLA, CAPACIDADE DE 60 L, EM TUBO DE AÇO CARBONO E CESTOS EM CHAPA DE AÇO COM PINTURA ELETROSTÁTICA, SOBRE SOLO. AF_11/2021</v>
          </cell>
          <cell r="J350" t="str">
            <v>UN</v>
          </cell>
          <cell r="K350">
            <v>678</v>
          </cell>
          <cell r="L350">
            <v>1288.47</v>
          </cell>
          <cell r="M350">
            <v>1292.22</v>
          </cell>
          <cell r="N350">
            <v>0.25509999999999999</v>
          </cell>
          <cell r="O350">
            <v>0.2069</v>
          </cell>
          <cell r="P350">
            <v>1</v>
          </cell>
          <cell r="Q350">
            <v>1617.16</v>
          </cell>
          <cell r="R350">
            <v>1559.58</v>
          </cell>
          <cell r="S350">
            <v>1096434.48</v>
          </cell>
          <cell r="T350">
            <v>1057395.24</v>
          </cell>
        </row>
        <row r="351">
          <cell r="A351" t="str">
            <v>5.8.8</v>
          </cell>
          <cell r="B351" t="str">
            <v>SICRO ABRIL/ 25</v>
          </cell>
          <cell r="C351">
            <v>5213850</v>
          </cell>
          <cell r="D351" t="str">
            <v>572200 - 4</v>
          </cell>
          <cell r="E351">
            <v>5213430</v>
          </cell>
          <cell r="F351" t="str">
            <v/>
          </cell>
          <cell r="G351" t="e">
            <v>#REF!</v>
          </cell>
          <cell r="H351" t="e">
            <v>#REF!</v>
          </cell>
          <cell r="I351" t="str">
            <v>OPERAÇÃO DE SINALIZAÇÃO POR BANDEIROLA DE TECIDO OU COM PLACA METÁLICA</v>
          </cell>
          <cell r="J351" t="str">
            <v>H</v>
          </cell>
          <cell r="K351">
            <v>1408</v>
          </cell>
          <cell r="L351">
            <v>20.52</v>
          </cell>
          <cell r="M351">
            <v>22.23</v>
          </cell>
          <cell r="N351">
            <v>0.25509999999999999</v>
          </cell>
          <cell r="O351">
            <v>0.2069</v>
          </cell>
          <cell r="P351">
            <v>1</v>
          </cell>
          <cell r="Q351">
            <v>25.75</v>
          </cell>
          <cell r="R351">
            <v>26.83</v>
          </cell>
          <cell r="S351">
            <v>36256</v>
          </cell>
          <cell r="T351">
            <v>37776.639999999999</v>
          </cell>
        </row>
        <row r="352">
          <cell r="A352" t="str">
            <v>5.8.9</v>
          </cell>
          <cell r="B352" t="str">
            <v>SICRO ABRIL/ 25</v>
          </cell>
          <cell r="C352">
            <v>5213835</v>
          </cell>
          <cell r="D352" t="str">
            <v>FALTA</v>
          </cell>
          <cell r="E352">
            <v>5213430</v>
          </cell>
          <cell r="F352" t="str">
            <v/>
          </cell>
          <cell r="G352" t="e">
            <v>#REF!</v>
          </cell>
          <cell r="H352" t="e">
            <v>#REF!</v>
          </cell>
          <cell r="I352" t="str">
            <v>CONE PLÁSTICO PARA CANALIZAÇÃO DE TRÂNSITO - UTILIZAÇÃO DE 150 CICLOS - FORNECIMENTO, 01 IMPLANTAÇÃO E 01 RETIRADA DIÁRIA</v>
          </cell>
          <cell r="J352" t="str">
            <v>UN.DIA</v>
          </cell>
          <cell r="K352">
            <v>660</v>
          </cell>
          <cell r="L352">
            <v>0.76</v>
          </cell>
          <cell r="M352">
            <v>0.77</v>
          </cell>
          <cell r="N352">
            <v>0.25509999999999999</v>
          </cell>
          <cell r="O352">
            <v>0.2069</v>
          </cell>
          <cell r="P352">
            <v>1</v>
          </cell>
          <cell r="Q352">
            <v>0.95</v>
          </cell>
          <cell r="R352">
            <v>0.93</v>
          </cell>
          <cell r="S352">
            <v>627</v>
          </cell>
          <cell r="T352">
            <v>613.79999999999995</v>
          </cell>
        </row>
        <row r="353">
          <cell r="A353" t="str">
            <v>5.8.10</v>
          </cell>
          <cell r="B353" t="str">
            <v>SICRO ABRIL/ 25</v>
          </cell>
          <cell r="C353">
            <v>5212557</v>
          </cell>
          <cell r="D353" t="str">
            <v>566697 - 0</v>
          </cell>
          <cell r="E353">
            <v>4915777</v>
          </cell>
          <cell r="F353" t="str">
            <v/>
          </cell>
          <cell r="G353" t="e">
            <v>#REF!</v>
          </cell>
          <cell r="H353" t="e">
            <v>#REF!</v>
          </cell>
          <cell r="I353" t="str">
            <v>PLACA DE REGULAMENTAÇÃO PARA SINALIZAÇÃO DE OBRAS MONTADA EM SUPORTE METÁLICO MÓVEL - D = 1,00 M - UTILIZAÇÃO DE 600 CICLOS - FORNECIMENTO, 01 IMPLANTAÇÃO E 01 RETIRADA DIÁRIA</v>
          </cell>
          <cell r="J353" t="str">
            <v>UN.DIA</v>
          </cell>
          <cell r="K353">
            <v>145</v>
          </cell>
          <cell r="L353">
            <v>3.63</v>
          </cell>
          <cell r="M353">
            <v>3.72</v>
          </cell>
          <cell r="N353">
            <v>0.25509999999999999</v>
          </cell>
          <cell r="O353">
            <v>0.2069</v>
          </cell>
          <cell r="P353">
            <v>1</v>
          </cell>
          <cell r="Q353">
            <v>4.5599999999999996</v>
          </cell>
          <cell r="R353">
            <v>4.49</v>
          </cell>
          <cell r="S353">
            <v>661.2</v>
          </cell>
          <cell r="T353">
            <v>651.04999999999995</v>
          </cell>
        </row>
        <row r="354">
          <cell r="A354" t="str">
            <v>5.8.11</v>
          </cell>
          <cell r="B354" t="str">
            <v>SICRO ABRIL/ 25</v>
          </cell>
          <cell r="C354">
            <v>5212560</v>
          </cell>
          <cell r="D354" t="str">
            <v>566696 - 1</v>
          </cell>
          <cell r="E354">
            <v>4915777</v>
          </cell>
          <cell r="F354" t="str">
            <v/>
          </cell>
          <cell r="G354" t="e">
            <v>#REF!</v>
          </cell>
          <cell r="H354" t="e">
            <v>#REF!</v>
          </cell>
          <cell r="I354" t="str">
            <v>PLACA DE ADVERTÊNCIA PARA SINALIZAÇÃO DE OBRAS MONTADA EM SUPORTE METÁLICO MÓVEL, LADO 1,00 M - UTILIZAÇÃO DE 600 CICLOS - FORNECIMENTO, 01 IMPLANTAÇÃO E 01 RETIRADA DIÁRIA</v>
          </cell>
          <cell r="J354" t="str">
            <v>UN.DIA</v>
          </cell>
          <cell r="K354">
            <v>363</v>
          </cell>
          <cell r="L354">
            <v>3.86</v>
          </cell>
          <cell r="M354">
            <v>3.96</v>
          </cell>
          <cell r="N354">
            <v>0.25509999999999999</v>
          </cell>
          <cell r="O354">
            <v>0.2069</v>
          </cell>
          <cell r="P354">
            <v>1</v>
          </cell>
          <cell r="Q354">
            <v>4.84</v>
          </cell>
          <cell r="R354">
            <v>4.78</v>
          </cell>
          <cell r="S354">
            <v>1756.92</v>
          </cell>
          <cell r="T354">
            <v>1735.14</v>
          </cell>
        </row>
        <row r="355">
          <cell r="R355" t="str">
            <v>TOTAIS COM BDI (R$)</v>
          </cell>
          <cell r="S355">
            <v>78260957.530000001</v>
          </cell>
          <cell r="T355">
            <v>76089601.349999994</v>
          </cell>
        </row>
      </sheetData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missas"/>
      <sheetName val="Resumo EAP"/>
      <sheetName val="Orçamento Detalhado"/>
      <sheetName val="CPUs"/>
      <sheetName val="Tabela Custos"/>
      <sheetName val="ABC Serviços"/>
      <sheetName val="ABC Insumos"/>
      <sheetName val="PRO-08"/>
      <sheetName val="RELATA ANTIGO"/>
      <sheetName val="MARSHALL"/>
      <sheetName val="MATBET CUSTO"/>
      <sheetName val="INVENTÁRI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 refreshError="1"/>
      <sheetData sheetId="11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VENTÁRIO"/>
      <sheetName val="COMPOSIÇÕES"/>
      <sheetName val="resumo financeiro"/>
      <sheetName val="DADOS"/>
      <sheetName val="MARSHALL"/>
      <sheetName val="MATBET CUSTO"/>
      <sheetName val="resumo_financeiro"/>
    </sheetNames>
    <sheetDataSet>
      <sheetData sheetId="0"/>
      <sheetData sheetId="1"/>
      <sheetData sheetId="2"/>
      <sheetData sheetId="3"/>
      <sheetData sheetId="4"/>
      <sheetData sheetId="5"/>
      <sheetData sheetId="6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"/>
      <sheetName val="B"/>
      <sheetName val="Planilha"/>
      <sheetName val="1.6"/>
      <sheetName val="PATO"/>
      <sheetName val="TLCB5"/>
      <sheetName val="TLMR"/>
      <sheetName val="MB"/>
      <sheetName val="Mão de Obra"/>
      <sheetName val="CROQUIS"/>
      <sheetName val="Preâmbulo"/>
      <sheetName val="Mapa de Localização do trecho"/>
      <sheetName val="Justificativas"/>
      <sheetName val="PLANILHA RESUMO DO PATO"/>
      <sheetName val="Metodologia"/>
      <sheetName val="QUESTÕES AMBIENTAIS"/>
      <sheetName val="p a t o 99 b"/>
      <sheetName val="Página 16"/>
      <sheetName val="calendário"/>
      <sheetName val="PNV 2008 - V1"/>
      <sheetName val="Produto 09"/>
      <sheetName val="Produto 10"/>
      <sheetName val="Produto 01"/>
      <sheetName val="Prod. 03A CREMA-CIB"/>
      <sheetName val="Proposta"/>
      <sheetName val="Planilha1"/>
      <sheetName val="aux"/>
      <sheetName val="Produto Novo - I"/>
      <sheetName val="Contrato Inicial"/>
      <sheetName val="indices caracterizadores"/>
      <sheetName val="Vínculo"/>
      <sheetName val="BRASIL"/>
      <sheetName val="6-Recursos"/>
      <sheetName val="3-Recursos"/>
      <sheetName val="2-Resumo Ct"/>
      <sheetName val="cadastro"/>
      <sheetName val="3- Recursos"/>
      <sheetName val="Índices de Reajustamento"/>
      <sheetName val="horário"/>
      <sheetName val="Percentual"/>
      <sheetName val="DADOS"/>
      <sheetName val="Subcontratados_Formal"/>
      <sheetName val="CPU's"/>
      <sheetName val="1.2.1"/>
      <sheetName val="SCO 07.2019"/>
      <sheetName val="precorc.xls"/>
      <sheetName val="Lista Suspensa"/>
      <sheetName val="procedimentos"/>
      <sheetName val="quantidades"/>
      <sheetName val="RESUMO"/>
      <sheetName val="compos1"/>
      <sheetName val="projeto"/>
      <sheetName val="Resumo-SIS"/>
      <sheetName val="2.6-Diárias"/>
      <sheetName val="Equi-SIS"/>
      <sheetName val="NF 131"/>
      <sheetName val="Plan 2.7"/>
      <sheetName val="fresagem de pista ago-98"/>
      <sheetName val="VISTEM"/>
    </sheetNames>
    <sheetDataSet>
      <sheetData sheetId="0">
        <row r="3">
          <cell r="B3" t="str">
            <v>ISP</v>
          </cell>
          <cell r="C3" t="str">
            <v>ICDS</v>
          </cell>
          <cell r="D3" t="str">
            <v>ICDP</v>
          </cell>
          <cell r="E3" t="str">
            <v>ICDE</v>
          </cell>
        </row>
        <row r="4">
          <cell r="A4" t="str">
            <v>EXCELENTE</v>
          </cell>
          <cell r="B4">
            <v>0</v>
          </cell>
          <cell r="C4">
            <v>2.52</v>
          </cell>
          <cell r="D4">
            <v>1.1200000000000001</v>
          </cell>
          <cell r="E4">
            <v>0</v>
          </cell>
        </row>
        <row r="5">
          <cell r="A5" t="str">
            <v>BOM</v>
          </cell>
          <cell r="B5">
            <v>9.86</v>
          </cell>
          <cell r="C5">
            <v>32.18</v>
          </cell>
          <cell r="D5">
            <v>39.72</v>
          </cell>
          <cell r="E5">
            <v>8.2799999999999994</v>
          </cell>
        </row>
        <row r="6">
          <cell r="A6" t="str">
            <v>REGULAR</v>
          </cell>
          <cell r="B6">
            <v>75.14</v>
          </cell>
          <cell r="C6">
            <v>12.9</v>
          </cell>
          <cell r="D6">
            <v>44.48</v>
          </cell>
          <cell r="E6">
            <v>52.96</v>
          </cell>
        </row>
        <row r="7">
          <cell r="A7" t="str">
            <v>MAU</v>
          </cell>
          <cell r="B7">
            <v>0.32</v>
          </cell>
          <cell r="C7">
            <v>37.72</v>
          </cell>
          <cell r="D7">
            <v>0</v>
          </cell>
          <cell r="E7">
            <v>24.08</v>
          </cell>
        </row>
        <row r="8">
          <cell r="A8" t="str">
            <v>PÉSSIMO</v>
          </cell>
          <cell r="B8">
            <v>0</v>
          </cell>
          <cell r="C8">
            <v>0</v>
          </cell>
          <cell r="D8">
            <v>0</v>
          </cell>
          <cell r="E8">
            <v>0</v>
          </cell>
        </row>
        <row r="9">
          <cell r="A9" t="str">
            <v>Total</v>
          </cell>
          <cell r="B9">
            <v>85.32</v>
          </cell>
        </row>
      </sheetData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>
        <row r="3">
          <cell r="B3">
            <v>0</v>
          </cell>
        </row>
      </sheetData>
      <sheetData sheetId="11">
        <row r="3">
          <cell r="B3">
            <v>0</v>
          </cell>
        </row>
      </sheetData>
      <sheetData sheetId="12">
        <row r="3">
          <cell r="B3">
            <v>0</v>
          </cell>
        </row>
      </sheetData>
      <sheetData sheetId="13">
        <row r="3">
          <cell r="B3">
            <v>85.3199462890625</v>
          </cell>
        </row>
      </sheetData>
      <sheetData sheetId="14">
        <row r="3">
          <cell r="B3">
            <v>0</v>
          </cell>
        </row>
      </sheetData>
      <sheetData sheetId="15">
        <row r="3">
          <cell r="B3">
            <v>85.3199462890625</v>
          </cell>
        </row>
      </sheetData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/>
      <sheetData sheetId="48"/>
      <sheetData sheetId="49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ntrada"/>
      <sheetName val="aux"/>
      <sheetName val="graficos"/>
      <sheetName val="graficos (2)"/>
      <sheetName val="A"/>
      <sheetName val="p a t o 99 b"/>
      <sheetName val="DADOS"/>
      <sheetName val="INVENTÁRIO262"/>
      <sheetName val="SERVIÇOS"/>
      <sheetName val="61M-CBMI"/>
      <sheetName val="Produto 09"/>
      <sheetName val="Produto 10"/>
      <sheetName val="Produto 01"/>
      <sheetName val="Prod. 03A CREMA-CIB"/>
      <sheetName val="Reaproveitamento_de_formas"/>
      <sheetName val="PCOMP-06-11-2006"/>
      <sheetName val="inventário"/>
      <sheetName val="1.6"/>
      <sheetName val="Orçam. AET"/>
      <sheetName val="Tab. Consultoria-Set-12"/>
      <sheetName val="Calendário"/>
      <sheetName val="MB"/>
      <sheetName val="equipamentos"/>
      <sheetName val="Vínculo"/>
      <sheetName val="Orçamento Total"/>
      <sheetName val="Percentual"/>
      <sheetName val="elétrica"/>
      <sheetName val="IDENTIFICAÇÃO"/>
      <sheetName val="Insumos"/>
      <sheetName val="P reaj x P atual"/>
      <sheetName val="PPV revisão_13.02.08"/>
      <sheetName val="Cadastro Medição"/>
      <sheetName val="Geral"/>
      <sheetName val="8ª mp_br_459"/>
      <sheetName val="projeto"/>
      <sheetName val="fresagem de pista ago-98"/>
      <sheetName val="Página 16"/>
      <sheetName val="tab. consultoria jan-11"/>
    </sheetNames>
    <sheetDataSet>
      <sheetData sheetId="0">
        <row r="6">
          <cell r="B6">
            <v>11.439114391143912</v>
          </cell>
        </row>
      </sheetData>
      <sheetData sheetId="1">
        <row r="6">
          <cell r="B6">
            <v>11.439114391143912</v>
          </cell>
          <cell r="C6">
            <v>33.210332103321036</v>
          </cell>
          <cell r="D6">
            <v>9.9630996309963091</v>
          </cell>
          <cell r="E6">
            <v>37.269372693726936</v>
          </cell>
          <cell r="F6">
            <v>8.1180811808118083</v>
          </cell>
        </row>
        <row r="8">
          <cell r="B8">
            <v>36.531365313653133</v>
          </cell>
          <cell r="C8">
            <v>14.760147601476014</v>
          </cell>
          <cell r="D8">
            <v>4.7970479704797047</v>
          </cell>
          <cell r="E8">
            <v>36.531365313653133</v>
          </cell>
          <cell r="F8">
            <v>7.3800738007380069</v>
          </cell>
        </row>
        <row r="10">
          <cell r="B10">
            <v>11.439114391143912</v>
          </cell>
          <cell r="C10">
            <v>23.247232472324722</v>
          </cell>
          <cell r="D10">
            <v>9.9630996309963091</v>
          </cell>
          <cell r="E10">
            <v>3.3210332103321036</v>
          </cell>
          <cell r="F10">
            <v>52.02952029520295</v>
          </cell>
        </row>
        <row r="12">
          <cell r="B12">
            <v>0</v>
          </cell>
          <cell r="C12">
            <v>45.38745387453875</v>
          </cell>
          <cell r="D12">
            <v>1.107011070110701</v>
          </cell>
          <cell r="E12">
            <v>53.505535055350549</v>
          </cell>
          <cell r="F12">
            <v>0</v>
          </cell>
        </row>
        <row r="14">
          <cell r="B14">
            <v>0</v>
          </cell>
          <cell r="C14">
            <v>45.38745387453875</v>
          </cell>
          <cell r="D14">
            <v>1.107011070110701</v>
          </cell>
          <cell r="E14">
            <v>53.505535055350549</v>
          </cell>
          <cell r="F14">
            <v>0</v>
          </cell>
        </row>
        <row r="16">
          <cell r="B16">
            <v>100</v>
          </cell>
          <cell r="C16">
            <v>0</v>
          </cell>
          <cell r="D16">
            <v>0</v>
          </cell>
          <cell r="E16">
            <v>0</v>
          </cell>
          <cell r="F16">
            <v>0</v>
          </cell>
        </row>
        <row r="22">
          <cell r="B22">
            <v>0</v>
          </cell>
          <cell r="C22">
            <v>46.494464944649444</v>
          </cell>
          <cell r="D22">
            <v>53.505535055350549</v>
          </cell>
          <cell r="E22">
            <v>0</v>
          </cell>
          <cell r="F22">
            <v>0</v>
          </cell>
          <cell r="I22">
            <v>0</v>
          </cell>
          <cell r="J22">
            <v>2.52</v>
          </cell>
          <cell r="K22">
            <v>2.9</v>
          </cell>
          <cell r="L22">
            <v>0</v>
          </cell>
          <cell r="M22">
            <v>0</v>
          </cell>
        </row>
        <row r="23">
          <cell r="B23" t="str">
            <v xml:space="preserve">  4 - 5</v>
          </cell>
          <cell r="C23" t="str">
            <v xml:space="preserve">  3 -   4</v>
          </cell>
          <cell r="D23" t="str">
            <v xml:space="preserve">  2 -   3</v>
          </cell>
          <cell r="E23" t="str">
            <v xml:space="preserve">  1 -   2</v>
          </cell>
          <cell r="F23" t="str">
            <v>0 -  1</v>
          </cell>
        </row>
        <row r="24">
          <cell r="B24">
            <v>46.494464944649444</v>
          </cell>
          <cell r="C24">
            <v>0</v>
          </cell>
          <cell r="D24">
            <v>4.7970479704797047</v>
          </cell>
          <cell r="E24">
            <v>48.708487084870846</v>
          </cell>
          <cell r="F24">
            <v>0</v>
          </cell>
          <cell r="I24">
            <v>2.52</v>
          </cell>
          <cell r="J24">
            <v>0</v>
          </cell>
          <cell r="K24">
            <v>0.26</v>
          </cell>
          <cell r="L24">
            <v>2.64</v>
          </cell>
          <cell r="M24">
            <v>0</v>
          </cell>
        </row>
        <row r="25">
          <cell r="B25" t="str">
            <v xml:space="preserve">  4 - 5</v>
          </cell>
          <cell r="C25" t="str">
            <v xml:space="preserve">  3 -   4</v>
          </cell>
          <cell r="D25" t="str">
            <v xml:space="preserve">  2 -   3</v>
          </cell>
          <cell r="E25" t="str">
            <v xml:space="preserve">  1 -   2</v>
          </cell>
          <cell r="F25" t="str">
            <v>0 -  1</v>
          </cell>
        </row>
        <row r="26">
          <cell r="B26">
            <v>54.243542435424352</v>
          </cell>
          <cell r="C26">
            <v>45.756457564575648</v>
          </cell>
          <cell r="D26">
            <v>0</v>
          </cell>
          <cell r="E26">
            <v>0</v>
          </cell>
          <cell r="F26">
            <v>0</v>
          </cell>
          <cell r="I26">
            <v>2.94</v>
          </cell>
          <cell r="J26">
            <v>2.48</v>
          </cell>
          <cell r="K26">
            <v>0</v>
          </cell>
          <cell r="L26">
            <v>0</v>
          </cell>
          <cell r="M26">
            <v>0</v>
          </cell>
        </row>
        <row r="27">
          <cell r="B27" t="str">
            <v xml:space="preserve">  4 - 5</v>
          </cell>
          <cell r="C27" t="str">
            <v xml:space="preserve">  3 -   4</v>
          </cell>
          <cell r="D27" t="str">
            <v xml:space="preserve">  2 -   3</v>
          </cell>
          <cell r="E27" t="str">
            <v xml:space="preserve">  1 -   2</v>
          </cell>
          <cell r="F27" t="str">
            <v>0 -  1</v>
          </cell>
        </row>
        <row r="28">
          <cell r="B28">
            <v>0</v>
          </cell>
          <cell r="C28">
            <v>0</v>
          </cell>
          <cell r="D28">
            <v>49.815498154981555</v>
          </cell>
          <cell r="E28">
            <v>50.184501845018445</v>
          </cell>
          <cell r="F28">
            <v>0</v>
          </cell>
          <cell r="I28">
            <v>0</v>
          </cell>
          <cell r="J28">
            <v>0</v>
          </cell>
          <cell r="K28">
            <v>2.7</v>
          </cell>
          <cell r="L28">
            <v>2.72</v>
          </cell>
          <cell r="M28">
            <v>0</v>
          </cell>
        </row>
        <row r="29">
          <cell r="B29" t="str">
            <v xml:space="preserve">  4 - 5</v>
          </cell>
          <cell r="C29" t="str">
            <v xml:space="preserve">  3 -   4</v>
          </cell>
          <cell r="D29" t="str">
            <v xml:space="preserve">  2 -   3</v>
          </cell>
          <cell r="E29" t="str">
            <v xml:space="preserve">  1 -   2</v>
          </cell>
          <cell r="F29" t="str">
            <v>0 -  1</v>
          </cell>
        </row>
      </sheetData>
      <sheetData sheetId="2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/>
      <sheetData sheetId="32"/>
      <sheetData sheetId="33" refreshError="1"/>
      <sheetData sheetId="34" refreshError="1"/>
      <sheetData sheetId="35" refreshError="1"/>
      <sheetData sheetId="36" refreshError="1"/>
      <sheetData sheetId="37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aram"/>
      <sheetName val="KsKr"/>
      <sheetName val="Etapa Única"/>
      <sheetName val="Trans.2o. trecho"/>
      <sheetName val="Jacaraci"/>
      <sheetName val="Demanda-Total"/>
      <sheetName val="V reservação"/>
      <sheetName val="Pre dimensADUTORA"/>
      <sheetName val="Lista"/>
      <sheetName val="Zona A"/>
      <sheetName val="Zona B"/>
      <sheetName val="ETA-Mat"/>
    </sheetNames>
    <sheetDataSet>
      <sheetData sheetId="0" refreshError="1"/>
      <sheetData sheetId="1" refreshError="1"/>
      <sheetData sheetId="2" refreshError="1">
        <row r="125">
          <cell r="C125">
            <v>15.399999999999977</v>
          </cell>
          <cell r="E125">
            <v>19.659999999999968</v>
          </cell>
        </row>
        <row r="126">
          <cell r="C126">
            <v>15.542336341085161</v>
          </cell>
          <cell r="E126">
            <v>19.802336341085152</v>
          </cell>
        </row>
        <row r="127">
          <cell r="C127">
            <v>16.257148068197694</v>
          </cell>
          <cell r="E127">
            <v>20.517148068197685</v>
          </cell>
        </row>
        <row r="128">
          <cell r="C128">
            <v>17.518811323131445</v>
          </cell>
          <cell r="E128">
            <v>21.778811323131436</v>
          </cell>
        </row>
        <row r="129">
          <cell r="C129">
            <v>19.303780580867624</v>
          </cell>
          <cell r="E129">
            <v>23.563780580867615</v>
          </cell>
        </row>
        <row r="130">
          <cell r="C130">
            <v>21.598989322352281</v>
          </cell>
          <cell r="E130">
            <v>25.858989322352272</v>
          </cell>
        </row>
        <row r="131">
          <cell r="C131">
            <v>24.396686091835932</v>
          </cell>
          <cell r="E131">
            <v>28.656686091835923</v>
          </cell>
        </row>
        <row r="132">
          <cell r="C132">
            <v>27.42734006018452</v>
          </cell>
          <cell r="E132">
            <v>31.687340060184511</v>
          </cell>
        </row>
        <row r="133">
          <cell r="C133">
            <v>31.13573066002607</v>
          </cell>
          <cell r="E133">
            <v>35.395730660026061</v>
          </cell>
        </row>
        <row r="134">
          <cell r="C134">
            <v>35.325379219265528</v>
          </cell>
          <cell r="E134">
            <v>39.585379219265519</v>
          </cell>
        </row>
      </sheetData>
      <sheetData sheetId="3" refreshError="1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al"/>
      <sheetName val="Novo!"/>
      <sheetName val="Dados"/>
      <sheetName val="BDI"/>
      <sheetName val="Orçamento"/>
      <sheetName val="Memória"/>
      <sheetName val="Comp"/>
      <sheetName val="Cot"/>
      <sheetName val="CronoFF"/>
      <sheetName val="QCI"/>
      <sheetName val="Memorial Descritivo"/>
      <sheetName val="Licitação"/>
      <sheetName val="CronoFF-L"/>
      <sheetName val="QCI-L"/>
      <sheetName val="BM"/>
      <sheetName val="RRE"/>
      <sheetName val="OFÍCIO"/>
      <sheetName val="CC"/>
    </sheetNames>
    <sheetDataSet>
      <sheetData sheetId="0" refreshError="1"/>
      <sheetData sheetId="1" refreshError="1"/>
      <sheetData sheetId="2">
        <row r="29">
          <cell r="G29">
            <v>42917</v>
          </cell>
        </row>
      </sheetData>
      <sheetData sheetId="3" refreshError="1"/>
      <sheetData sheetId="4" refreshError="1"/>
      <sheetData sheetId="5" refreshError="1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NU"/>
      <sheetName val="DADOS"/>
      <sheetName val="NOVO"/>
      <sheetName val="BDI"/>
      <sheetName val="ORÇAMENTO"/>
      <sheetName val="CÁLCULO"/>
      <sheetName val="EVENTOS"/>
      <sheetName val="CRONO"/>
      <sheetName val="CRONOPLE"/>
      <sheetName val="PLE"/>
      <sheetName val="QCI"/>
      <sheetName val="BM"/>
      <sheetName val="RRE"/>
      <sheetName val="OFÍCIO"/>
      <sheetName val="PLANILHA MÚLTIPLA V3.0.5"/>
    </sheetNames>
    <sheetDataSet>
      <sheetData sheetId="0"/>
      <sheetData sheetId="1">
        <row r="18">
          <cell r="F18" t="str">
            <v>(SELECIONAR)</v>
          </cell>
        </row>
      </sheetData>
      <sheetData sheetId="2"/>
      <sheetData sheetId="3">
        <row r="138">
          <cell r="A138" t="str">
            <v>(SELECIONAR)</v>
          </cell>
        </row>
        <row r="139">
          <cell r="A139" t="str">
            <v>Construção e Reforma de Edifícios</v>
          </cell>
        </row>
        <row r="140">
          <cell r="A140" t="str">
            <v>Construção de Praças Urbanas, Rodovias, Ferrovias e recapeamento e pavimentação de vias urbanas</v>
          </cell>
        </row>
        <row r="141">
          <cell r="A141" t="str">
            <v>Construção de Redes de Abastecimento de Água, Coleta de Esgoto</v>
          </cell>
        </row>
        <row r="142">
          <cell r="A142" t="str">
            <v>Construção e Manutenção de Estações e Redes de Distribuição de Energia Elétrica</v>
          </cell>
        </row>
        <row r="143">
          <cell r="A143" t="str">
            <v>Obras Portuárias, Marítimas e Fluviais</v>
          </cell>
        </row>
        <row r="144">
          <cell r="A144" t="str">
            <v>Fornecimento de Materiais e Equipamentos (aquisição indireta - em conjunto com licitação de obras)</v>
          </cell>
        </row>
        <row r="145">
          <cell r="A145" t="str">
            <v>Fornecimento de Materiais e Equipamentos (aquisição direta)</v>
          </cell>
        </row>
        <row r="146">
          <cell r="A146" t="str">
            <v>Estudos e Projetos, Planos e Gerenciamento e outros correlatos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staM"/>
      <sheetName val="ListaS"/>
      <sheetName val="CRITÉRIOS"/>
      <sheetName val="SER"/>
      <sheetName val="MAT"/>
      <sheetName val="LIGAÇÕES DOMICILIARES (MAT)"/>
      <sheetName val="LIGAÇÕES DOMICILIARES (SER)"/>
    </sheetNames>
    <sheetDataSet>
      <sheetData sheetId="0"/>
      <sheetData sheetId="1"/>
      <sheetData sheetId="2"/>
      <sheetData sheetId="3"/>
      <sheetData sheetId="4"/>
      <sheetData sheetId="5"/>
      <sheetData sheetId="6">
        <row r="13">
          <cell r="K13">
            <v>1.3</v>
          </cell>
        </row>
      </sheetData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erv"/>
      <sheetName val="Mat"/>
      <sheetName val="Resumo"/>
      <sheetName val="CRONOGRAMA"/>
      <sheetName val="QCI"/>
    </sheetNames>
    <sheetDataSet>
      <sheetData sheetId="0" refreshError="1">
        <row r="9">
          <cell r="E9">
            <v>1</v>
          </cell>
        </row>
        <row r="10">
          <cell r="I10">
            <v>1.07853764</v>
          </cell>
        </row>
        <row r="11">
          <cell r="I11">
            <v>1.2373000000000001</v>
          </cell>
        </row>
      </sheetData>
      <sheetData sheetId="1" refreshError="1">
        <row r="9">
          <cell r="J9">
            <v>1.07853764</v>
          </cell>
        </row>
      </sheetData>
      <sheetData sheetId="2"/>
      <sheetData sheetId="3"/>
      <sheetData sheetId="4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utorial"/>
      <sheetName val="Analitico"/>
      <sheetName val="Banco"/>
      <sheetName val="Composições"/>
      <sheetName val="Cotações"/>
      <sheetName val="Relatórios"/>
      <sheetName val="Busca"/>
    </sheetNames>
    <sheetDataSet>
      <sheetData sheetId="0"/>
      <sheetData sheetId="1"/>
      <sheetData sheetId="2"/>
      <sheetData sheetId="3"/>
      <sheetData sheetId="4">
        <row r="20">
          <cell r="B20" t="str">
            <v>ÍNDICE</v>
          </cell>
        </row>
      </sheetData>
      <sheetData sheetId="5">
        <row r="1">
          <cell r="A1" t="str">
            <v>DADOS DOS RELATÓRIOS IMPORTADOS</v>
          </cell>
        </row>
        <row r="5">
          <cell r="A5" t="str">
            <v>TIPO</v>
          </cell>
        </row>
        <row r="6">
          <cell r="A6" t="str">
            <v>SINAPI</v>
          </cell>
        </row>
        <row r="7">
          <cell r="A7" t="str">
            <v>SINAPI-I</v>
          </cell>
        </row>
        <row r="8">
          <cell r="A8" t="str">
            <v>SINAPI-I</v>
          </cell>
        </row>
        <row r="9">
          <cell r="A9" t="str">
            <v>SINAPI</v>
          </cell>
        </row>
        <row r="10">
          <cell r="A10" t="str">
            <v>SINAPI-I</v>
          </cell>
        </row>
        <row r="11">
          <cell r="A11" t="str">
            <v>SINAPI-I</v>
          </cell>
        </row>
      </sheetData>
      <sheetData sheetId="6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(CAM_BAIXO)"/>
      <sheetName val="(CAM_CIMA)"/>
      <sheetName val="SONDAGEM CAMARÁ DE CIMA"/>
      <sheetName val="SONDAGEM CAMARÁ DE BAIXO"/>
      <sheetName val="MEMÓRIA GERAL (SINAPI)"/>
      <sheetName val="2.Memória Auxiliar - CAM.BAIXO2"/>
      <sheetName val="3. Memória Auxiliar - CAM.CIMA2"/>
      <sheetName val="MEMÓRIA GERAL (SICRO)"/>
      <sheetName val="3. Memória Auxiliar - CAM. CIMA"/>
      <sheetName val="MEMÓRIA GERAL"/>
      <sheetName val="COMPOSIÇÕES"/>
      <sheetName val="COTAÇÕ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ço"/>
    </sheetNames>
    <sheetDataSet>
      <sheetData sheetId="0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DOS"/>
      <sheetName val="BDI (1)"/>
      <sheetName val="BDI (2)"/>
      <sheetName val="PO"/>
      <sheetName val="PLQ"/>
      <sheetName val="CFF"/>
    </sheetNames>
    <sheetDataSet>
      <sheetData sheetId="0">
        <row r="38">
          <cell r="A38">
            <v>43374</v>
          </cell>
        </row>
      </sheetData>
      <sheetData sheetId="1"/>
      <sheetData sheetId="2"/>
      <sheetData sheetId="3"/>
      <sheetData sheetId="4"/>
      <sheetData sheetId="5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rcamento teste"/>
      <sheetName val="MC DEM MV"/>
      <sheetName val="BASE DEMOL com canteiro"/>
      <sheetName val="BASE VERIF PARÂMETROS"/>
      <sheetName val="RESUMO PARÂMETROS"/>
    </sheetNames>
    <sheetDataSet>
      <sheetData sheetId="0"/>
      <sheetData sheetId="1" refreshError="1"/>
      <sheetData sheetId="2"/>
      <sheetData sheetId="3" refreshError="1"/>
      <sheetData sheetId="4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o"/>
      <sheetName val="despesas"/>
      <sheetName val="equipe"/>
      <sheetName val="Serv.Geo"/>
      <sheetName val="Serv.graf."/>
      <sheetName val="Serv.top"/>
    </sheetNames>
    <sheetDataSet>
      <sheetData sheetId="0">
        <row r="2">
          <cell r="D2">
            <v>1.06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O GERAL"/>
      <sheetName val="RESUMO CERB"/>
      <sheetName val="SERVIÇOS "/>
      <sheetName val="MATERIAIS"/>
      <sheetName val="RESUMO"/>
      <sheetName val="CRONOGRAMA"/>
      <sheetName val="QCI"/>
    </sheetNames>
    <sheetDataSet>
      <sheetData sheetId="0"/>
      <sheetData sheetId="1"/>
      <sheetData sheetId="2">
        <row r="10">
          <cell r="G10">
            <v>1</v>
          </cell>
        </row>
      </sheetData>
      <sheetData sheetId="3"/>
      <sheetData sheetId="4"/>
      <sheetData sheetId="5"/>
      <sheetData sheetId="6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lan1"/>
      <sheetName val="Plan2"/>
      <sheetName val="Plan3"/>
      <sheetName val="TOTAL GERAL"/>
      <sheetName val="Adelphia FURUKAWA"/>
      <sheetName val="Turn-Key - G.I."/>
      <sheetName val="Turn-Key - S.A."/>
      <sheetName val="QTD_PREÇO UNIT"/>
      <sheetName val="ENT-RES"/>
      <sheetName val="COAXIAL"/>
      <sheetName val="ÓPTICO"/>
      <sheetName val="FERRAGENS"/>
      <sheetName val="SERVIÇOS"/>
      <sheetName val="SERVIÇOS 1%"/>
      <sheetName val="SERVIÇOS 2%"/>
      <sheetName val="SERVIÇOS 3%"/>
      <sheetName val="SERVIÇOS 4%"/>
      <sheetName val="SERVIÇOS 5%"/>
      <sheetName val="150"/>
      <sheetName val="150 2%"/>
      <sheetName val="150 4%"/>
      <sheetName val="150 6%"/>
      <sheetName val="250"/>
      <sheetName val="250 2%"/>
      <sheetName val="250 4%"/>
      <sheetName val="250 6%"/>
      <sheetName val="300"/>
      <sheetName val="300 2%"/>
      <sheetName val="300 4%"/>
      <sheetName val="300 6%"/>
      <sheetName val="350"/>
      <sheetName val="350 2%"/>
      <sheetName val="350 4%"/>
      <sheetName val="350 6%"/>
      <sheetName val="450"/>
      <sheetName val="450 2%"/>
      <sheetName val="450 4%"/>
      <sheetName val="450 6%"/>
      <sheetName val="AS-SERVIÇOS"/>
      <sheetName val="DDG-SERVIÇOS "/>
      <sheetName val="PRO-08"/>
      <sheetName val="Testes"/>
      <sheetName val="ANEL ZONA SUL"/>
      <sheetName val="ANEL LARANJEIRAS"/>
      <sheetName val="CS#"/>
      <sheetName val="VESPER"/>
      <sheetName val="EMBRATEL"/>
      <sheetName val="METRORED"/>
      <sheetName val="INTELIG"/>
      <sheetName val="NETSTREAM"/>
      <sheetName val="VESPER  PRÉ"/>
      <sheetName val="EMBRATEL PRÉ"/>
      <sheetName val="METRORED PRÉ"/>
      <sheetName val="INTELIG PRÉ"/>
      <sheetName val="NETSTREAM PRÉ"/>
      <sheetName val="ANEL ZONA SUL (2)"/>
      <sheetName val="ANEL LARANJEIRAS (2)"/>
      <sheetName val="CS_"/>
      <sheetName val="Equipamentos"/>
      <sheetName val="Viaduto S. Pompeu"/>
      <sheetName val="PRO_08"/>
      <sheetName val="2.2.5.CBUQ"/>
      <sheetName val="2.2.5.PMQ"/>
      <sheetName val="CPV"/>
      <sheetName val="Planejado"/>
      <sheetName val="FRETE"/>
      <sheetName val="PROJETO"/>
      <sheetName val="Mat."/>
      <sheetName val="M.O."/>
      <sheetName val="Teor"/>
      <sheetName val="Preços"/>
      <sheetName val="Resumo Financeiro"/>
      <sheetName val="QuQuant"/>
      <sheetName val="DG"/>
      <sheetName val="Medição (2"/>
      <sheetName val="Medição Completa"/>
      <sheetName val="TPU-MARÇO_2002"/>
      <sheetName val="Capa Resumo"/>
      <sheetName val="Capa Anexo II"/>
      <sheetName val="Capa Anexo III"/>
      <sheetName val="Capa Anexo IV"/>
      <sheetName val="CRONFISFIN_"/>
      <sheetName val=" PIPEWORK 1  "/>
      <sheetName val="Anex. II Plan.A"/>
      <sheetName val="Anex. III Plan.B"/>
      <sheetName val="Anex IX Enc  Soc B"/>
      <sheetName val="Anex V Plan. Equipam."/>
      <sheetName val="Anex VI Fornec. Div"/>
      <sheetName val="PREDIO 3BL"/>
      <sheetName val="RESUMO_AUT1"/>
      <sheetName val="Parametros"/>
      <sheetName val="Indices"/>
      <sheetName val="medicao"/>
      <sheetName val="Reaj"/>
      <sheetName val="RESUMO CD"/>
      <sheetName val="1- BANCO DE DADOS MOB-DESM"/>
      <sheetName val="AVANÇO FÍSICO"/>
      <sheetName val="P A T O 98 D"/>
      <sheetName val="CUSTO INDIRETO"/>
      <sheetName val="CR LOTE 02"/>
      <sheetName val="Página 16"/>
      <sheetName val="orcID nº1"/>
      <sheetName val="orc ID nº 15"/>
      <sheetName val="orc ID nº17"/>
      <sheetName val="orc ID nº 18"/>
      <sheetName val="orc ID nº19"/>
      <sheetName val="orc ID nº2 "/>
      <sheetName val="orc ID nº3"/>
      <sheetName val="orcID nº4"/>
      <sheetName val="orcID nº5"/>
      <sheetName val="orcID nº6"/>
      <sheetName val="orcID nº7"/>
      <sheetName val="orc ID nº8"/>
      <sheetName val="orc ID nº9"/>
      <sheetName val="orc ID nº12"/>
      <sheetName val="orc ID nº13"/>
      <sheetName val="orc ID nº 14"/>
      <sheetName val="orc ID nº16"/>
      <sheetName val="1ExecuçServiços"/>
      <sheetName val="ficha medição"/>
      <sheetName val="procedimentos"/>
      <sheetName val="Capa Memória de Calc"/>
      <sheetName val="P A T O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erviços"/>
      <sheetName val="Materiais"/>
      <sheetName val="Resumo"/>
      <sheetName val="Cronograma"/>
    </sheetNames>
    <sheetDataSet>
      <sheetData sheetId="0" refreshError="1">
        <row r="5">
          <cell r="H5">
            <v>1.2694000000000001</v>
          </cell>
        </row>
        <row r="7">
          <cell r="E7">
            <v>1</v>
          </cell>
        </row>
      </sheetData>
      <sheetData sheetId="1" refreshError="1"/>
      <sheetData sheetId="2" refreshError="1"/>
      <sheetData sheetId="3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DOS"/>
      <sheetName val="BDI (1)"/>
      <sheetName val="PO"/>
      <sheetName val="PLQ"/>
      <sheetName val="CFF"/>
    </sheetNames>
    <definedNames>
      <definedName name="linhaSINAPIxls" refersTo="='PO'!$X1" sheetId="2"/>
    </defined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--PLANILHA GLOBAL-- (4)"/>
      <sheetName val="ORÇAMENTO"/>
      <sheetName val="MEM. CALCULO"/>
      <sheetName val="MEM CALC MOBILIZA-DESMOBILIZA"/>
      <sheetName val="--PLANILHA GLOBAL--"/>
      <sheetName val="RESUMO_DESON"/>
      <sheetName val="CRONOGRAMA_com_DESON"/>
      <sheetName val="BDI_PAV_DESONERADO_26,01%"/>
      <sheetName val="BDI_PAV_ONERADO_20,00%"/>
      <sheetName val="BDI_DIFERENC_DESONERADO_16,54%"/>
      <sheetName val="BDI_DIFERENC_ONERADO_11,10%"/>
      <sheetName val="_RESUMO COMPARATIVO_"/>
    </sheetNames>
    <sheetDataSet>
      <sheetData sheetId="0"/>
      <sheetData sheetId="1"/>
      <sheetData sheetId="2"/>
      <sheetData sheetId="3"/>
      <sheetData sheetId="4">
        <row r="1307">
          <cell r="D1307" t="str">
            <v>4813</v>
          </cell>
          <cell r="E1307" t="str">
            <v>PLACA DE OBRA (PARA CONSTRUCAO CIVIL) EM CHAPA GALVANIZADA *N. 22*, ADESIVADA, DE *2,0 X 1,125* M</v>
          </cell>
          <cell r="F1307" t="str">
            <v>M2</v>
          </cell>
          <cell r="G1307">
            <v>300</v>
          </cell>
          <cell r="H1307">
            <v>300</v>
          </cell>
        </row>
        <row r="1308">
          <cell r="D1308" t="str">
            <v>001</v>
          </cell>
          <cell r="E1308" t="str">
            <v>MOBILIZAÇÃO</v>
          </cell>
          <cell r="F1308" t="str">
            <v>UN</v>
          </cell>
          <cell r="G1308">
            <v>827.85</v>
          </cell>
          <cell r="H1308">
            <v>846.56</v>
          </cell>
        </row>
        <row r="1309">
          <cell r="D1309" t="str">
            <v>002</v>
          </cell>
          <cell r="E1309" t="str">
            <v>DESMOBILIZAÇÃO</v>
          </cell>
          <cell r="F1309" t="str">
            <v>UN</v>
          </cell>
          <cell r="G1309">
            <v>827.85</v>
          </cell>
          <cell r="H1309">
            <v>846.56</v>
          </cell>
        </row>
        <row r="1310">
          <cell r="D1310" t="str">
            <v>41903</v>
          </cell>
          <cell r="E1310" t="str">
            <v>EMULSAO ASFALTICA CATIONICA RR-2C PARA USO EM PAVIMENTACAO ASFALTICA (COLETADO CAIXA NA ANP ACRESCIDO DE ICMS)</v>
          </cell>
          <cell r="F1310" t="str">
            <v>KG</v>
          </cell>
          <cell r="G1310">
            <v>2.5</v>
          </cell>
          <cell r="H1310">
            <v>2.5</v>
          </cell>
        </row>
        <row r="1311">
          <cell r="D1311" t="str">
            <v>41899</v>
          </cell>
          <cell r="E1311" t="str">
            <v>CIMENTO ASFALTICO DE PETROLEO A GRANEL (CAP) 50/70 (COLETADO CAIXA NA ANP ACRESCIDO DE ICMS)</v>
          </cell>
          <cell r="F1311" t="str">
            <v>T</v>
          </cell>
          <cell r="G1311">
            <v>2934.17</v>
          </cell>
          <cell r="H1311">
            <v>2934.17</v>
          </cell>
        </row>
        <row r="1312">
          <cell r="D1312" t="str">
            <v>93176</v>
          </cell>
          <cell r="E1312" t="str">
            <v>TRANSPORTE DE MATERIAL ASFALTICO, COM CAMINHÃO COM CAPACIDADE DE 30000 L EM RODOVIA PAVIMENTADA PARA DISTÂNCIAS MÉDIAS DE TRANSPORTE SUPERIORES A 100 KM. AF_02/2016</v>
          </cell>
          <cell r="F1312" t="str">
            <v>TXKM</v>
          </cell>
          <cell r="G1312">
            <v>0.51</v>
          </cell>
          <cell r="H1312">
            <v>0.52</v>
          </cell>
        </row>
        <row r="1313">
          <cell r="D1313" t="str">
            <v>93599</v>
          </cell>
          <cell r="E1313" t="str">
            <v>TRANSPORTE COM CAMINHÃO BASCULANTE DE 14 M3, EM VIA URBANA PAVIMENTADA, DMT ACIMA DE 30 KM (UNIDADE: TXKM). AF_04/2016</v>
          </cell>
          <cell r="F1313" t="str">
            <v>TXKM</v>
          </cell>
          <cell r="G1313">
            <v>0.43</v>
          </cell>
          <cell r="H1313">
            <v>0.44</v>
          </cell>
        </row>
        <row r="1314">
          <cell r="D1314" t="str">
            <v>006</v>
          </cell>
          <cell r="E1314" t="str">
            <v>USINAGEM DE CBUQ COM CAP 50/70, PARA BINDER, EXCLUSIVE CAP 50/70 (FONTE: SINAPI 72963, MAR/2020)</v>
          </cell>
          <cell r="F1314" t="str">
            <v>T</v>
          </cell>
          <cell r="G1314">
            <v>75.42</v>
          </cell>
          <cell r="H1314">
            <v>75.739999999999995</v>
          </cell>
        </row>
        <row r="1315">
          <cell r="D1315" t="str">
            <v>007</v>
          </cell>
          <cell r="E1315" t="str">
            <v>USINAGEM DE CBUQ COM CAP 50/70, PARA CAPA DE ROLAMENTO, EXCLUSIVE CAP 50/70 (FONTE: SINAPI 72962, MAR/2020)</v>
          </cell>
          <cell r="F1315" t="str">
            <v>T</v>
          </cell>
          <cell r="G1315">
            <v>88.21</v>
          </cell>
          <cell r="H1315">
            <v>88.52</v>
          </cell>
        </row>
        <row r="1316">
          <cell r="D1316" t="str">
            <v>003</v>
          </cell>
          <cell r="E1316" t="str">
            <v>EXECUÇÃO DE PINTURA DE LIGAÇÃO COM EMULSÃO ASFÁLTICA RR-2C, EXCLUSIVE RR-2C (FONTE: SINAPI 96402, MAR/2020)</v>
          </cell>
          <cell r="F1316" t="str">
            <v>M2</v>
          </cell>
          <cell r="G1316">
            <v>0.67</v>
          </cell>
          <cell r="H1316">
            <v>0.73</v>
          </cell>
        </row>
        <row r="1317">
          <cell r="D1317" t="str">
            <v>004</v>
          </cell>
          <cell r="E1317" t="str">
            <v>EXECUÇÃO DE PAVIMENTO COM APLICAÇÃO DE CONCRETO ASFÁLTICO, CAMADA DE BINDER - EXCLUSIVE CARGA E TRANSPORTE, EXCLUSIVE CBUQ (FONTE: SINAPI 95996, MAR/2020)</v>
          </cell>
          <cell r="F1317" t="str">
            <v>M3</v>
          </cell>
          <cell r="G1317">
            <v>63.53</v>
          </cell>
          <cell r="H1317">
            <v>67.62</v>
          </cell>
        </row>
        <row r="1318">
          <cell r="D1318" t="str">
            <v>005</v>
          </cell>
          <cell r="E1318" t="str">
            <v>EXECUÇÃO DE PAVIMENTO COM APLICAÇÃO DE CONCRETO ASFÁLTICO, CAMADA DE ROLAMENTO - EXCLUSIVE CARGA E TRANSPORTE, EXCLUSIVE CBUQ (FONTE: SINAPI 95995, MAR/2020)</v>
          </cell>
          <cell r="F1318" t="str">
            <v>M3</v>
          </cell>
          <cell r="G1318">
            <v>87.81</v>
          </cell>
          <cell r="H1318">
            <v>93.54</v>
          </cell>
        </row>
        <row r="1319">
          <cell r="D1319" t="str">
            <v>72947</v>
          </cell>
          <cell r="E1319" t="str">
            <v>SINALIZACAO HORIZONTAL COM TINTA RETRORREFLETIVA A BASE DE RESINA ACRILICA COM MICROESFERAS DE VIDRO</v>
          </cell>
          <cell r="F1319" t="str">
            <v>M2</v>
          </cell>
          <cell r="G1319">
            <v>13.99</v>
          </cell>
          <cell r="H1319">
            <v>14.08</v>
          </cell>
        </row>
        <row r="1320">
          <cell r="D1320" t="str">
            <v>34723</v>
          </cell>
          <cell r="E1320" t="str">
            <v>PLACA DE SINALIZACAO EM CHAPA DE ACO NUM 16 COM PINTURA REFLETIVA, INCLUSIVE SUPORTE - FORNECIMENTO E INSTALAÇÃO</v>
          </cell>
          <cell r="F1320" t="str">
            <v>M3</v>
          </cell>
          <cell r="G1320">
            <v>693</v>
          </cell>
          <cell r="H1320">
            <v>693</v>
          </cell>
        </row>
        <row r="1321">
          <cell r="D1321" t="str">
            <v>10848</v>
          </cell>
          <cell r="E1321" t="str">
            <v>PLACA DE INAUGURACAO METALICA, *40* CM X *60* CM</v>
          </cell>
          <cell r="F1321" t="str">
            <v>UN</v>
          </cell>
          <cell r="G1321">
            <v>904.5</v>
          </cell>
          <cell r="H1321">
            <v>904.5</v>
          </cell>
        </row>
        <row r="1322">
          <cell r="D1322" t="str">
            <v>008</v>
          </cell>
          <cell r="E1322" t="str">
            <v>DEMOLIÇÃO MANUAL DE PISO CIMENTADO SOBRE LASTRO DE CONCRETO (FONTE: ORSE 000016, DEZ/2019)</v>
          </cell>
          <cell r="F1322" t="str">
            <v>M²</v>
          </cell>
          <cell r="G1322">
            <v>18.61</v>
          </cell>
          <cell r="H1322">
            <v>20.65</v>
          </cell>
        </row>
        <row r="1323">
          <cell r="D1323" t="str">
            <v>94990</v>
          </cell>
          <cell r="E1323" t="str">
            <v>EXECUÇÃO DE PASSEIO (CALÇADA) OU PISO DE CONCRETO COM CONCRETO MOLDADO IN LOCO, FEITO EM OBRA, ACABAMENTO CONVENCIONAL, NÃO ARMADO. AF_07/2016</v>
          </cell>
          <cell r="F1323" t="str">
            <v>M3</v>
          </cell>
          <cell r="G1323">
            <v>531.21</v>
          </cell>
          <cell r="H1323">
            <v>557.62</v>
          </cell>
        </row>
        <row r="1324">
          <cell r="D1324" t="str">
            <v>009</v>
          </cell>
          <cell r="E1324" t="str">
            <v>PISO TÁTIL DIRECIONAL E/OU ALERTA, DE CONCRETO, NA COR NATURAL, P/DEFICIENTES VISUAIS, DIMENSÕES 40X40CM, APLICADO COM ARGAMASSA INDUSTRIALIZADA AC-II, REJUNTADO, EXCLUSIVE REGULARIZAÇÃO DE BASE (FONTE: ORSE 012039, DEZ/2019)</v>
          </cell>
          <cell r="F1324" t="str">
            <v>M²</v>
          </cell>
          <cell r="G1324">
            <v>78.59</v>
          </cell>
          <cell r="H1324">
            <v>81.52</v>
          </cell>
        </row>
        <row r="1325">
          <cell r="D1325">
            <v>0</v>
          </cell>
          <cell r="E1325">
            <v>0</v>
          </cell>
          <cell r="F1325">
            <v>0</v>
          </cell>
          <cell r="G1325">
            <v>0</v>
          </cell>
          <cell r="H1325">
            <v>0</v>
          </cell>
        </row>
        <row r="1326">
          <cell r="D1326">
            <v>0</v>
          </cell>
          <cell r="E1326">
            <v>0</v>
          </cell>
          <cell r="F1326">
            <v>0</v>
          </cell>
          <cell r="G1326">
            <v>0</v>
          </cell>
          <cell r="H1326">
            <v>0</v>
          </cell>
        </row>
        <row r="1327">
          <cell r="D1327">
            <v>0</v>
          </cell>
          <cell r="E1327">
            <v>0</v>
          </cell>
          <cell r="F1327">
            <v>0</v>
          </cell>
          <cell r="G1327">
            <v>0</v>
          </cell>
          <cell r="H1327">
            <v>0</v>
          </cell>
        </row>
        <row r="1328">
          <cell r="D1328">
            <v>0</v>
          </cell>
          <cell r="E1328">
            <v>0</v>
          </cell>
          <cell r="F1328">
            <v>0</v>
          </cell>
          <cell r="G1328">
            <v>0</v>
          </cell>
          <cell r="H1328">
            <v>0</v>
          </cell>
        </row>
        <row r="1329">
          <cell r="D1329">
            <v>0</v>
          </cell>
          <cell r="E1329">
            <v>0</v>
          </cell>
          <cell r="F1329">
            <v>0</v>
          </cell>
          <cell r="G1329">
            <v>0</v>
          </cell>
          <cell r="H1329">
            <v>0</v>
          </cell>
        </row>
      </sheetData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61M-CBMI"/>
      <sheetName val="MAT-BET"/>
      <sheetName val="REL-AC"/>
      <sheetName val="PLUVIOM"/>
      <sheetName val="TAPA BURACO"/>
      <sheetName val="RECOMP REVESTIMENTO"/>
      <sheetName val="LIMP MEIO FIO"/>
      <sheetName val="LIMP VALETAS"/>
      <sheetName val="REMOCAO MEC BAR"/>
      <sheetName val="REMOCAO MEC BAR (2)"/>
      <sheetName val="M.OBRA MARCO"/>
      <sheetName val="RESUMO "/>
      <sheetName val="WILSON"/>
      <sheetName val="H-HORAS MARCO"/>
      <sheetName val="acertos"/>
      <sheetName val="CONT MAT BET"/>
      <sheetName val="QUADRO COMPARATIVO"/>
      <sheetName val="61M_CBMI"/>
      <sheetName val="MAT_BET"/>
      <sheetName val="PLANO TRAB"/>
      <sheetName val="MATERIAIS"/>
      <sheetName val="matbet"/>
      <sheetName val="quantidades"/>
      <sheetName val="adequação"/>
      <sheetName val="comparativo"/>
      <sheetName val="CROQUI"/>
      <sheetName val="PEM"/>
      <sheetName val="CADASTRO"/>
      <sheetName val="Ativos"/>
      <sheetName val="61MCBMI.DNIT"/>
      <sheetName val="TAPA_BURACO"/>
      <sheetName val="RECOMP_REVESTIMENTO"/>
      <sheetName val="LIMP_MEIO_FIO"/>
      <sheetName val="LIMP_VALETAS"/>
      <sheetName val="REMOCAO_MEC_BAR"/>
      <sheetName val="REMOCAO_MEC_BAR_(2)"/>
      <sheetName val="M_OBRA_MARCO"/>
      <sheetName val="RESUMO_"/>
      <sheetName val="H-HORAS_MARCO"/>
      <sheetName val="CONT_MAT_BET"/>
      <sheetName val="QUADRO_COMPARATIVO"/>
      <sheetName val="PLANO_TRAB"/>
      <sheetName val="61MCBMI_DNIT"/>
      <sheetName val="Mat"/>
      <sheetName val="Faturamento 2016 (Diferimento)"/>
      <sheetName val="Serviços"/>
      <sheetName val="Solicitação Interna de Fab"/>
      <sheetName val="aux"/>
      <sheetName val="Anual"/>
      <sheetName val="equip auxili"/>
      <sheetName val="INDIRETOS"/>
      <sheetName val="veiculos"/>
      <sheetName val="COMPOS1"/>
      <sheetName val="Calendário"/>
      <sheetName val="Clientes"/>
      <sheetName val="Mão de Obra"/>
      <sheetName val="Dados"/>
      <sheetName val="01"/>
      <sheetName val="02"/>
      <sheetName val="03"/>
      <sheetName val="04"/>
      <sheetName val="05"/>
      <sheetName val="06"/>
      <sheetName val="07"/>
      <sheetName val="08"/>
      <sheetName val="0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1 (2)"/>
      <sheetName val="Matriz de Produtividade"/>
      <sheetName val="61M-CBMI:MAT-BET"/>
      <sheetName val="DSS_04"/>
      <sheetName val="Fresagem"/>
      <sheetName val="Meio-fio"/>
      <sheetName val="PintLigacao"/>
      <sheetName val="PMQ"/>
      <sheetName val="STC_01"/>
      <sheetName val="CS#"/>
      <sheetName val="CUSTO INDIRETO"/>
      <sheetName val="CUSTO ZONA SUL"/>
      <sheetName val="CUSTO LARANJEIRAS"/>
      <sheetName val="Índices de Reajustamento"/>
      <sheetName val="CONS_CORR"/>
      <sheetName val="Comp. PU serv. com areia-brita"/>
      <sheetName val="Procedimentos"/>
      <sheetName val="ORÇAMENTO"/>
      <sheetName val="Alteração"/>
      <sheetName val="P A T O 98 D"/>
      <sheetName val="Especif"/>
      <sheetName val="RO"/>
      <sheetName val="IMA"/>
      <sheetName val="CAIAÇÃO"/>
      <sheetName val="DG"/>
      <sheetName val="CONCR"/>
      <sheetName val="CDF"/>
      <sheetName val="CAPMAN"/>
      <sheetName val="DESOBU"/>
      <sheetName val="ESC MAN"/>
      <sheetName val="ENROC"/>
      <sheetName val="FORMA"/>
      <sheetName val="LIMP DA"/>
      <sheetName val="LIMP BU"/>
      <sheetName val="LIMP SARJ"/>
      <sheetName val="ROÇMAN"/>
      <sheetName val="ROÇMEC"/>
      <sheetName val="RMECATER"/>
      <sheetName val="TBF"/>
      <sheetName val="MBUF"/>
      <sheetName val="MOB"/>
      <sheetName val="ROÇCOL"/>
      <sheetName val="RMATER"/>
      <sheetName val="RP"/>
      <sheetName val="TCCB10"/>
      <sheetName val="TCCC4t"/>
      <sheetName val="TLCB10"/>
      <sheetName val="TLCB5"/>
      <sheetName val="TLCC4t"/>
      <sheetName val="TLMR"/>
      <sheetName val="tsd"/>
      <sheetName val="TSS"/>
      <sheetName val="ESTORNO"/>
      <sheetName val="[61MCBMI.DNIT.XLS]61M_CBMI_MA_2"/>
      <sheetName val="[61MCBMI.DNIT.XLS]61M-CBMI:MAT-"/>
      <sheetName val="[61MCBMI.DNIT.XLS][61MCBMI.DNIT"/>
      <sheetName val="Custo Equip"/>
      <sheetName val="SICRO"/>
      <sheetName val="DEQ"/>
      <sheetName val="PT"/>
      <sheetName val="SERVIÇOS digitado"/>
      <sheetName val="EQUIPO1"/>
      <sheetName val="Produto 09"/>
      <sheetName val="Produto 10"/>
      <sheetName val="Produto 01"/>
      <sheetName val="Prod. 03A CREMA-CIB"/>
      <sheetName val="icatu"/>
      <sheetName val="A"/>
      <sheetName val="Planilha"/>
      <sheetName val="TAPA_BURACO1"/>
      <sheetName val="RECOMP_REVESTIMENTO1"/>
      <sheetName val="LIMP_MEIO_FIO1"/>
      <sheetName val="LIMP_VALETAS1"/>
      <sheetName val="REMOCAO_MEC_BAR1"/>
      <sheetName val="REMOCAO_MEC_BAR_(2)1"/>
      <sheetName val="M_OBRA_MARCO1"/>
      <sheetName val="RESUMO_1"/>
      <sheetName val="H-HORAS_MARCO1"/>
      <sheetName val="CONT_MAT_BET1"/>
      <sheetName val="QUADRO_COMPARATIVO1"/>
      <sheetName val="PLANO_TRAB1"/>
      <sheetName val="61MCBMI_DNIT1"/>
      <sheetName val="Faturamento_2016_(Diferimento)"/>
      <sheetName val="Solicitação_Interna_de_Fab"/>
      <sheetName val="Mão_de_Obra"/>
      <sheetName val="31_(2)"/>
      <sheetName val="Matriz_de_Produtividade"/>
      <sheetName val="TAB CONSULT"/>
      <sheetName val="plan1"/>
      <sheetName val="BANCO"/>
      <sheetName val="Listas"/>
      <sheetName val="projeto"/>
      <sheetName val="p a t o 99 b"/>
      <sheetName val="orcID nº1"/>
      <sheetName val="orc ID nº 15"/>
      <sheetName val="orc ID nº17"/>
      <sheetName val="orc ID nº 18"/>
      <sheetName val="orc ID nº19"/>
      <sheetName val="orc ID nº2 "/>
      <sheetName val="orc ID nº3"/>
      <sheetName val="orcID nº4"/>
      <sheetName val="orcID nº5"/>
      <sheetName val="orcID nº6"/>
      <sheetName val="orcID nº7"/>
      <sheetName val="orc ID nº8"/>
      <sheetName val="orc ID nº9"/>
      <sheetName val="orc ID nº12"/>
      <sheetName val="orc ID nº13"/>
      <sheetName val="orc ID nº 14"/>
      <sheetName val="orc ID nº16"/>
      <sheetName val="Orçamentária"/>
      <sheetName val="SAÍDA BRITADOS"/>
      <sheetName val="SAÍDA MASSA"/>
      <sheetName val="PROD.PRIM."/>
      <sheetName val="PROD_REBRIT_"/>
      <sheetName val="RESUMO INDUSTRIAL"/>
      <sheetName val="Preços_BSTC"/>
      <sheetName val="composições"/>
      <sheetName val="#REF"/>
      <sheetName val="RESUMO-DVOP"/>
      <sheetName val="Tabela mês"/>
      <sheetName val="REAJU"/>
      <sheetName val="Material"/>
      <sheetName val="pato"/>
      <sheetName val="CUSTO HORÁRIO"/>
      <sheetName val="pro-08"/>
      <sheetName val="8ª mp_br-459"/>
      <sheetName val="comp p unit "/>
      <sheetName val="Percentual"/>
      <sheetName val="Recuperação da Pista"/>
      <sheetName val="INVENTÁRIO"/>
      <sheetName val="61M-CBMI_MAT-BET"/>
      <sheetName val="p a t o"/>
      <sheetName val="compunit"/>
      <sheetName val="Mobra"/>
      <sheetName val="ficha medição"/>
      <sheetName val="medição "/>
      <sheetName val="mem_quant_conserva"/>
      <sheetName val="memória mat placa sinaliz"/>
      <sheetName val="ind. físicos"/>
      <sheetName val="rel. mensal"/>
      <sheetName val="Transp_CONSERVA"/>
      <sheetName val="inst.cant.obra"/>
      <sheetName val="MEMÓRIA CONS MAT BET CONS"/>
      <sheetName val="CAL MAT BET CONSERVA "/>
      <sheetName val="comp.serviços"/>
      <sheetName val="MEMÓRIA MAT REC PLACA SINALIZ"/>
      <sheetName val="mobilizaçao"/>
      <sheetName val="planilha orçamentária"/>
      <sheetName val="memória quantitativa"/>
      <sheetName val="transportes"/>
      <sheetName val="Quadro DMT"/>
      <sheetName val="Custos Unitarios"/>
      <sheetName val="resumo_aut1"/>
    </sheetNames>
    <sheetDataSet>
      <sheetData sheetId="0">
        <row r="2">
          <cell r="U2" t="str">
            <v>FOLHA 01</v>
          </cell>
        </row>
        <row r="18">
          <cell r="H18">
            <v>0</v>
          </cell>
        </row>
      </sheetData>
      <sheetData sheetId="1">
        <row r="2">
          <cell r="U2" t="str">
            <v>FOLHA 01</v>
          </cell>
        </row>
        <row r="18">
          <cell r="H18">
            <v>0</v>
          </cell>
        </row>
      </sheetData>
      <sheetData sheetId="2">
        <row r="2">
          <cell r="U2" t="str">
            <v>FOLHA 01</v>
          </cell>
        </row>
      </sheetData>
      <sheetData sheetId="3">
        <row r="2">
          <cell r="U2" t="str">
            <v>FOLHA 01</v>
          </cell>
        </row>
      </sheetData>
      <sheetData sheetId="4">
        <row r="2">
          <cell r="U2" t="str">
            <v>FOLHA 01</v>
          </cell>
        </row>
      </sheetData>
      <sheetData sheetId="5">
        <row r="2">
          <cell r="U2" t="str">
            <v>FOLHA 01</v>
          </cell>
        </row>
      </sheetData>
      <sheetData sheetId="6">
        <row r="2">
          <cell r="U2" t="str">
            <v>FOLHA 01</v>
          </cell>
        </row>
      </sheetData>
      <sheetData sheetId="7">
        <row r="2">
          <cell r="U2" t="str">
            <v>FOLHA 01</v>
          </cell>
        </row>
      </sheetData>
      <sheetData sheetId="8">
        <row r="2">
          <cell r="U2" t="str">
            <v>FOLHA 01</v>
          </cell>
        </row>
      </sheetData>
      <sheetData sheetId="9">
        <row r="2">
          <cell r="U2" t="str">
            <v>FOLHA 01</v>
          </cell>
        </row>
      </sheetData>
      <sheetData sheetId="10">
        <row r="2">
          <cell r="U2" t="str">
            <v>FOLHA 01</v>
          </cell>
        </row>
      </sheetData>
      <sheetData sheetId="11">
        <row r="2">
          <cell r="U2" t="str">
            <v>FOLHA 01</v>
          </cell>
        </row>
      </sheetData>
      <sheetData sheetId="12">
        <row r="2">
          <cell r="U2" t="str">
            <v>FOLHA 01</v>
          </cell>
        </row>
      </sheetData>
      <sheetData sheetId="13">
        <row r="2">
          <cell r="U2" t="str">
            <v>FOLHA 01</v>
          </cell>
        </row>
      </sheetData>
      <sheetData sheetId="14">
        <row r="2">
          <cell r="U2" t="str">
            <v>FOLHA 01</v>
          </cell>
        </row>
      </sheetData>
      <sheetData sheetId="15">
        <row r="2">
          <cell r="U2" t="str">
            <v>FOLHA 01</v>
          </cell>
        </row>
      </sheetData>
      <sheetData sheetId="16">
        <row r="2">
          <cell r="U2" t="str">
            <v>FOLHA 01</v>
          </cell>
        </row>
      </sheetData>
      <sheetData sheetId="17">
        <row r="2">
          <cell r="U2" t="str">
            <v>FOLHA 01</v>
          </cell>
        </row>
      </sheetData>
      <sheetData sheetId="18">
        <row r="2">
          <cell r="U2" t="str">
            <v>FOLHA 01</v>
          </cell>
        </row>
      </sheetData>
      <sheetData sheetId="19"/>
      <sheetData sheetId="20"/>
      <sheetData sheetId="21"/>
      <sheetData sheetId="22"/>
      <sheetData sheetId="23"/>
      <sheetData sheetId="24"/>
      <sheetData sheetId="25">
        <row r="2">
          <cell r="U2" t="str">
            <v>FOLHA 01</v>
          </cell>
        </row>
      </sheetData>
      <sheetData sheetId="26" refreshError="1"/>
      <sheetData sheetId="27" refreshError="1"/>
      <sheetData sheetId="28" refreshError="1"/>
      <sheetData sheetId="29" refreshError="1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>
        <row r="2">
          <cell r="U2" t="str">
            <v>FOLHA 01</v>
          </cell>
        </row>
      </sheetData>
      <sheetData sheetId="158">
        <row r="2">
          <cell r="U2" t="str">
            <v>FOLHA 01</v>
          </cell>
        </row>
      </sheetData>
      <sheetData sheetId="159">
        <row r="2">
          <cell r="U2" t="str">
            <v>FOLHA 01</v>
          </cell>
        </row>
      </sheetData>
      <sheetData sheetId="160">
        <row r="2">
          <cell r="U2" t="str">
            <v>FOLHA 01</v>
          </cell>
        </row>
      </sheetData>
      <sheetData sheetId="161">
        <row r="2">
          <cell r="U2" t="str">
            <v>FOLHA 01</v>
          </cell>
        </row>
      </sheetData>
      <sheetData sheetId="162">
        <row r="2">
          <cell r="U2" t="str">
            <v>FOLHA 01</v>
          </cell>
        </row>
      </sheetData>
      <sheetData sheetId="163">
        <row r="2">
          <cell r="U2" t="str">
            <v>FOLHA 01</v>
          </cell>
        </row>
      </sheetData>
      <sheetData sheetId="164">
        <row r="2">
          <cell r="U2" t="str">
            <v>FOLHA 01</v>
          </cell>
        </row>
      </sheetData>
      <sheetData sheetId="165">
        <row r="2">
          <cell r="U2" t="str">
            <v>FOLHA 01</v>
          </cell>
        </row>
      </sheetData>
      <sheetData sheetId="166">
        <row r="2">
          <cell r="U2" t="str">
            <v>FOLHA 01</v>
          </cell>
        </row>
      </sheetData>
      <sheetData sheetId="167">
        <row r="2">
          <cell r="U2" t="str">
            <v>FOLHA 01</v>
          </cell>
        </row>
      </sheetData>
      <sheetData sheetId="168">
        <row r="2">
          <cell r="U2" t="str">
            <v>FOLHA 01</v>
          </cell>
        </row>
      </sheetData>
      <sheetData sheetId="169">
        <row r="2">
          <cell r="U2" t="str">
            <v>FOLHA 01</v>
          </cell>
        </row>
      </sheetData>
      <sheetData sheetId="170">
        <row r="2">
          <cell r="U2" t="str">
            <v>FOLHA 01</v>
          </cell>
        </row>
      </sheetData>
      <sheetData sheetId="171">
        <row r="2">
          <cell r="U2" t="str">
            <v>FOLHA 01</v>
          </cell>
        </row>
      </sheetData>
      <sheetData sheetId="172"/>
      <sheetData sheetId="173"/>
      <sheetData sheetId="174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LANILHA FONTE"/>
      <sheetName val="PLA MODELO"/>
    </sheetNames>
    <sheetDataSet>
      <sheetData sheetId="0" refreshError="1">
        <row r="2">
          <cell r="B2" t="str">
            <v>18.01</v>
          </cell>
        </row>
        <row r="3">
          <cell r="B3" t="str">
            <v>18.01.005</v>
          </cell>
          <cell r="C3" t="str">
            <v>Fio de cobre nu, tempera meio-duro, classe 1A S.M. - 10 mm², inclusive assentamento.</v>
          </cell>
          <cell r="D3" t="str">
            <v>m</v>
          </cell>
          <cell r="F3">
            <v>1.84</v>
          </cell>
          <cell r="G3">
            <v>0</v>
          </cell>
        </row>
        <row r="4">
          <cell r="B4" t="str">
            <v>18.01.010</v>
          </cell>
          <cell r="C4" t="str">
            <v>Fio de cobre, tempera meio-duro, classe 1, com cobertura de PVC, tipo WPP, S.M. - 4 mm², inclusive assentamento.</v>
          </cell>
          <cell r="D4" t="str">
            <v>m</v>
          </cell>
          <cell r="F4">
            <v>0.97</v>
          </cell>
          <cell r="G4">
            <v>0</v>
          </cell>
        </row>
        <row r="5">
          <cell r="B5" t="str">
            <v>18.01.015</v>
          </cell>
          <cell r="C5" t="str">
            <v>Desativação da rede elétrica existente.</v>
          </cell>
          <cell r="D5" t="str">
            <v>vb</v>
          </cell>
          <cell r="F5">
            <v>283.14</v>
          </cell>
        </row>
        <row r="6">
          <cell r="B6" t="str">
            <v>18.01.016</v>
          </cell>
          <cell r="C6" t="str">
            <v>Revisão do circuito elétrico que alimenta as luminárias para lâmpadas vapor mercúrio (aproveitamento de 90 % da fiação existente).</v>
          </cell>
          <cell r="D6" t="str">
            <v>vb</v>
          </cell>
          <cell r="F6">
            <v>613.08000000000004</v>
          </cell>
        </row>
        <row r="7">
          <cell r="B7" t="str">
            <v>18.01.020</v>
          </cell>
          <cell r="C7" t="str">
            <v>Fio de cobre, tempera meio-duro, classe 1, com cobertura de PVC, tipo WPP, S.M. - 6 mm², inclusive assentamento.</v>
          </cell>
          <cell r="D7" t="str">
            <v>m</v>
          </cell>
          <cell r="F7">
            <v>1.1599999999999999</v>
          </cell>
          <cell r="G7">
            <v>0</v>
          </cell>
        </row>
        <row r="8">
          <cell r="B8" t="str">
            <v>18.01.025</v>
          </cell>
          <cell r="C8" t="str">
            <v>Fio de cobre, tempera meio-duro, classe 1, com cobertura de PVC, tipo WPP, S.M. - 10 mm², inclusive assentamento.</v>
          </cell>
          <cell r="D8" t="str">
            <v>m</v>
          </cell>
          <cell r="F8">
            <v>1.62</v>
          </cell>
          <cell r="G8">
            <v>0</v>
          </cell>
        </row>
        <row r="9">
          <cell r="B9" t="str">
            <v>18.01.030</v>
          </cell>
          <cell r="C9" t="str">
            <v>Cabo de cobre, tempera meio-duro, encordoamento classe 2, com cobertura de PVC, tipo WPP, S.M. - 10 mm², inclusive assentamento.</v>
          </cell>
          <cell r="D9" t="str">
            <v>m</v>
          </cell>
          <cell r="F9">
            <v>1.64</v>
          </cell>
          <cell r="G9">
            <v>0</v>
          </cell>
        </row>
        <row r="10">
          <cell r="B10" t="str">
            <v>18.01.040</v>
          </cell>
          <cell r="C10" t="str">
            <v>Cabo de cobre, tempera meio-duro, encordoamento classe 2, com cobertura de PVC, tipo WPP, S.M. - 16 mm², inclusive assentamento.</v>
          </cell>
          <cell r="D10" t="str">
            <v>m</v>
          </cell>
          <cell r="F10">
            <v>2.44</v>
          </cell>
          <cell r="G10">
            <v>0</v>
          </cell>
        </row>
        <row r="11">
          <cell r="B11" t="str">
            <v>18.01.050</v>
          </cell>
          <cell r="C11" t="str">
            <v>Cabo de cobre, tempera meio-duro, encordoamento classe 2, com cobertura de PVC, tipo WPP, S.M. - 25 mm², inclusive assentamento.</v>
          </cell>
          <cell r="D11" t="str">
            <v>m</v>
          </cell>
          <cell r="F11">
            <v>3.24</v>
          </cell>
          <cell r="G11">
            <v>0</v>
          </cell>
        </row>
        <row r="12">
          <cell r="B12" t="str">
            <v>18.01.060</v>
          </cell>
          <cell r="C12" t="str">
            <v xml:space="preserve">Fornecimento e instalação de cabo de cobre nutrancado e asete fios, de tempera mole, bitola de 16 mm2. </v>
          </cell>
          <cell r="D12" t="str">
            <v>m</v>
          </cell>
          <cell r="F12">
            <v>3.4</v>
          </cell>
          <cell r="G12">
            <v>0</v>
          </cell>
        </row>
        <row r="14">
          <cell r="B14" t="str">
            <v>18.02</v>
          </cell>
        </row>
        <row r="15">
          <cell r="B15" t="str">
            <v>18.02.005</v>
          </cell>
          <cell r="C15" t="str">
            <v>Colocação de poste de ferro</v>
          </cell>
          <cell r="D15" t="str">
            <v>m</v>
          </cell>
          <cell r="F15">
            <v>6.51</v>
          </cell>
          <cell r="G15">
            <v>0</v>
          </cell>
        </row>
        <row r="16">
          <cell r="B16" t="str">
            <v>18.02.010</v>
          </cell>
          <cell r="C16" t="str">
            <v>Retirada de postes de concreto secção duplo T200 / 8 com engastamento direto no solo de 1,40 m (Poste 184-570, 18570 e mais dois sem identificação)</v>
          </cell>
          <cell r="D16" t="str">
            <v>un</v>
          </cell>
          <cell r="F16">
            <v>51.97</v>
          </cell>
          <cell r="G16">
            <v>0</v>
          </cell>
        </row>
        <row r="17">
          <cell r="B17" t="str">
            <v>18.02.020</v>
          </cell>
          <cell r="C17" t="str">
            <v>Poste de concreto secção duplo T, 100/8, com engastamento direto no solo de 1,40 m, inclusive colocação.</v>
          </cell>
          <cell r="D17" t="str">
            <v>un</v>
          </cell>
          <cell r="F17">
            <v>172.09</v>
          </cell>
          <cell r="G17">
            <v>0</v>
          </cell>
        </row>
        <row r="18">
          <cell r="B18" t="str">
            <v>18.02.025</v>
          </cell>
          <cell r="C18" t="str">
            <v>Fornecimento e instalação de poste ornamental com h=4,0 m, sendo 1,0 m de enterrado, com 03 luminárias, vidro transparente modelo MLD 304 / B, bem como pintura á óleo, duas demãos, cor preta, conforme projeto.</v>
          </cell>
          <cell r="D18" t="str">
            <v>un</v>
          </cell>
          <cell r="F18">
            <v>239.88</v>
          </cell>
          <cell r="G18">
            <v>0</v>
          </cell>
        </row>
        <row r="19">
          <cell r="B19" t="str">
            <v>18.02.026</v>
          </cell>
          <cell r="C19" t="str">
            <v>Deslocamento de poste.</v>
          </cell>
          <cell r="D19" t="str">
            <v>un</v>
          </cell>
          <cell r="F19">
            <v>67.33</v>
          </cell>
          <cell r="G19">
            <v>0</v>
          </cell>
        </row>
        <row r="20">
          <cell r="B20" t="str">
            <v>18.02.030</v>
          </cell>
          <cell r="C20" t="str">
            <v>Poste de concreto secção duplo T, 300/9, com engastamento direto no solo de 1,40 m, inclusive colocação.</v>
          </cell>
          <cell r="D20" t="str">
            <v>un</v>
          </cell>
          <cell r="F20">
            <v>160.6</v>
          </cell>
          <cell r="G20">
            <v>0</v>
          </cell>
        </row>
        <row r="21">
          <cell r="B21" t="str">
            <v>18.02.040</v>
          </cell>
          <cell r="C21" t="str">
            <v>Poste de concreto secção duplo T, 200/12, com engastamento direto no solo de 1,80 m, inclusive colocação.</v>
          </cell>
          <cell r="D21" t="str">
            <v>un</v>
          </cell>
          <cell r="F21">
            <v>264.32</v>
          </cell>
          <cell r="G21">
            <v>0</v>
          </cell>
        </row>
        <row r="22">
          <cell r="B22" t="str">
            <v>18.02.045</v>
          </cell>
          <cell r="C22" t="str">
            <v>Poste de concreto secção duplo T, 300/8, com engastamento direto no solo de 1,40 m, inclusive colocação.</v>
          </cell>
          <cell r="D22" t="str">
            <v>un</v>
          </cell>
          <cell r="F22">
            <v>193.4</v>
          </cell>
          <cell r="G22">
            <v>0</v>
          </cell>
        </row>
        <row r="23">
          <cell r="B23" t="str">
            <v>18.02.050</v>
          </cell>
          <cell r="C23" t="str">
            <v>Poste de concreto secção duplo T, 300/12, com engastamento direto no solo de 1,80 m, inclusive colocação.</v>
          </cell>
          <cell r="D23" t="str">
            <v>un</v>
          </cell>
          <cell r="F23">
            <v>55.74</v>
          </cell>
          <cell r="G23">
            <v>0</v>
          </cell>
        </row>
        <row r="24">
          <cell r="B24" t="str">
            <v>18.02.051</v>
          </cell>
          <cell r="C24" t="str">
            <v xml:space="preserve">Super poste de concreto armado circular com altura de 20 m. </v>
          </cell>
          <cell r="D24" t="str">
            <v>un</v>
          </cell>
          <cell r="F24">
            <v>2209.3200000000002</v>
          </cell>
          <cell r="G24">
            <v>0</v>
          </cell>
        </row>
        <row r="25">
          <cell r="B25" t="str">
            <v>18.02.060</v>
          </cell>
          <cell r="C25" t="str">
            <v>Poste de concreto c/ seção circular c/ iluminação de 3 pétalas c/ altura de 8 m inclusive colocação, fixação e base de concreto p/ fixação</v>
          </cell>
          <cell r="D25" t="str">
            <v>un</v>
          </cell>
          <cell r="F25">
            <v>888.06</v>
          </cell>
        </row>
        <row r="26">
          <cell r="B26" t="str">
            <v>18.02.070</v>
          </cell>
          <cell r="C26" t="str">
            <v>Poste ornamental.</v>
          </cell>
          <cell r="D26" t="str">
            <v>un</v>
          </cell>
          <cell r="F26">
            <v>210.72</v>
          </cell>
        </row>
        <row r="27">
          <cell r="B27" t="str">
            <v>18.02.071</v>
          </cell>
          <cell r="C27" t="str">
            <v>Poste em concreto vibrado seção circular 9 m - 200 kg</v>
          </cell>
          <cell r="D27" t="str">
            <v>un</v>
          </cell>
          <cell r="F27">
            <v>216</v>
          </cell>
        </row>
        <row r="28">
          <cell r="B28" t="str">
            <v>18.02.080</v>
          </cell>
          <cell r="C28" t="str">
            <v>Fornecimento e instalação de rele fotoelétrico, 1000 w - 220 v.</v>
          </cell>
          <cell r="D28" t="str">
            <v>un</v>
          </cell>
          <cell r="F28">
            <v>18</v>
          </cell>
        </row>
        <row r="30">
          <cell r="B30" t="str">
            <v>18.03</v>
          </cell>
        </row>
        <row r="31">
          <cell r="B31" t="str">
            <v>18.03.010</v>
          </cell>
          <cell r="C31" t="str">
            <v>Estrutura secundária B1 completa, inclusive fixação.</v>
          </cell>
          <cell r="D31" t="str">
            <v>un</v>
          </cell>
          <cell r="F31">
            <v>29.1</v>
          </cell>
          <cell r="G31">
            <v>0</v>
          </cell>
        </row>
        <row r="32">
          <cell r="B32" t="str">
            <v>18.03.015</v>
          </cell>
          <cell r="C32" t="str">
            <v>Estrutura secundária B2 completa, inclusive fixação.</v>
          </cell>
          <cell r="D32" t="str">
            <v>un</v>
          </cell>
          <cell r="F32">
            <v>35.21</v>
          </cell>
          <cell r="G32">
            <v>0</v>
          </cell>
        </row>
        <row r="33">
          <cell r="B33" t="str">
            <v>18.03.020</v>
          </cell>
          <cell r="C33" t="str">
            <v>Estrutura secundária B3 completa, inclusive fixação.</v>
          </cell>
          <cell r="D33" t="str">
            <v>un</v>
          </cell>
          <cell r="F33">
            <v>58.42</v>
          </cell>
          <cell r="G33">
            <v>0</v>
          </cell>
        </row>
        <row r="34">
          <cell r="B34" t="str">
            <v>18.03.030</v>
          </cell>
          <cell r="C34" t="str">
            <v>Estrutura secundária B4 completa, inclusive fixação.</v>
          </cell>
          <cell r="D34" t="str">
            <v>un</v>
          </cell>
          <cell r="F34">
            <v>65.989999999999995</v>
          </cell>
          <cell r="G34">
            <v>0</v>
          </cell>
        </row>
        <row r="35">
          <cell r="B35" t="str">
            <v>18.03.031</v>
          </cell>
          <cell r="C35" t="str">
            <v>Cabo de iluminação 1/0 AWG - NU</v>
          </cell>
          <cell r="D35" t="str">
            <v>m</v>
          </cell>
          <cell r="F35">
            <v>19.54</v>
          </cell>
          <cell r="G35">
            <v>0</v>
          </cell>
        </row>
        <row r="36">
          <cell r="B36" t="str">
            <v>18.03.032</v>
          </cell>
          <cell r="C36" t="str">
            <v>Isoladores tipo castanha</v>
          </cell>
          <cell r="D36" t="str">
            <v>un</v>
          </cell>
          <cell r="F36">
            <v>17.399999999999999</v>
          </cell>
          <cell r="G36">
            <v>0</v>
          </cell>
        </row>
        <row r="37">
          <cell r="B37" t="str">
            <v>18.03.033</v>
          </cell>
          <cell r="C37" t="str">
            <v>Foto célula tipo NA.</v>
          </cell>
          <cell r="D37" t="str">
            <v>un</v>
          </cell>
          <cell r="F37">
            <v>12.77</v>
          </cell>
          <cell r="G37">
            <v>0</v>
          </cell>
        </row>
        <row r="39">
          <cell r="B39" t="str">
            <v>18.04</v>
          </cell>
        </row>
        <row r="40">
          <cell r="B40" t="str">
            <v>18.04.010</v>
          </cell>
          <cell r="C40" t="str">
            <v>Eletroduto de ferro galvanizado de 3/4 pol., inclusive assentamento.</v>
          </cell>
          <cell r="D40" t="str">
            <v>m</v>
          </cell>
          <cell r="F40">
            <v>4.9000000000000004</v>
          </cell>
          <cell r="G40">
            <v>0</v>
          </cell>
        </row>
        <row r="41">
          <cell r="B41" t="str">
            <v>18.04.020</v>
          </cell>
          <cell r="C41" t="str">
            <v>Eletroduto de ferro galvanizado de 1 pol., inclusive assentamento.</v>
          </cell>
          <cell r="D41" t="str">
            <v>m</v>
          </cell>
          <cell r="F41">
            <v>7.43</v>
          </cell>
          <cell r="G41">
            <v>0</v>
          </cell>
        </row>
        <row r="42">
          <cell r="B42" t="str">
            <v>18.04.030</v>
          </cell>
          <cell r="C42" t="str">
            <v>Eletroduto de ferro galvanizado de 1 1/2 pol., inclusive assentamento.</v>
          </cell>
          <cell r="D42" t="str">
            <v>m</v>
          </cell>
          <cell r="F42">
            <v>11.76</v>
          </cell>
          <cell r="G42">
            <v>0</v>
          </cell>
        </row>
        <row r="43">
          <cell r="B43" t="str">
            <v>18.04.040</v>
          </cell>
          <cell r="C43" t="str">
            <v>Eletroduto de ferro galvanizado de 2 pol., inclusive assentamento.</v>
          </cell>
          <cell r="D43" t="str">
            <v>m</v>
          </cell>
          <cell r="F43">
            <v>15.46</v>
          </cell>
          <cell r="G43">
            <v>0</v>
          </cell>
        </row>
        <row r="44">
          <cell r="B44" t="str">
            <v>18.04.050</v>
          </cell>
          <cell r="C44" t="str">
            <v>Eletroduto de ferro galvanizado de 2 1/2 pol., inclusive assentamento.</v>
          </cell>
          <cell r="D44" t="str">
            <v>m</v>
          </cell>
          <cell r="F44">
            <v>23.01</v>
          </cell>
          <cell r="G44">
            <v>0</v>
          </cell>
        </row>
        <row r="45">
          <cell r="B45" t="str">
            <v>18.04.060</v>
          </cell>
          <cell r="C45" t="str">
            <v>Eletroduto de ferro galvanizado de 4 pol., inclusive assentamento.</v>
          </cell>
          <cell r="D45" t="str">
            <v>m</v>
          </cell>
          <cell r="F45">
            <v>37.299999999999997</v>
          </cell>
          <cell r="G45">
            <v>0</v>
          </cell>
        </row>
        <row r="46">
          <cell r="B46" t="str">
            <v>18.04.061</v>
          </cell>
          <cell r="C46" t="str">
            <v>Eletroduto de PVC rígido de 11/2" com luva de rosca interna, inclusive assentamento</v>
          </cell>
          <cell r="D46" t="str">
            <v>un</v>
          </cell>
          <cell r="F46">
            <v>6.33</v>
          </cell>
        </row>
        <row r="48">
          <cell r="B48" t="str">
            <v>18.05</v>
          </cell>
        </row>
        <row r="49">
          <cell r="B49" t="str">
            <v>18.05.010</v>
          </cell>
          <cell r="C49" t="str">
            <v>Curva de ferro galvanizado de 3/4 pol., inclusive assentamento.</v>
          </cell>
          <cell r="D49" t="str">
            <v>un</v>
          </cell>
          <cell r="F49">
            <v>3.1</v>
          </cell>
          <cell r="G49">
            <v>0</v>
          </cell>
        </row>
        <row r="50">
          <cell r="B50" t="str">
            <v>18.05.020</v>
          </cell>
          <cell r="C50" t="str">
            <v>Curva de ferro galvanizado de 1 pol., inclusive assentamento.</v>
          </cell>
          <cell r="D50" t="str">
            <v>un</v>
          </cell>
          <cell r="F50">
            <v>4.53</v>
          </cell>
          <cell r="G50">
            <v>0</v>
          </cell>
        </row>
        <row r="51">
          <cell r="B51" t="str">
            <v>18.05.030</v>
          </cell>
          <cell r="C51" t="str">
            <v>Curva de ferro galvanizado de 1 1/2 pol., inclusive assentamento.</v>
          </cell>
          <cell r="D51" t="str">
            <v>un</v>
          </cell>
          <cell r="F51">
            <v>10.41</v>
          </cell>
          <cell r="G51">
            <v>0</v>
          </cell>
        </row>
        <row r="52">
          <cell r="B52" t="str">
            <v>18.05.040</v>
          </cell>
          <cell r="C52" t="str">
            <v>Curva de ferro galvanizado de 2 pol., inclusive assentamento.</v>
          </cell>
          <cell r="D52" t="str">
            <v>un</v>
          </cell>
          <cell r="F52">
            <v>16.78</v>
          </cell>
          <cell r="G52">
            <v>0</v>
          </cell>
        </row>
        <row r="53">
          <cell r="B53" t="str">
            <v>18.05.050</v>
          </cell>
          <cell r="C53" t="str">
            <v>Curva de ferro galvanizado de 2 1/2 pol., inclusive assentamento.</v>
          </cell>
          <cell r="D53" t="str">
            <v>un</v>
          </cell>
          <cell r="F53">
            <v>36.65</v>
          </cell>
          <cell r="G53">
            <v>0</v>
          </cell>
        </row>
        <row r="54">
          <cell r="B54" t="str">
            <v>18.05.060</v>
          </cell>
          <cell r="C54" t="str">
            <v>Curva de ferro galvanizado de 4 pol., inclusive assentamento.</v>
          </cell>
          <cell r="D54" t="str">
            <v>un</v>
          </cell>
          <cell r="F54">
            <v>76.64</v>
          </cell>
          <cell r="G54">
            <v>0</v>
          </cell>
        </row>
        <row r="55">
          <cell r="B55" t="str">
            <v>18.05.065</v>
          </cell>
          <cell r="C55" t="str">
            <v>Fornecimento e assentamento de haste de aterramento 5/8" x 2,40 m coppereweld</v>
          </cell>
          <cell r="D55" t="str">
            <v>un</v>
          </cell>
          <cell r="F55">
            <v>22.22</v>
          </cell>
        </row>
        <row r="57">
          <cell r="B57" t="str">
            <v>18.06</v>
          </cell>
        </row>
        <row r="58">
          <cell r="B58" t="str">
            <v>18.06.010</v>
          </cell>
          <cell r="C58" t="str">
            <v>Luva de ferro galvanizado de 3/4 pol., inclusive assentamento.</v>
          </cell>
          <cell r="D58" t="str">
            <v>un</v>
          </cell>
          <cell r="F58">
            <v>1.1299999999999999</v>
          </cell>
          <cell r="G58">
            <v>0</v>
          </cell>
        </row>
        <row r="59">
          <cell r="B59" t="str">
            <v>18.06.020</v>
          </cell>
          <cell r="C59" t="str">
            <v>Luva de ferro galvanizado de 1 pol., inclusive assentamento.</v>
          </cell>
          <cell r="D59" t="str">
            <v>un</v>
          </cell>
          <cell r="F59">
            <v>1.68</v>
          </cell>
          <cell r="G59">
            <v>0</v>
          </cell>
        </row>
        <row r="60">
          <cell r="B60" t="str">
            <v>18.06.030</v>
          </cell>
          <cell r="C60" t="str">
            <v>Luva de ferro galvanizado de 1 1/2 pol., inclusive assentamento.</v>
          </cell>
          <cell r="D60" t="str">
            <v>un</v>
          </cell>
          <cell r="F60">
            <v>2.91</v>
          </cell>
          <cell r="G60">
            <v>0</v>
          </cell>
        </row>
        <row r="61">
          <cell r="B61" t="str">
            <v>18.06.040</v>
          </cell>
          <cell r="C61" t="str">
            <v>Luva de ferro galvanizado de 2 pol., inclusive assentamento.</v>
          </cell>
          <cell r="D61" t="str">
            <v>un</v>
          </cell>
          <cell r="F61">
            <v>4.05</v>
          </cell>
          <cell r="G61">
            <v>0</v>
          </cell>
        </row>
        <row r="62">
          <cell r="B62" t="str">
            <v>18.06.050</v>
          </cell>
          <cell r="C62" t="str">
            <v>Luva de ferro galvanizado de 2 1/2 pol., inclusive assentamento.</v>
          </cell>
          <cell r="D62" t="str">
            <v>un</v>
          </cell>
          <cell r="F62">
            <v>7.16</v>
          </cell>
          <cell r="G62">
            <v>0</v>
          </cell>
        </row>
        <row r="63">
          <cell r="B63" t="str">
            <v>18.06.060</v>
          </cell>
          <cell r="C63" t="str">
            <v>Luva de ferro galvanizado de 4 pol., inclusive assentamento.</v>
          </cell>
          <cell r="D63" t="str">
            <v>un</v>
          </cell>
          <cell r="F63">
            <v>13.42</v>
          </cell>
          <cell r="G63">
            <v>0</v>
          </cell>
        </row>
        <row r="64">
          <cell r="B64" t="str">
            <v>18.06.061</v>
          </cell>
          <cell r="C64" t="str">
            <v>Luva de PVC rígido diâmetro de 2".</v>
          </cell>
          <cell r="D64" t="str">
            <v>un</v>
          </cell>
          <cell r="F64">
            <v>1.93</v>
          </cell>
          <cell r="G64">
            <v>0</v>
          </cell>
        </row>
        <row r="65">
          <cell r="B65" t="str">
            <v>18.06.062</v>
          </cell>
          <cell r="C65" t="str">
            <v>Luva de emenda para cabo 10 mm</v>
          </cell>
          <cell r="D65" t="str">
            <v>un</v>
          </cell>
          <cell r="F65">
            <v>0.35</v>
          </cell>
        </row>
        <row r="67">
          <cell r="B67" t="str">
            <v>18.07</v>
          </cell>
        </row>
        <row r="68">
          <cell r="B68" t="str">
            <v>18.07.010</v>
          </cell>
          <cell r="C68" t="str">
            <v>Jogo de bucha e arruela de alumínio de 1/2 pol., inclusive fixação.</v>
          </cell>
          <cell r="D68" t="str">
            <v>cj</v>
          </cell>
          <cell r="F68">
            <v>0.27</v>
          </cell>
          <cell r="G68">
            <v>0</v>
          </cell>
        </row>
        <row r="69">
          <cell r="B69" t="str">
            <v>18.07.020</v>
          </cell>
          <cell r="C69" t="str">
            <v>Jogo de bucha e arruela de alumínio de 3/4 pol., inclusive fixação.</v>
          </cell>
          <cell r="D69" t="str">
            <v>cj</v>
          </cell>
          <cell r="F69">
            <v>0.28999999999999998</v>
          </cell>
          <cell r="G69">
            <v>0</v>
          </cell>
        </row>
        <row r="70">
          <cell r="B70" t="str">
            <v>18.07.030</v>
          </cell>
          <cell r="C70" t="str">
            <v>Jogo de bucha e arruela de alumínio de 1 pol., inclusive fixação.</v>
          </cell>
          <cell r="D70" t="str">
            <v>cj</v>
          </cell>
          <cell r="F70">
            <v>0.45</v>
          </cell>
          <cell r="G70">
            <v>0</v>
          </cell>
        </row>
        <row r="71">
          <cell r="B71" t="str">
            <v>18.07.040</v>
          </cell>
          <cell r="C71" t="str">
            <v>Jogo de bucha e arruela de alumínio de 1 1/2 pol., inclusive fixação.</v>
          </cell>
          <cell r="D71" t="str">
            <v>cj</v>
          </cell>
          <cell r="F71">
            <v>0.85</v>
          </cell>
          <cell r="G71">
            <v>0</v>
          </cell>
        </row>
        <row r="72">
          <cell r="B72" t="str">
            <v>18.07.050</v>
          </cell>
          <cell r="C72" t="str">
            <v>Jogo de bucha e arruela de alumínio de 2 pol., inclusive fixação.</v>
          </cell>
          <cell r="D72" t="str">
            <v>cj</v>
          </cell>
          <cell r="F72">
            <v>1.64</v>
          </cell>
          <cell r="G72">
            <v>0</v>
          </cell>
        </row>
        <row r="73">
          <cell r="B73" t="str">
            <v>18.07.060</v>
          </cell>
          <cell r="C73" t="str">
            <v>Jogo de bucha e arruela de alumínio de 2 1/2 pol., inclusive fixação.</v>
          </cell>
          <cell r="D73" t="str">
            <v>cj</v>
          </cell>
          <cell r="F73">
            <v>2.39</v>
          </cell>
          <cell r="G73">
            <v>0</v>
          </cell>
        </row>
        <row r="74">
          <cell r="B74" t="str">
            <v>18.07.070</v>
          </cell>
          <cell r="C74" t="str">
            <v>Jogo de bucha e arruela de alumínio de 3 pol., inclusive fixação.</v>
          </cell>
          <cell r="D74" t="str">
            <v>cj</v>
          </cell>
          <cell r="F74">
            <v>3.79</v>
          </cell>
          <cell r="G74">
            <v>0</v>
          </cell>
        </row>
        <row r="75">
          <cell r="B75" t="str">
            <v>18.07.072</v>
          </cell>
          <cell r="C75" t="str">
            <v>Ganchos de 5/16".</v>
          </cell>
          <cell r="D75" t="str">
            <v>un</v>
          </cell>
          <cell r="F75">
            <v>0.8</v>
          </cell>
          <cell r="G75">
            <v>0</v>
          </cell>
        </row>
        <row r="76">
          <cell r="B76" t="str">
            <v>18.07.080</v>
          </cell>
          <cell r="C76" t="str">
            <v>Jogo de bucha e arruela de alumínio de 4 pol., inclusive fixação.</v>
          </cell>
          <cell r="D76" t="str">
            <v>cj</v>
          </cell>
          <cell r="F76">
            <v>5.31</v>
          </cell>
          <cell r="G76">
            <v>0</v>
          </cell>
        </row>
        <row r="78">
          <cell r="B78" t="str">
            <v>18.08</v>
          </cell>
        </row>
        <row r="79">
          <cell r="B79" t="str">
            <v>18.08.010</v>
          </cell>
          <cell r="C79" t="str">
            <v>Caixa para medição monofásica uso interno, inclusive colocação (padrão CELPE).</v>
          </cell>
          <cell r="D79" t="str">
            <v>un</v>
          </cell>
          <cell r="F79">
            <v>38.5</v>
          </cell>
          <cell r="G79">
            <v>0</v>
          </cell>
        </row>
        <row r="80">
          <cell r="B80" t="str">
            <v>18.08.020</v>
          </cell>
          <cell r="C80" t="str">
            <v>Caixa para medição monofásica uso externo, inclusive colocação (padrão CELPE).</v>
          </cell>
          <cell r="D80" t="str">
            <v>un</v>
          </cell>
          <cell r="F80">
            <v>48.6</v>
          </cell>
          <cell r="G80">
            <v>0</v>
          </cell>
        </row>
        <row r="82">
          <cell r="B82" t="str">
            <v>18.09</v>
          </cell>
        </row>
        <row r="83">
          <cell r="B83" t="str">
            <v>18.09.010</v>
          </cell>
          <cell r="C83" t="str">
            <v>Caixa para medição trifásica uso interno, modelo D, inclusive colocação (padrão CELPE).</v>
          </cell>
          <cell r="D83" t="str">
            <v>un</v>
          </cell>
          <cell r="F83">
            <v>82.93</v>
          </cell>
          <cell r="G83">
            <v>0</v>
          </cell>
        </row>
        <row r="84">
          <cell r="B84" t="str">
            <v>18.09.020</v>
          </cell>
          <cell r="C84" t="str">
            <v>Caixa para medição trifásica uso externo, modelo D, inclusive colocação (padrão CELPE).</v>
          </cell>
          <cell r="D84" t="str">
            <v>un</v>
          </cell>
          <cell r="F84">
            <v>100.93</v>
          </cell>
          <cell r="G84">
            <v>0</v>
          </cell>
        </row>
        <row r="86">
          <cell r="B86" t="str">
            <v>18.10</v>
          </cell>
        </row>
        <row r="87">
          <cell r="B87" t="str">
            <v>18.10.020</v>
          </cell>
          <cell r="C87" t="str">
            <v>Chave de faca de 2 polos, 30 A, 250 V, com base de ardósia, com 02 fusíveis tipo cartucho e parafusos, inclusive instalação em quadro de medição.</v>
          </cell>
          <cell r="D87" t="str">
            <v>un</v>
          </cell>
          <cell r="F87">
            <v>11.1</v>
          </cell>
          <cell r="G87">
            <v>0</v>
          </cell>
        </row>
        <row r="88">
          <cell r="B88" t="str">
            <v>18.10.030</v>
          </cell>
          <cell r="C88" t="str">
            <v>Chave de faca de 2 polos, 60 A, 250 V, com base de ardósia, com 02 fusíveis tipo cartucho e parafusos, inclusive instalação em quadro de medição.</v>
          </cell>
          <cell r="D88" t="str">
            <v>un</v>
          </cell>
          <cell r="F88">
            <v>16.3</v>
          </cell>
          <cell r="G88">
            <v>0</v>
          </cell>
        </row>
        <row r="89">
          <cell r="B89" t="str">
            <v>18.10.040</v>
          </cell>
          <cell r="C89" t="str">
            <v>Chave de faca de 3 polos, 60 A, 600 V, com base de ardósia, com 03 fusíveis tipo cartucho e parafusos, inclusive instalação em quadro de medição.</v>
          </cell>
          <cell r="D89" t="str">
            <v>un</v>
          </cell>
          <cell r="F89">
            <v>31.96</v>
          </cell>
          <cell r="G89">
            <v>0</v>
          </cell>
        </row>
        <row r="90">
          <cell r="B90" t="str">
            <v>18.10.050</v>
          </cell>
          <cell r="C90" t="str">
            <v>Chave de faca de 3 polos, 100 A, 600 V, com base de ardósia, com 03 fusíveis tipo cartucho e parafusos, inclusive instalação em quadro de medição.</v>
          </cell>
          <cell r="D90" t="str">
            <v>un</v>
          </cell>
          <cell r="F90">
            <v>57.62</v>
          </cell>
          <cell r="G90">
            <v>0</v>
          </cell>
        </row>
        <row r="91">
          <cell r="B91" t="str">
            <v>18.10.060</v>
          </cell>
          <cell r="C91" t="str">
            <v>Chave seccionadora com fusível, 125A, tipo 3NP4090 SIEMENS ou similar, tripolar com 03 fusíveis NH tamanho 00 e parafusos, inclusive instalação em quadro de medição.</v>
          </cell>
          <cell r="D91" t="str">
            <v>un</v>
          </cell>
          <cell r="F91">
            <v>85.08</v>
          </cell>
          <cell r="G91">
            <v>0</v>
          </cell>
        </row>
        <row r="92">
          <cell r="B92" t="str">
            <v>18.10.070</v>
          </cell>
          <cell r="C92" t="str">
            <v>Chave seccionadora com fusível, 250A, tipo 3NP2200 SIEMENS ou similar, tripolar com 03 fusíveis NH tamanho 01 e parafusos, inclusive instalação em quadro de medição.</v>
          </cell>
          <cell r="D92" t="str">
            <v>un</v>
          </cell>
          <cell r="F92">
            <v>141.25</v>
          </cell>
          <cell r="G92">
            <v>0</v>
          </cell>
        </row>
        <row r="94">
          <cell r="B94" t="str">
            <v>18.11</v>
          </cell>
        </row>
        <row r="95">
          <cell r="B95" t="str">
            <v>18.11.030</v>
          </cell>
          <cell r="C95" t="str">
            <v>Base para fusível tipo NH de 6 A a 125A, tamanho 00, SIEMENS ou similar, com parafusos, inclusive instalação em quadro.</v>
          </cell>
          <cell r="D95" t="str">
            <v>un</v>
          </cell>
          <cell r="F95">
            <v>9.09</v>
          </cell>
          <cell r="G95">
            <v>0</v>
          </cell>
        </row>
        <row r="96">
          <cell r="B96" t="str">
            <v>18.11.040</v>
          </cell>
          <cell r="C96" t="str">
            <v>Base para fusível tipo NH de 36 A a 250A, tamanho 1, SIEMENS ou similar, com parafusos, inclusive instalação em quadro.</v>
          </cell>
          <cell r="D96" t="str">
            <v>un</v>
          </cell>
          <cell r="F96">
            <v>17.96</v>
          </cell>
          <cell r="G96">
            <v>0</v>
          </cell>
        </row>
        <row r="98">
          <cell r="B98" t="str">
            <v>18.12</v>
          </cell>
        </row>
        <row r="99">
          <cell r="B99" t="str">
            <v>18.12.070</v>
          </cell>
          <cell r="C99" t="str">
            <v>Fusível tipo NH de 20A, tamanho 00, SIEMENS ou similar, inclusive instalação em quadro.</v>
          </cell>
          <cell r="D99" t="str">
            <v>un</v>
          </cell>
          <cell r="F99">
            <v>5.67</v>
          </cell>
          <cell r="G99">
            <v>0</v>
          </cell>
        </row>
        <row r="100">
          <cell r="B100" t="str">
            <v>18.12.080</v>
          </cell>
          <cell r="C100" t="str">
            <v>Fusível tipo NH de 25A, tamanho 00, SIEMENS ou similar, inclusive instalação em quadro.</v>
          </cell>
          <cell r="D100" t="str">
            <v>un</v>
          </cell>
          <cell r="F100">
            <v>5.67</v>
          </cell>
          <cell r="G100">
            <v>0</v>
          </cell>
        </row>
        <row r="101">
          <cell r="B101" t="str">
            <v>18.12.090</v>
          </cell>
          <cell r="C101" t="str">
            <v>Fusível tipo NH de 36A, tamanho 00, SIEMENS ou similar, inclusive instalação em quadro.</v>
          </cell>
          <cell r="D101" t="str">
            <v>un</v>
          </cell>
          <cell r="F101">
            <v>5.67</v>
          </cell>
          <cell r="G101">
            <v>0</v>
          </cell>
        </row>
        <row r="102">
          <cell r="B102" t="str">
            <v>18.12.100</v>
          </cell>
          <cell r="C102" t="str">
            <v>Fusível tipo NH de 50A, tamanho 00, SIEMENS ou similar, inclusive instalação em quadro.</v>
          </cell>
          <cell r="D102" t="str">
            <v>un</v>
          </cell>
          <cell r="F102">
            <v>5.67</v>
          </cell>
          <cell r="G102">
            <v>0</v>
          </cell>
        </row>
        <row r="103">
          <cell r="B103" t="str">
            <v>18.12.110</v>
          </cell>
          <cell r="C103" t="str">
            <v>Fusível tipo NH de 63A, tamanho 00, SIEMENS ou similar, inclusive instalação em quadro.</v>
          </cell>
          <cell r="D103" t="str">
            <v>un</v>
          </cell>
          <cell r="F103">
            <v>5.67</v>
          </cell>
          <cell r="G103">
            <v>0</v>
          </cell>
        </row>
        <row r="104">
          <cell r="B104" t="str">
            <v>18.12.120</v>
          </cell>
          <cell r="C104" t="str">
            <v>Fusível tipo NH de 80A, tamanho 00, SIEMENS ou similar, inclusive instalação em quadro.</v>
          </cell>
          <cell r="D104" t="str">
            <v>un</v>
          </cell>
          <cell r="F104">
            <v>5.67</v>
          </cell>
          <cell r="G104">
            <v>0</v>
          </cell>
        </row>
        <row r="105">
          <cell r="B105" t="str">
            <v>18.12.130</v>
          </cell>
          <cell r="C105" t="str">
            <v>Fusível tipo NH de 100A, tamanho 00, SIEMENS ou similar, inclusive instalação em quadro.</v>
          </cell>
          <cell r="D105" t="str">
            <v>un</v>
          </cell>
          <cell r="F105">
            <v>5.67</v>
          </cell>
          <cell r="G105">
            <v>0</v>
          </cell>
        </row>
        <row r="106">
          <cell r="B106" t="str">
            <v>18.12.140</v>
          </cell>
          <cell r="C106" t="str">
            <v>Fusível tipo NH de 125A, tamanho 00, SIEMENS ou similar, inclusive instalação em quadro.</v>
          </cell>
          <cell r="D106" t="str">
            <v>un</v>
          </cell>
          <cell r="F106">
            <v>5.67</v>
          </cell>
          <cell r="G106">
            <v>0</v>
          </cell>
        </row>
        <row r="107">
          <cell r="B107" t="str">
            <v>18.12.150</v>
          </cell>
          <cell r="C107" t="str">
            <v>Fusível tipo NH de 160A, tamanho 01, SIEMENS ou similar, inclusive instalação em quadro.</v>
          </cell>
          <cell r="D107" t="str">
            <v>un</v>
          </cell>
          <cell r="F107">
            <v>12.26</v>
          </cell>
          <cell r="G107">
            <v>0</v>
          </cell>
        </row>
        <row r="108">
          <cell r="B108" t="str">
            <v>18.12.160</v>
          </cell>
          <cell r="C108" t="str">
            <v>Fusível tipo NH de 200A, tamanho 01, SIEMENS ou similar, inclusive instalação em quadro.</v>
          </cell>
          <cell r="D108" t="str">
            <v>un</v>
          </cell>
          <cell r="F108">
            <v>12.26</v>
          </cell>
          <cell r="G108">
            <v>0</v>
          </cell>
        </row>
        <row r="109">
          <cell r="B109" t="str">
            <v>18.12.170</v>
          </cell>
          <cell r="C109" t="str">
            <v>Fusível tipo NH de 250A, tamanho 1, SIEMENS ou similar, inclusive instalação em quadro.</v>
          </cell>
          <cell r="D109" t="str">
            <v>un</v>
          </cell>
          <cell r="F109">
            <v>12.26</v>
          </cell>
          <cell r="G109">
            <v>0</v>
          </cell>
        </row>
        <row r="111">
          <cell r="B111" t="str">
            <v>18.13</v>
          </cell>
        </row>
        <row r="112">
          <cell r="B112" t="str">
            <v>18.13.005</v>
          </cell>
          <cell r="C112" t="str">
            <v>Eletroduto flexível preto de 1", assentado em valas com profundidade de 0,60 m, inclusive escavação e reaterro.</v>
          </cell>
          <cell r="D112" t="str">
            <v>m</v>
          </cell>
          <cell r="F112">
            <v>3.1</v>
          </cell>
          <cell r="G112">
            <v>0</v>
          </cell>
        </row>
        <row r="113">
          <cell r="B113" t="str">
            <v>18.13.010</v>
          </cell>
          <cell r="C113" t="str">
            <v>Eletroduto de PVC rígido rosqueável de 1/2 pol., com luva de rosca interna, inclusive assentamento em lajes.</v>
          </cell>
          <cell r="D113" t="str">
            <v>m</v>
          </cell>
          <cell r="F113">
            <v>1.46</v>
          </cell>
          <cell r="G113">
            <v>0</v>
          </cell>
        </row>
        <row r="114">
          <cell r="B114" t="str">
            <v>18.13.020</v>
          </cell>
          <cell r="C114" t="str">
            <v>Eletroduto de PVC rígido rosqueável de 3/4 pol., com luva de rosca interna, inclusive assentamento em lajes.</v>
          </cell>
          <cell r="D114" t="str">
            <v>m</v>
          </cell>
          <cell r="F114">
            <v>1.51</v>
          </cell>
          <cell r="G114">
            <v>0</v>
          </cell>
        </row>
        <row r="115">
          <cell r="B115" t="str">
            <v>18.13.030</v>
          </cell>
          <cell r="C115" t="str">
            <v>Eletroduto de PVC rígido rosqueável de 1 pol., com luva de rosca interna, inclusive assentamento em lajes.</v>
          </cell>
          <cell r="D115" t="str">
            <v>m</v>
          </cell>
          <cell r="F115">
            <v>2.54</v>
          </cell>
          <cell r="G115">
            <v>0</v>
          </cell>
        </row>
        <row r="116">
          <cell r="B116" t="str">
            <v>18.13.040</v>
          </cell>
          <cell r="C116" t="str">
            <v>Eletroduto de PVC rígido rosqueável de 1/2 pol., com luva de rosca interna, inclusive assentamento com rasgo em alvenaria.</v>
          </cell>
          <cell r="D116" t="str">
            <v>m</v>
          </cell>
          <cell r="F116">
            <v>2.23</v>
          </cell>
          <cell r="G116">
            <v>0</v>
          </cell>
        </row>
        <row r="117">
          <cell r="B117" t="str">
            <v>18.13.050</v>
          </cell>
          <cell r="C117" t="str">
            <v>Eletroduto de PVC rígido rosqueável de 3/4 pol., com luva de rosca interna, inclusive assentamento com rasgo em alvenaria.</v>
          </cell>
          <cell r="D117" t="str">
            <v>m</v>
          </cell>
          <cell r="F117">
            <v>2.2799999999999998</v>
          </cell>
          <cell r="G117">
            <v>0</v>
          </cell>
        </row>
        <row r="118">
          <cell r="B118" t="str">
            <v>18.13.060</v>
          </cell>
          <cell r="C118" t="str">
            <v>Eletroduto de PVC rígido rosqueável de 1 pol., com luva de rosca interna, inclusive assentamento com rasgo em alvenaria.</v>
          </cell>
          <cell r="D118" t="str">
            <v>m</v>
          </cell>
          <cell r="F118">
            <v>3.3</v>
          </cell>
          <cell r="G118">
            <v>0</v>
          </cell>
        </row>
        <row r="119">
          <cell r="B119" t="str">
            <v>18.12.070</v>
          </cell>
          <cell r="C119" t="str">
            <v>Eletroduto de PVC rígido rosqueável de 1 1/4 pol., com luva de rosca interna, inclusive assentamento com rasgo em alvenaria.</v>
          </cell>
          <cell r="D119" t="str">
            <v>m</v>
          </cell>
          <cell r="F119">
            <v>4.3099999999999996</v>
          </cell>
          <cell r="G119">
            <v>0</v>
          </cell>
        </row>
        <row r="120">
          <cell r="B120" t="str">
            <v>18.13.080</v>
          </cell>
          <cell r="C120" t="str">
            <v>Eletroduto de PVC rígido rosqueável de 1 1/2 pol., com luva de rosca interna, inclusive assentamento com rasgo em alvenaria.</v>
          </cell>
          <cell r="D120" t="str">
            <v>m</v>
          </cell>
          <cell r="F120">
            <v>5.65</v>
          </cell>
          <cell r="G120">
            <v>0</v>
          </cell>
        </row>
        <row r="121">
          <cell r="B121" t="str">
            <v>18.13.085</v>
          </cell>
          <cell r="C121" t="str">
            <v>Fornecimento e colocação de eletroduto de ferro galvanizado de 3 ".</v>
          </cell>
          <cell r="D121" t="str">
            <v>m</v>
          </cell>
          <cell r="F121">
            <v>29.91</v>
          </cell>
        </row>
        <row r="122">
          <cell r="B122" t="str">
            <v>18.13.086</v>
          </cell>
          <cell r="C122" t="str">
            <v>Fornecimento e instalação de quadro de distribuição para telefone.</v>
          </cell>
          <cell r="D122" t="str">
            <v>un</v>
          </cell>
          <cell r="F122">
            <v>96.07</v>
          </cell>
        </row>
        <row r="123">
          <cell r="B123" t="str">
            <v>18.13.090</v>
          </cell>
          <cell r="C123" t="str">
            <v>Eletroduto de PVC rígido rosqueável de 2 pol., com luva de rosca interna, inclusive assentamento com rasgo em alvenaria.</v>
          </cell>
          <cell r="D123" t="str">
            <v>m</v>
          </cell>
          <cell r="F123">
            <v>7.33</v>
          </cell>
          <cell r="G123">
            <v>0</v>
          </cell>
        </row>
        <row r="124">
          <cell r="B124" t="str">
            <v>18.13.100</v>
          </cell>
          <cell r="C124" t="str">
            <v>Eletroduto de PVC rígido rosqueável de 3 pol., com luva de rosca interna, inclusive assentamento com rasgo em alvenaria.</v>
          </cell>
          <cell r="D124" t="str">
            <v>m</v>
          </cell>
          <cell r="F124">
            <v>13.81</v>
          </cell>
          <cell r="G124">
            <v>0</v>
          </cell>
        </row>
        <row r="125">
          <cell r="B125" t="str">
            <v>18.13.110</v>
          </cell>
          <cell r="C125" t="str">
            <v>Eletroduto de PVC rígido rosqueável de 1/2 pol., com luva de rosca interna assentado em valas com profundidade de 0,60 m, inclusive escavação e reaterro.</v>
          </cell>
          <cell r="D125" t="str">
            <v>m</v>
          </cell>
          <cell r="F125">
            <v>3.33</v>
          </cell>
          <cell r="G125">
            <v>0</v>
          </cell>
        </row>
        <row r="126">
          <cell r="B126" t="str">
            <v>18.13.120</v>
          </cell>
          <cell r="C126" t="str">
            <v>Eletroduto de PVC rígido rosqueável de 3/4 pol., com luva de rosca interna assentado em valas com profundidade de 0,60 m, inclusive escavação e reaterro.</v>
          </cell>
          <cell r="D126" t="str">
            <v>m</v>
          </cell>
          <cell r="F126">
            <v>4.29</v>
          </cell>
          <cell r="G126">
            <v>0</v>
          </cell>
        </row>
        <row r="127">
          <cell r="B127" t="str">
            <v>18.13.130</v>
          </cell>
          <cell r="C127" t="str">
            <v>Eletroduto de PVC rígido rosqueável de 1 pol., com luva de rosca interna assentado em valas com profundidade de 0,60 m, inclusive escavação e reaterro.</v>
          </cell>
          <cell r="D127" t="str">
            <v>m</v>
          </cell>
          <cell r="F127">
            <v>5.75</v>
          </cell>
          <cell r="G127">
            <v>0</v>
          </cell>
        </row>
        <row r="128">
          <cell r="B128" t="str">
            <v>18.13.140</v>
          </cell>
          <cell r="C128" t="str">
            <v>Eletroduto de PVC rígido rosqueável de 1 1/2 pol., com luva de rosca interna assentado em valas com profundidade de 0,60 m, inclusive escavação e reaterro.</v>
          </cell>
          <cell r="D128" t="str">
            <v>m</v>
          </cell>
          <cell r="F128">
            <v>6.33</v>
          </cell>
          <cell r="G128">
            <v>0</v>
          </cell>
        </row>
        <row r="129">
          <cell r="B129" t="str">
            <v>18.13.150</v>
          </cell>
          <cell r="C129" t="str">
            <v>Eletroduto de PVC rígido rosqueável de 2 pol., com luva de rosca interna assentado em valas com profundidade de 0,60 m, inclusive escavação e reaterro.</v>
          </cell>
          <cell r="D129" t="str">
            <v>m</v>
          </cell>
          <cell r="F129">
            <v>8</v>
          </cell>
          <cell r="G129">
            <v>0</v>
          </cell>
        </row>
        <row r="130">
          <cell r="B130" t="str">
            <v>18.13.160</v>
          </cell>
          <cell r="C130" t="str">
            <v>Eletroduto de PVC rígido rosqueável de 3 pol., com luva de rosca interna assentado em valas com profundidade de 0,60 m, inclusive escavação e reaterro.</v>
          </cell>
          <cell r="D130" t="str">
            <v>m</v>
          </cell>
          <cell r="F130">
            <v>13.95</v>
          </cell>
          <cell r="G130">
            <v>0</v>
          </cell>
        </row>
        <row r="131">
          <cell r="B131" t="str">
            <v>18.13.170</v>
          </cell>
          <cell r="C131" t="str">
            <v>Eletroduto de PVC rígido rosqueável de 4 pol., com luva de rosca interna assentado em valas com profundidade de 0,60 m, inclusive escavação e reaterro.</v>
          </cell>
          <cell r="D131" t="str">
            <v>m</v>
          </cell>
          <cell r="F131">
            <v>19.14</v>
          </cell>
          <cell r="G131">
            <v>0</v>
          </cell>
        </row>
        <row r="133">
          <cell r="B133" t="str">
            <v>18.14</v>
          </cell>
        </row>
        <row r="134">
          <cell r="B134" t="str">
            <v>18.14.010</v>
          </cell>
          <cell r="C134" t="str">
            <v xml:space="preserve">Curva de PVC rígido rosqueável de 3/4 pol., com luva de rosca interna, inclusive assentado. </v>
          </cell>
          <cell r="D134" t="str">
            <v>un</v>
          </cell>
          <cell r="F134">
            <v>2.4500000000000002</v>
          </cell>
          <cell r="G134">
            <v>0</v>
          </cell>
        </row>
        <row r="135">
          <cell r="B135" t="str">
            <v>18.14.020</v>
          </cell>
          <cell r="C135" t="str">
            <v xml:space="preserve">Curva de PVC rígido rosqueável de 1 pol., com luva de rosca interna, inclusive assentado. </v>
          </cell>
          <cell r="D135" t="str">
            <v>un</v>
          </cell>
          <cell r="F135">
            <v>2.6</v>
          </cell>
          <cell r="G135">
            <v>0</v>
          </cell>
        </row>
        <row r="136">
          <cell r="B136" t="str">
            <v>18.14.030</v>
          </cell>
          <cell r="C136" t="str">
            <v xml:space="preserve">Curva de PVC rígido rosqueável de 1 1/4 pol., com luva de rosca interna, inclusive assentado. </v>
          </cell>
          <cell r="D136" t="str">
            <v>un</v>
          </cell>
          <cell r="F136">
            <v>4.0999999999999996</v>
          </cell>
          <cell r="G136">
            <v>0</v>
          </cell>
        </row>
        <row r="137">
          <cell r="B137" t="str">
            <v>18.14.040</v>
          </cell>
          <cell r="C137" t="str">
            <v xml:space="preserve">Curva de PVC rígido rosqueável de 1 1/2 pol., com luva de rosca interna, inclusive assentado. </v>
          </cell>
          <cell r="D137" t="str">
            <v>un</v>
          </cell>
          <cell r="F137">
            <v>5.0999999999999996</v>
          </cell>
          <cell r="G137">
            <v>0</v>
          </cell>
        </row>
        <row r="138">
          <cell r="B138" t="str">
            <v>18.14.050</v>
          </cell>
          <cell r="C138" t="str">
            <v xml:space="preserve">Curva de PVC rígido rosqueável de 2 pol., com luva de rosca interna, inclusive assentado. </v>
          </cell>
          <cell r="D138" t="str">
            <v>un</v>
          </cell>
          <cell r="F138">
            <v>7.96</v>
          </cell>
          <cell r="G138">
            <v>0</v>
          </cell>
        </row>
        <row r="139">
          <cell r="B139" t="str">
            <v>18.14.060</v>
          </cell>
          <cell r="C139" t="str">
            <v xml:space="preserve">Curva de PVC rígido rosqueável de 3 pol., com luva de rosca interna, inclusive assentado. </v>
          </cell>
          <cell r="D139" t="str">
            <v>un</v>
          </cell>
          <cell r="F139">
            <v>23.46</v>
          </cell>
          <cell r="G139">
            <v>0</v>
          </cell>
        </row>
        <row r="140">
          <cell r="B140" t="str">
            <v>18.14.070</v>
          </cell>
          <cell r="C140" t="str">
            <v xml:space="preserve">Curva de PVC rígido rosqueável de 4 pol., com luva de rosca interna, inclusive assentado. </v>
          </cell>
          <cell r="D140" t="str">
            <v>un</v>
          </cell>
          <cell r="F140">
            <v>37.86</v>
          </cell>
          <cell r="G140">
            <v>0</v>
          </cell>
        </row>
        <row r="142">
          <cell r="B142" t="str">
            <v>18.15</v>
          </cell>
        </row>
        <row r="143">
          <cell r="B143" t="str">
            <v>18.15.010</v>
          </cell>
          <cell r="C143" t="str">
            <v>Caixa 4 x 2 pol. Tigreflex ou similar,  inclusive assentamento.</v>
          </cell>
          <cell r="D143" t="str">
            <v>un</v>
          </cell>
          <cell r="F143">
            <v>1.45</v>
          </cell>
          <cell r="G143">
            <v>0</v>
          </cell>
        </row>
        <row r="144">
          <cell r="B144" t="str">
            <v>18.15.020</v>
          </cell>
          <cell r="C144" t="str">
            <v>Caixa 4 x 4 pol. Tigreflex ou similar,  inclusive assentamento.</v>
          </cell>
          <cell r="D144" t="str">
            <v>un</v>
          </cell>
          <cell r="F144">
            <v>1.75</v>
          </cell>
          <cell r="G144">
            <v>0</v>
          </cell>
        </row>
        <row r="145">
          <cell r="B145" t="str">
            <v>18.15.030</v>
          </cell>
          <cell r="C145" t="str">
            <v>Caixa octogonal de 4" Tigreflex ou similar, com fundo móvel, inclusive assentaemnto em laje.</v>
          </cell>
          <cell r="D145" t="str">
            <v>un</v>
          </cell>
          <cell r="F145">
            <v>1.9</v>
          </cell>
          <cell r="G145">
            <v>0</v>
          </cell>
        </row>
        <row r="146">
          <cell r="B146" t="str">
            <v>18.15.035</v>
          </cell>
          <cell r="C146" t="str">
            <v>Fornecimento e colocação de caixa pré-moldada para ar-condicionado de 15.000 BTU's</v>
          </cell>
          <cell r="D146" t="str">
            <v>un</v>
          </cell>
          <cell r="F146">
            <v>73.38</v>
          </cell>
        </row>
        <row r="148">
          <cell r="B148" t="str">
            <v>18.16</v>
          </cell>
        </row>
        <row r="149">
          <cell r="B149" t="str">
            <v>18.16.010</v>
          </cell>
          <cell r="C149" t="str">
            <v>Tomada de embutir (2P+1T) com placa para caixa de 4 x 2 pol., 20 A, 250 V, Pial (linha silentoque) ou similar, inclusive instalação.</v>
          </cell>
          <cell r="D149" t="str">
            <v>un</v>
          </cell>
          <cell r="F149">
            <v>7.08</v>
          </cell>
          <cell r="G149">
            <v>0</v>
          </cell>
        </row>
        <row r="150">
          <cell r="B150" t="str">
            <v>18.16.020</v>
          </cell>
          <cell r="C150" t="str">
            <v>Tomada de embutir para telefone quatro polos, Padrão Telebrás, com placa, para caixa de 4 x 2 pol., Pial (linha silentoque) ou similar, inclusive instalação.</v>
          </cell>
          <cell r="D150" t="str">
            <v>un</v>
          </cell>
          <cell r="F150">
            <v>6.55</v>
          </cell>
          <cell r="G150">
            <v>0</v>
          </cell>
        </row>
        <row r="152">
          <cell r="B152" t="str">
            <v>18.17</v>
          </cell>
        </row>
        <row r="153">
          <cell r="B153" t="str">
            <v>18.17.010</v>
          </cell>
          <cell r="C153" t="str">
            <v>Conjunto ARSTOP ou similar de embutir, em caixa 4 x 4 pol., com placa, tomada Tripolar para pino chato e disjuntor termomagnético de 25 A, 250 V, inclusive instalação.</v>
          </cell>
          <cell r="D153" t="str">
            <v>un</v>
          </cell>
          <cell r="F153">
            <v>20.72</v>
          </cell>
          <cell r="G153">
            <v>0</v>
          </cell>
        </row>
        <row r="155">
          <cell r="B155" t="str">
            <v>18.18</v>
          </cell>
        </row>
        <row r="156">
          <cell r="B156" t="str">
            <v>18.18.010</v>
          </cell>
          <cell r="C156" t="str">
            <v>Interruptor de embutir de uma secção para caixa de 4 x 2 pol., com placa, 10 A, 250 V, Pial (linha silentoque) ou similar, inclusive instalação.</v>
          </cell>
          <cell r="D156" t="str">
            <v>un</v>
          </cell>
          <cell r="F156">
            <v>3.71</v>
          </cell>
          <cell r="G156">
            <v>0</v>
          </cell>
        </row>
        <row r="157">
          <cell r="B157" t="str">
            <v>18.18.020</v>
          </cell>
          <cell r="C157" t="str">
            <v>Interruptor de embutir de duas secções para caixa de 4 x 2 pol., com placa, 10 A, 250 V, Pial (linha silentoque) ou similar, inclusive instalação.</v>
          </cell>
          <cell r="D157" t="str">
            <v>un</v>
          </cell>
          <cell r="F157">
            <v>5.95</v>
          </cell>
          <cell r="G157">
            <v>0</v>
          </cell>
        </row>
        <row r="158">
          <cell r="B158" t="str">
            <v>18.18.030</v>
          </cell>
          <cell r="C158" t="str">
            <v>Interruptor de embutir de três secções para caixa de 4 x 2 pol., com placa, 10 A, 250 V, Pial (linha silentoque) ou similar, inclusive instalação.</v>
          </cell>
          <cell r="D158" t="str">
            <v>un</v>
          </cell>
          <cell r="F158">
            <v>7.88</v>
          </cell>
          <cell r="G158">
            <v>0</v>
          </cell>
        </row>
        <row r="159">
          <cell r="B159" t="str">
            <v>18.18.040</v>
          </cell>
          <cell r="C159" t="str">
            <v>Interruptor de embutir de uma secção conjugada com tomada, para caixa de 4 x 2 pol., com placa, 10 A, 250 V, Pial (linha silentoque) ou similar, inclusive instalação.</v>
          </cell>
          <cell r="D159" t="str">
            <v>un</v>
          </cell>
          <cell r="F159">
            <v>5.95</v>
          </cell>
          <cell r="G159">
            <v>0</v>
          </cell>
        </row>
        <row r="160">
          <cell r="B160" t="str">
            <v>18.18.050</v>
          </cell>
          <cell r="C160" t="str">
            <v>Interruptor de embutir de duas secções conjugada com tomada, para caixa de 4 x 2 pol., com placa, 10 A, 250 V, Pial (linha silentoque) ou similar, inclusive instalação.</v>
          </cell>
          <cell r="D160" t="str">
            <v>un</v>
          </cell>
          <cell r="F160">
            <v>7.88</v>
          </cell>
          <cell r="G160">
            <v>0</v>
          </cell>
        </row>
        <row r="161">
          <cell r="B161" t="str">
            <v>18.18.060</v>
          </cell>
          <cell r="C161" t="str">
            <v>Interruptor de embutir Three-Way (vai e vem), para caixa de 4 x 2 pol., com placa, 10 A, 250 V, Pial (linha silentoque) ou similar, inclusive instalação.</v>
          </cell>
          <cell r="D161" t="str">
            <v>un</v>
          </cell>
          <cell r="F161">
            <v>4.58</v>
          </cell>
          <cell r="G161">
            <v>0</v>
          </cell>
        </row>
        <row r="163">
          <cell r="B163" t="str">
            <v>18.19</v>
          </cell>
        </row>
        <row r="164">
          <cell r="B164" t="str">
            <v>18.19.010</v>
          </cell>
          <cell r="C164" t="str">
            <v>Fio de cobre, têmpera mole, classe 1, isolamento de PVC - 70 C, tipo BWF, 750 V, Foreplast ou similar, S.M. - 1,5 mm², inclusive instalação em eletroduto.</v>
          </cell>
          <cell r="D164" t="str">
            <v>m</v>
          </cell>
          <cell r="F164">
            <v>0.59</v>
          </cell>
          <cell r="G164">
            <v>0</v>
          </cell>
        </row>
        <row r="165">
          <cell r="B165" t="str">
            <v>18.19.020</v>
          </cell>
          <cell r="C165" t="str">
            <v>Fio de cobre, têmpera mole, classe 1, isolamento de PVC - 70 C, tipo BWF, 750 V, Foreplast ou similar, S.M. - 2,5 mm², inclusive instalação em eletroduto.</v>
          </cell>
          <cell r="D165" t="str">
            <v>m</v>
          </cell>
          <cell r="F165">
            <v>0.91</v>
          </cell>
          <cell r="G165">
            <v>0</v>
          </cell>
        </row>
        <row r="166">
          <cell r="B166" t="str">
            <v>18.19.025</v>
          </cell>
          <cell r="C166" t="str">
            <v>Cabro de cobre, têmpera mole, encordoamento classe 2, isolamento de PVC - 70 C, tipo BWF, 750 V, Foreplast ou similar, S.M. - 2,5 mm², inclusive instalação em eletroduto.</v>
          </cell>
          <cell r="D166" t="str">
            <v>m</v>
          </cell>
          <cell r="F166">
            <v>0.78</v>
          </cell>
          <cell r="G166">
            <v>0</v>
          </cell>
        </row>
        <row r="167">
          <cell r="B167" t="str">
            <v>18.19.030</v>
          </cell>
          <cell r="C167" t="str">
            <v>Cabo de cobre, têmpera mole, encordoamento classe 2, isolamento de PVC - 70 C, tipo BWF, 750 V, Foreplast ou similar, S.M. - 4,0 mm², inclusive instalação em eletroduto.</v>
          </cell>
          <cell r="D167" t="str">
            <v>m</v>
          </cell>
          <cell r="F167">
            <v>0.94</v>
          </cell>
          <cell r="G167">
            <v>0</v>
          </cell>
        </row>
        <row r="168">
          <cell r="B168" t="str">
            <v>18.19.040</v>
          </cell>
          <cell r="C168" t="str">
            <v>Cabo de cobre, têmpera mole, encordoamento classe 2, isolamento de PVC - 70 C, tipo BWF, 750 V, Foreplast ou similar, S.M. - 6,0 mm², inclusive instalação em eletroduto.</v>
          </cell>
          <cell r="D168" t="str">
            <v>m</v>
          </cell>
          <cell r="F168">
            <v>1.1299999999999999</v>
          </cell>
          <cell r="G168">
            <v>0</v>
          </cell>
        </row>
        <row r="169">
          <cell r="B169" t="str">
            <v>18.19.041</v>
          </cell>
          <cell r="C169" t="str">
            <v>Cabo de cobre, têmpera mole, encordoamento classe 2, isolamento de PVC - 70 C, tipo BWF, 750 V, Foreplast ou similar, S.M. - 10,0 mm², inclusive instalação em eletroduto.</v>
          </cell>
          <cell r="D169" t="str">
            <v>m</v>
          </cell>
          <cell r="F169">
            <v>1.6</v>
          </cell>
          <cell r="G169">
            <v>0</v>
          </cell>
        </row>
        <row r="170">
          <cell r="B170" t="str">
            <v>18.19.042</v>
          </cell>
          <cell r="C170" t="str">
            <v>Cabo de cobre, têmpera mole, encordoamento classe 2, isolamento de PVC - 70 C, tipo BWF, 750 V, Foreplast ou similar, S.M. - 16,0 mm², inclusive instalação em eletroduto.</v>
          </cell>
          <cell r="D170" t="str">
            <v>m</v>
          </cell>
          <cell r="F170">
            <v>2.11</v>
          </cell>
          <cell r="G170">
            <v>0</v>
          </cell>
        </row>
        <row r="171">
          <cell r="B171" t="str">
            <v>18.19.043</v>
          </cell>
          <cell r="C171" t="str">
            <v>Cabo de cobre, têmpera mole, encordoamento classe 2, isolamento de PVC - 70 C, tipo BWF, 750 V, Foreplast ou similar, S.M. - 25,0 mm², inclusive instalação em eletroduto.</v>
          </cell>
          <cell r="D171" t="str">
            <v>m</v>
          </cell>
          <cell r="F171">
            <v>2.93</v>
          </cell>
          <cell r="G171">
            <v>0</v>
          </cell>
        </row>
        <row r="172">
          <cell r="B172" t="str">
            <v>18.19.046</v>
          </cell>
          <cell r="C172" t="str">
            <v>Cabo de cobre (1 condutor), têmpera mole, encordoamento classe 2, isolamento de PVC - Flame Resistant - 70 C, 0,6 / 1 Kv, cobertura de PVC-ST 1, Foremax ou similar, S.M. - 1,5 mm², inclusive instalação em eletroduto.</v>
          </cell>
          <cell r="D172" t="str">
            <v>m</v>
          </cell>
          <cell r="F172">
            <v>0.69</v>
          </cell>
          <cell r="G172">
            <v>0</v>
          </cell>
        </row>
        <row r="173">
          <cell r="B173" t="str">
            <v>18.19.047</v>
          </cell>
          <cell r="C173" t="str">
            <v>Cabo de cobre (1 condutor), têmpera mole, encordoamento classe 2, isolamento de PVC - Flame Resistant - 70 C, 0,6 / 1 Kv, cobertura de PVC-ST 1, Foremax ou similar, S.M. - 2,5 mm², inclusive instalação em eletroduto.</v>
          </cell>
          <cell r="D173" t="str">
            <v>m</v>
          </cell>
          <cell r="F173">
            <v>0.83</v>
          </cell>
          <cell r="G173">
            <v>0</v>
          </cell>
        </row>
        <row r="174">
          <cell r="B174" t="str">
            <v>18.19.048</v>
          </cell>
          <cell r="C174" t="str">
            <v>Cabo de cobre (1 condutor), têmpera mole, encordoamento classe 2, isolamento de PVC - Flame Resistant - 70 C, 0,6 / 1 Kv, cobertura de PVC-ST 1, Foremax ou similar, S.M. - 4,0 mm², inclusive instalação em eletroduto.</v>
          </cell>
          <cell r="D174" t="str">
            <v>m</v>
          </cell>
          <cell r="F174">
            <v>1.44</v>
          </cell>
          <cell r="G174">
            <v>0</v>
          </cell>
        </row>
        <row r="175">
          <cell r="B175" t="str">
            <v>18.19.049</v>
          </cell>
          <cell r="C175" t="str">
            <v>Cabo de cobre (1 condutor), têmpera mole, encordoamento classe 2, isolamento de PVC - Flame Resistant - 70 C, 0,6 / 1 Kv, cobertura de PVC-ST 1, Foremax ou similar, S.M. - 6,0 mm², inclusive instalação em eletroduto.</v>
          </cell>
          <cell r="D175" t="str">
            <v>m</v>
          </cell>
          <cell r="F175">
            <v>1.3</v>
          </cell>
          <cell r="G175">
            <v>0</v>
          </cell>
        </row>
        <row r="176">
          <cell r="B176" t="str">
            <v>18.19.050</v>
          </cell>
          <cell r="C176" t="str">
            <v>Cabo de cobre (1 condutor), têmpera mole, encordoamento classe 2, isolamento de PVC - Flame Resistant - 70 C, 0,6 / 1 Kv, cobertura de PVC-ST 1, Foremax ou similar, S.M. - 10,0 mm², inclusive instalação em eletroduto.</v>
          </cell>
          <cell r="D176" t="str">
            <v>m</v>
          </cell>
          <cell r="F176">
            <v>1.77</v>
          </cell>
          <cell r="G176">
            <v>0</v>
          </cell>
        </row>
        <row r="177">
          <cell r="B177" t="str">
            <v>18.19.060</v>
          </cell>
          <cell r="C177" t="str">
            <v>Cabo de cobre (1 condutor), têmpera mole, encordoamento classe 2, isolamento de PVC - Flame Resistant - 70 C, 0,6 / 1 Kv, cobertura de PVC-ST 1, Foremax ou similar, S.M. - 16,0 mm², inclusive instalação em eletroduto.</v>
          </cell>
          <cell r="D177" t="str">
            <v>m</v>
          </cell>
          <cell r="F177">
            <v>2.42</v>
          </cell>
          <cell r="G177">
            <v>0</v>
          </cell>
        </row>
        <row r="178">
          <cell r="B178" t="str">
            <v>18.19.065</v>
          </cell>
          <cell r="C178" t="str">
            <v>Dec., de piso cimentado.</v>
          </cell>
          <cell r="F178">
            <v>9.1</v>
          </cell>
          <cell r="G178">
            <v>0</v>
          </cell>
        </row>
        <row r="179">
          <cell r="B179" t="str">
            <v>18.19.070</v>
          </cell>
          <cell r="C179" t="str">
            <v>Cabo de cobre (1 condutor), têmpera mole, encordoamento classe 2, isolamento de PVC - Flame Resistant - 70 C, 0,6 / 1 Kv, cobertura de PVC-ST 1, Foremax ou similar, S.M. - 25,0 mm², inclusive instalação em eletroduto.</v>
          </cell>
          <cell r="D179" t="str">
            <v>m</v>
          </cell>
          <cell r="F179">
            <v>3.41</v>
          </cell>
          <cell r="G179">
            <v>0</v>
          </cell>
        </row>
        <row r="180">
          <cell r="B180" t="str">
            <v>18.19.080</v>
          </cell>
          <cell r="C180" t="str">
            <v>Cabo de cobre (1 condutor), têmpera mole, encordoamento classe 2, isolamento de PVC - Flame Resistant - 70 C, 0,6 / 1 Kv, cobertura de PVC-ST 1, Foremax ou similar, S.M. - 35,0 mm², inclusive instalação em eletroduto.</v>
          </cell>
          <cell r="D180" t="str">
            <v>m</v>
          </cell>
          <cell r="F180">
            <v>4.5199999999999996</v>
          </cell>
          <cell r="G180">
            <v>0</v>
          </cell>
        </row>
        <row r="181">
          <cell r="B181" t="str">
            <v>18.19.085</v>
          </cell>
          <cell r="C181" t="str">
            <v>Cabo de Cobre  com isolamento termoplástico para ligação dos postes, com 4,0 mm² - 28 A, inclusive instalação em eletroduto.</v>
          </cell>
          <cell r="D181" t="str">
            <v>m</v>
          </cell>
          <cell r="F181">
            <v>0.8</v>
          </cell>
          <cell r="G181">
            <v>0</v>
          </cell>
        </row>
        <row r="183">
          <cell r="B183" t="str">
            <v>18.20</v>
          </cell>
        </row>
        <row r="184">
          <cell r="B184" t="str">
            <v>18.20.010</v>
          </cell>
          <cell r="C184" t="str">
            <v>Disjuntor monopolar termomagnético até 30 A, 220 V, Eletromar ou similar, inclusive instalação em quadro de distribuição.</v>
          </cell>
          <cell r="D184" t="str">
            <v>un</v>
          </cell>
          <cell r="F184">
            <v>6.15</v>
          </cell>
          <cell r="G184">
            <v>0</v>
          </cell>
        </row>
        <row r="185">
          <cell r="B185" t="str">
            <v>18.20.020</v>
          </cell>
          <cell r="C185" t="str">
            <v>Disjuntor monopolar termomagnético até 35 a 50A, 220 V, Eletromar ou similar, inclusive instalação em quadro de distribuição.</v>
          </cell>
          <cell r="D185" t="str">
            <v>un</v>
          </cell>
          <cell r="F185">
            <v>7.9</v>
          </cell>
          <cell r="G185">
            <v>0</v>
          </cell>
        </row>
        <row r="186">
          <cell r="B186" t="str">
            <v>18.20.030</v>
          </cell>
          <cell r="C186" t="str">
            <v>Disjuntor tripolar termomagnético até 50 A 380, 220 V, Eletromar ou similar, inclusive instalação em quadro de distribuição.</v>
          </cell>
          <cell r="D186" t="str">
            <v>un</v>
          </cell>
          <cell r="F186">
            <v>31.24</v>
          </cell>
          <cell r="G186">
            <v>0</v>
          </cell>
        </row>
        <row r="187">
          <cell r="B187" t="str">
            <v>18.20.040</v>
          </cell>
          <cell r="C187" t="str">
            <v>Disjuntor tripolar termomagnético até 60 a 100 A, 380 V, Eletromar ou similar, inclusive instalação em quadro de distribuição.</v>
          </cell>
          <cell r="D187" t="str">
            <v>un</v>
          </cell>
          <cell r="F187">
            <v>44.65</v>
          </cell>
          <cell r="G187">
            <v>0</v>
          </cell>
        </row>
        <row r="188">
          <cell r="B188" t="str">
            <v>18.20.050</v>
          </cell>
          <cell r="C188" t="str">
            <v>Disjuntor tripolar termomagnético até 120 a 150 A, 380 V, Eletromar ou similar, inclusive instalação em quadro de distribuição.</v>
          </cell>
          <cell r="D188" t="str">
            <v>un</v>
          </cell>
          <cell r="F188">
            <v>114.65</v>
          </cell>
          <cell r="G188">
            <v>0</v>
          </cell>
        </row>
        <row r="189">
          <cell r="B189" t="str">
            <v>18.20.055</v>
          </cell>
          <cell r="C189" t="str">
            <v>Fornecimento e colocação de disjuntor 15 A.</v>
          </cell>
          <cell r="D189" t="str">
            <v>un</v>
          </cell>
          <cell r="F189">
            <v>7.67</v>
          </cell>
        </row>
        <row r="190">
          <cell r="B190" t="str">
            <v>18.20.056</v>
          </cell>
          <cell r="C190" t="str">
            <v>Fornecimento e colocação de disjuntor 50 A.</v>
          </cell>
          <cell r="D190" t="str">
            <v>un</v>
          </cell>
          <cell r="F190">
            <v>10.27</v>
          </cell>
        </row>
        <row r="191">
          <cell r="B191" t="str">
            <v>18.20.057</v>
          </cell>
          <cell r="C191" t="str">
            <v>Fornecimento e colocação de disjuntor tripolar 150 A (quadro de medição).</v>
          </cell>
          <cell r="D191" t="str">
            <v>un</v>
          </cell>
          <cell r="F191">
            <v>149.04</v>
          </cell>
        </row>
        <row r="193">
          <cell r="B193" t="str">
            <v>18.21</v>
          </cell>
        </row>
        <row r="194">
          <cell r="B194" t="str">
            <v>18.21.010</v>
          </cell>
          <cell r="C194" t="str">
            <v xml:space="preserve">Quadro de distribuição metálico de embutir, com barramento de neutro tipo com 600, eletromar ou similar, para até 6 circuitos momopolares, com sobretampa articulada provida de visor transparente, inclusive instalação. </v>
          </cell>
          <cell r="D194" t="str">
            <v>un</v>
          </cell>
          <cell r="F194">
            <v>49.2</v>
          </cell>
          <cell r="G194">
            <v>0</v>
          </cell>
        </row>
        <row r="195">
          <cell r="B195" t="str">
            <v>18.21.020</v>
          </cell>
          <cell r="C195" t="str">
            <v xml:space="preserve">Quadro de distribuição metálico de embutir, com barramento de neutro tipo com 600, eletromar ou similar, para até 8 circuitos momopolares, com sobretampa articulada provida de visor transparente, inclusive instalação. </v>
          </cell>
          <cell r="D195" t="str">
            <v>un</v>
          </cell>
          <cell r="F195">
            <v>52.3</v>
          </cell>
          <cell r="G195">
            <v>0</v>
          </cell>
        </row>
        <row r="196">
          <cell r="B196" t="str">
            <v>18.21.025</v>
          </cell>
          <cell r="C196" t="str">
            <v xml:space="preserve">Quadro de distribuição metálico de embutir, com barramento, chave geral e placa neutro tipo com QB 3100/12, eletromar ou similar, para até 12 circuitos momopolares, com porta, inclusive instalação. </v>
          </cell>
          <cell r="D196" t="str">
            <v>un</v>
          </cell>
          <cell r="F196">
            <v>81.44</v>
          </cell>
          <cell r="G196">
            <v>0</v>
          </cell>
        </row>
        <row r="197">
          <cell r="B197" t="str">
            <v>18.21.030</v>
          </cell>
          <cell r="C197" t="str">
            <v xml:space="preserve">Quadro de distribuição metálico de embutir, com barramento, chave geral e placa neutro tipo PQR 15 C, eletromar ou similar, para até 15 circuitos momopolares, com porta e trinco, inclusive instalação. </v>
          </cell>
          <cell r="D197" t="str">
            <v>un</v>
          </cell>
          <cell r="F197">
            <v>163.95</v>
          </cell>
          <cell r="G197">
            <v>0</v>
          </cell>
        </row>
        <row r="198">
          <cell r="B198" t="str">
            <v>18.21.035</v>
          </cell>
          <cell r="C198" t="str">
            <v xml:space="preserve">Quadro de distribuição metálico de embutir, com barramento, chave geral e placa neutro tipo PQR 18 CA, eletromar ou similar, para até 18 circuitos momopolares, com porta e trinco, inclusive instalação. </v>
          </cell>
          <cell r="D198" t="str">
            <v>un</v>
          </cell>
          <cell r="F198">
            <v>213.95</v>
          </cell>
          <cell r="G198">
            <v>0</v>
          </cell>
        </row>
        <row r="199">
          <cell r="B199" t="str">
            <v>18.21.040</v>
          </cell>
          <cell r="C199" t="str">
            <v xml:space="preserve">Quadro de distribuição metálico de embutir, com barramento, chave geral e placa neutro tipo PQR 27 C, eletromar ou similar, para 27 , circuitos momopolares, com porta e trinco, inclusive instalação. </v>
          </cell>
          <cell r="D199" t="str">
            <v>un</v>
          </cell>
          <cell r="F199">
            <v>238.6</v>
          </cell>
          <cell r="G199">
            <v>0</v>
          </cell>
        </row>
        <row r="200">
          <cell r="B200" t="str">
            <v>18.21.045</v>
          </cell>
          <cell r="C200" t="str">
            <v>Luminária tipo globo leitoso completa.</v>
          </cell>
          <cell r="D200" t="str">
            <v>un</v>
          </cell>
          <cell r="F200">
            <v>24.83</v>
          </cell>
        </row>
        <row r="201">
          <cell r="B201" t="str">
            <v>18.21.050</v>
          </cell>
          <cell r="C201" t="str">
            <v xml:space="preserve">Quadro de distribuição metálico de embutir, com barramento, chave geral e placa neutro tipo PQR 30 CA, eletromar ou similar, para 30 , circuitos momopolares, com porta e trinco, inclusive instalação. </v>
          </cell>
          <cell r="D201" t="str">
            <v>un</v>
          </cell>
          <cell r="F201">
            <v>258.60000000000002</v>
          </cell>
          <cell r="G201">
            <v>0</v>
          </cell>
        </row>
        <row r="202">
          <cell r="B202" t="str">
            <v>18.21.060</v>
          </cell>
          <cell r="C202" t="str">
            <v xml:space="preserve">Quadro de distribuição metálico de embutir, sem barramento, tipo QCSP, Gomes ou similar, para até 3 circuitos momopolares, sem porta, inclusive instalação. </v>
          </cell>
          <cell r="D202" t="str">
            <v>un</v>
          </cell>
          <cell r="F202">
            <v>14.98</v>
          </cell>
          <cell r="G202">
            <v>0</v>
          </cell>
        </row>
        <row r="203">
          <cell r="B203" t="str">
            <v>18.21.070</v>
          </cell>
          <cell r="C203" t="str">
            <v xml:space="preserve">Quadro de distribuição metálico de embutir, sem barramento, tipo QCCP, Gomes ou similar, para até 3 circuitos momopolares, com porta, inclusive instalação. </v>
          </cell>
          <cell r="D203" t="str">
            <v>un</v>
          </cell>
          <cell r="F203">
            <v>15.75</v>
          </cell>
          <cell r="G203">
            <v>0</v>
          </cell>
        </row>
        <row r="204">
          <cell r="B204" t="str">
            <v>18.21.080</v>
          </cell>
          <cell r="C204" t="str">
            <v xml:space="preserve">Quadro de distribuição metálico de embutir, sem barramento, tipo QCCP, Gomes ou similar, para até 6 circuitos momopolares, com porta, inclusive instalação. </v>
          </cell>
          <cell r="D204" t="str">
            <v>un</v>
          </cell>
          <cell r="F204">
            <v>20.54</v>
          </cell>
          <cell r="G204">
            <v>0</v>
          </cell>
        </row>
        <row r="205">
          <cell r="B205" t="str">
            <v>18.21.090</v>
          </cell>
          <cell r="C205" t="str">
            <v xml:space="preserve">Quadro de distribuição metálico de embutir, sem barramento, tipo QCCP, Gomes ou similar, para até 12 circuitos momopolares, com porta, inclusive instalação. </v>
          </cell>
          <cell r="D205" t="str">
            <v>un</v>
          </cell>
          <cell r="F205">
            <v>23.3</v>
          </cell>
          <cell r="G205">
            <v>0</v>
          </cell>
        </row>
        <row r="206">
          <cell r="B206" t="str">
            <v>18.21.100</v>
          </cell>
          <cell r="C206" t="str">
            <v xml:space="preserve">Quadro de distribuição metálico de embutir, sem barramento, tipo QCCP, Gomes ou similar, para até 18 circuitos momopolares, com porta, inclusive instalação. </v>
          </cell>
          <cell r="D206" t="str">
            <v>un</v>
          </cell>
          <cell r="F206">
            <v>41.95</v>
          </cell>
          <cell r="G206">
            <v>0</v>
          </cell>
        </row>
        <row r="208">
          <cell r="B208" t="str">
            <v>18.22</v>
          </cell>
        </row>
        <row r="209">
          <cell r="B209" t="str">
            <v>18.22.005</v>
          </cell>
          <cell r="C209" t="str">
            <v>Fornecimento e instalação de módulo de  distribuição com barramento para 300 A.</v>
          </cell>
          <cell r="D209" t="str">
            <v>un</v>
          </cell>
          <cell r="F209">
            <v>1747.73</v>
          </cell>
        </row>
        <row r="210">
          <cell r="B210" t="str">
            <v>18.22.010</v>
          </cell>
          <cell r="C210" t="str">
            <v>Ponto de luz em teto ou parede, incluindo caixa 4 x 4 pol. Tigreflex ou similar, tubulação PVC rígido e fiação, até o quadro de distribuição.</v>
          </cell>
          <cell r="D210" t="str">
            <v>pt</v>
          </cell>
          <cell r="F210">
            <v>18.059999999999999</v>
          </cell>
          <cell r="G210">
            <v>0</v>
          </cell>
        </row>
        <row r="211">
          <cell r="B211" t="str">
            <v>18.22.015</v>
          </cell>
          <cell r="C211" t="str">
            <v>Recuperação do quadro de medição existente (substação área)</v>
          </cell>
          <cell r="D211" t="str">
            <v>un</v>
          </cell>
          <cell r="F211">
            <v>251.95</v>
          </cell>
        </row>
        <row r="212">
          <cell r="B212" t="str">
            <v>18.22.016</v>
          </cell>
          <cell r="C212" t="str">
            <v>Fornecimento e colocação de cabo 50 mm² (substação ao módulo de distribuição)</v>
          </cell>
          <cell r="D212" t="str">
            <v>m</v>
          </cell>
          <cell r="F212">
            <v>9.75</v>
          </cell>
        </row>
        <row r="213">
          <cell r="B213" t="str">
            <v>18.22.020</v>
          </cell>
          <cell r="C213" t="str">
            <v>Ponto de interruptor de uma secção, Pial ou similar, inclusive tubulação PVC rígido, fiação, caixa 4 x 2 pol., Tigreflex ou similar placa e demais acessórios, até o ponto de luz.</v>
          </cell>
          <cell r="D213" t="str">
            <v>pt</v>
          </cell>
          <cell r="F213">
            <v>16.62</v>
          </cell>
          <cell r="G213">
            <v>0</v>
          </cell>
        </row>
        <row r="214">
          <cell r="B214" t="str">
            <v>18.22.030</v>
          </cell>
          <cell r="C214" t="str">
            <v>Ponto de interruptor de 2 secções, Pial ou similar, inclusive tubulação PVC rígido, fiação, caixa 4 x 2 pol., Tigreflex ou similar, placa e demais acessórios, até o ponto de luz.</v>
          </cell>
          <cell r="D214" t="str">
            <v>pt</v>
          </cell>
          <cell r="F214">
            <v>24.04</v>
          </cell>
          <cell r="G214">
            <v>0</v>
          </cell>
        </row>
        <row r="215">
          <cell r="B215" t="str">
            <v>18.22.040</v>
          </cell>
          <cell r="C215" t="str">
            <v>Ponto de interruptor de 3 secções, Pial ou similar, inclusive tubulação PVC rígido, fiação, caixa 4 x 2 pol., Tigreflex ou similar, placa e demais acessórios, até o ponto de luz.</v>
          </cell>
          <cell r="D215" t="str">
            <v>pt</v>
          </cell>
          <cell r="F215">
            <v>29.36</v>
          </cell>
          <cell r="G215">
            <v>0</v>
          </cell>
        </row>
        <row r="216">
          <cell r="B216" t="str">
            <v>18.22.050</v>
          </cell>
          <cell r="C216" t="str">
            <v>Ponto de interruptor Three-Way, Pial ou similar, inclusive tubulação PVC rígido, fiação, caixa 4 x 2 pol., Tigreflex ou similar, placa e demais acessórios, até o ponto de luz.</v>
          </cell>
          <cell r="D216" t="str">
            <v>pt</v>
          </cell>
          <cell r="F216">
            <v>47.79</v>
          </cell>
          <cell r="G216">
            <v>0</v>
          </cell>
        </row>
        <row r="217">
          <cell r="B217" t="str">
            <v>18.22.060</v>
          </cell>
          <cell r="C217" t="str">
            <v>Ponto de tomada universal (2P+1 T), Pial ou similar, inclusive tubulação PVC rígido, fiação, caixa 4 x 2 pol., Tigreflex ou similar, placa e demais acessórios, até o ponto de luz ou quadro de distribuição.</v>
          </cell>
          <cell r="D217" t="str">
            <v>pt</v>
          </cell>
          <cell r="F217">
            <v>29.94</v>
          </cell>
          <cell r="G217">
            <v>0</v>
          </cell>
        </row>
        <row r="218">
          <cell r="B218" t="str">
            <v>18.22.070</v>
          </cell>
          <cell r="C218" t="str">
            <v>Ponto de tomada universal (2P+1 T), Pial ou similar para 2000 W, inclusive tubulação PVC rígido, fiação, caixa 4 x 2 pol., Tigreflex ou similar, placa e demais acessórios, até o ponto de luz ou quadro de distribuição.</v>
          </cell>
          <cell r="D218" t="str">
            <v>pt</v>
          </cell>
          <cell r="F218">
            <v>44.67</v>
          </cell>
          <cell r="G218">
            <v>0</v>
          </cell>
        </row>
        <row r="219">
          <cell r="B219" t="str">
            <v>18.22.080</v>
          </cell>
          <cell r="C219" t="str">
            <v>Ponto de tomada para ar-condicionado com conjunto tipo Arstop ou similar, em caixa Tigreflex ou similar 4 x 4 pol., com placa, tomada tripolar para pino chato e disjuntor termomagnético de 25 A, inclusive tubulação de PVC rígido, fiação, aterramento e dem</v>
          </cell>
          <cell r="D219" t="str">
            <v>pt</v>
          </cell>
          <cell r="F219">
            <v>56.86</v>
          </cell>
          <cell r="G219">
            <v>0</v>
          </cell>
        </row>
        <row r="220">
          <cell r="B220" t="str">
            <v>18.22.085</v>
          </cell>
          <cell r="C220" t="str">
            <v xml:space="preserve">Ponto de tomada para ar-condicionado </v>
          </cell>
          <cell r="D220" t="str">
            <v>pt</v>
          </cell>
          <cell r="F220">
            <v>67.260000000000005</v>
          </cell>
        </row>
        <row r="221">
          <cell r="B221" t="str">
            <v>18.22.090</v>
          </cell>
          <cell r="C221" t="str">
            <v>Ponto de tomada para telefone, Pial ou similar, em caixa Tigreflex ou similar 4 x 2 pol., inclusive placa, tubulação de PVC rígido, fiação, caixas de passagem e demais acessórios, até a caixa de distribuição do pavimento.</v>
          </cell>
          <cell r="D221" t="str">
            <v>pt</v>
          </cell>
          <cell r="F221">
            <v>30.89</v>
          </cell>
          <cell r="G221">
            <v>0</v>
          </cell>
        </row>
        <row r="222">
          <cell r="B222" t="str">
            <v>18.22.091</v>
          </cell>
          <cell r="C222" t="str">
            <v>Instalação elétrica</v>
          </cell>
          <cell r="D222" t="str">
            <v>vb</v>
          </cell>
          <cell r="F222">
            <v>232.9</v>
          </cell>
          <cell r="G222">
            <v>0</v>
          </cell>
        </row>
        <row r="223">
          <cell r="B223" t="str">
            <v>18.22.095</v>
          </cell>
          <cell r="C223" t="str">
            <v>Ponto de tomada 220 V convencional.</v>
          </cell>
          <cell r="D223" t="str">
            <v>pt</v>
          </cell>
          <cell r="F223">
            <v>38.92</v>
          </cell>
        </row>
        <row r="224">
          <cell r="B224" t="str">
            <v>18.22.096</v>
          </cell>
          <cell r="C224" t="str">
            <v>Ramal de alimentação para ponto de telefone.</v>
          </cell>
          <cell r="D224" t="str">
            <v>vb</v>
          </cell>
          <cell r="F224">
            <v>413.4</v>
          </cell>
        </row>
        <row r="225">
          <cell r="B225" t="str">
            <v>18.22.100</v>
          </cell>
          <cell r="C225" t="str">
            <v>Ponto de campainha, inclusive caixa, cigarra, botão, espelho, tubulação PVC rígido, fiação e demais acessórios, até quadro de distribuição.</v>
          </cell>
          <cell r="D225" t="str">
            <v>pt</v>
          </cell>
          <cell r="F225">
            <v>44.69</v>
          </cell>
          <cell r="G225">
            <v>0</v>
          </cell>
        </row>
        <row r="226">
          <cell r="B226" t="str">
            <v>18.22.110</v>
          </cell>
          <cell r="C226" t="str">
            <v>Ponto para computador</v>
          </cell>
          <cell r="D226" t="str">
            <v>pt</v>
          </cell>
          <cell r="F226">
            <v>51.5</v>
          </cell>
        </row>
        <row r="228">
          <cell r="B228" t="str">
            <v>18.24</v>
          </cell>
        </row>
        <row r="229">
          <cell r="B229" t="str">
            <v>18.24.005</v>
          </cell>
          <cell r="C229" t="str">
            <v>Luminária tipo sobrepor aberta para 02 lâmpads fluorescente 40 W (calha trapezoidal) completa.</v>
          </cell>
          <cell r="D229" t="str">
            <v>un</v>
          </cell>
          <cell r="F229">
            <v>45.84</v>
          </cell>
        </row>
        <row r="230">
          <cell r="B230" t="str">
            <v>18.24.010</v>
          </cell>
          <cell r="C230" t="str">
            <v>Caixa de passagem subterrânea com dimensões internas 0,40 x 0,40 m, altura 0,60 m, sobre camada de brita com 0,10 m de espessura, pararedes em alvenaria e laje de tampa em concreto armado, inclusive escavaçào, remoção e reaterro.</v>
          </cell>
          <cell r="D230" t="str">
            <v>un</v>
          </cell>
          <cell r="F230">
            <v>26.81</v>
          </cell>
          <cell r="G230">
            <v>0</v>
          </cell>
        </row>
        <row r="231">
          <cell r="B231" t="str">
            <v>18.24.020</v>
          </cell>
          <cell r="C231" t="str">
            <v>Caixa de passagem subterrânea para entrada de rede telefônica, tipo R1 (até 35 pontos), com dimensões internas 0,60 x 0,35 m, altura 0,50 m, paredes em alvenaria, e laje de tampa em concreto armado, inclusive escavação, remoção e reaterro.</v>
          </cell>
          <cell r="D231" t="str">
            <v>un</v>
          </cell>
          <cell r="F231">
            <v>21.87</v>
          </cell>
          <cell r="G231">
            <v>0</v>
          </cell>
        </row>
        <row r="232">
          <cell r="B232" t="str">
            <v>18.24.030</v>
          </cell>
          <cell r="C232" t="str">
            <v>Caixa para ar condicionado</v>
          </cell>
          <cell r="D232" t="str">
            <v>un</v>
          </cell>
          <cell r="F232">
            <v>23.82</v>
          </cell>
        </row>
        <row r="234">
          <cell r="B234" t="str">
            <v>18.25</v>
          </cell>
        </row>
        <row r="235">
          <cell r="B235" t="str">
            <v>18.25.005</v>
          </cell>
          <cell r="C235" t="str">
            <v>Inatalação elétrica.</v>
          </cell>
          <cell r="D235" t="str">
            <v>vb</v>
          </cell>
          <cell r="F235">
            <v>91.2</v>
          </cell>
          <cell r="G235">
            <v>0</v>
          </cell>
        </row>
        <row r="236">
          <cell r="B236" t="str">
            <v>18.25.010</v>
          </cell>
          <cell r="C236" t="str">
            <v>Fornecimento e assentamento de luminária.</v>
          </cell>
          <cell r="D236" t="str">
            <v>un</v>
          </cell>
          <cell r="F236">
            <v>570</v>
          </cell>
          <cell r="G236">
            <v>0</v>
          </cell>
        </row>
        <row r="237">
          <cell r="B237" t="str">
            <v>18.25.020</v>
          </cell>
          <cell r="C237" t="str">
            <v>Luminária tipo sobrepor, aberta, para 2 lâmpadas fluorescente de 20 W, ref. TMS-500 Philips ou similar, inclusive reator alto fator de potência lâmpadas, demais acessórios e instalação.</v>
          </cell>
          <cell r="D237" t="str">
            <v>cj</v>
          </cell>
          <cell r="F237">
            <v>41.36</v>
          </cell>
          <cell r="G237">
            <v>0</v>
          </cell>
        </row>
        <row r="238">
          <cell r="B238" t="str">
            <v>18.25.030</v>
          </cell>
          <cell r="C238" t="str">
            <v>Luminária tipo sobrepor, aberta, para 1 lâmpada fluorescente de 40 W, ref. TMS-500 Philips ou similar, inclusive reator alto fator de potência lâmpadas, demais acessórios e instalação.</v>
          </cell>
          <cell r="D238" t="str">
            <v>cj</v>
          </cell>
          <cell r="F238">
            <v>35.770000000000003</v>
          </cell>
          <cell r="G238">
            <v>0</v>
          </cell>
        </row>
        <row r="239">
          <cell r="B239" t="str">
            <v>18.25.031</v>
          </cell>
          <cell r="C239" t="str">
            <v>Fechadura</v>
          </cell>
          <cell r="D239" t="str">
            <v>un</v>
          </cell>
          <cell r="F239">
            <v>39.9</v>
          </cell>
          <cell r="G239">
            <v>0</v>
          </cell>
        </row>
        <row r="240">
          <cell r="B240" t="str">
            <v>18.25.040</v>
          </cell>
          <cell r="C240" t="str">
            <v>Luminária tipo sobrepor, aberta, para 2 lâmpadas fluorescente de 40 W, ref. TMS-500 Philips ou similar, inclusive reator alto fator de potência lâmpadas, demais acessórios e instalação.</v>
          </cell>
          <cell r="D240" t="str">
            <v>cj</v>
          </cell>
          <cell r="F240">
            <v>45.36</v>
          </cell>
          <cell r="G240">
            <v>0</v>
          </cell>
        </row>
        <row r="241">
          <cell r="B241" t="str">
            <v>18.25.041</v>
          </cell>
          <cell r="C241" t="str">
            <v>Fornecimento e colocação de lâmpada fluorescente de 40 W.</v>
          </cell>
          <cell r="D241" t="str">
            <v>un</v>
          </cell>
          <cell r="F241">
            <v>5.8</v>
          </cell>
          <cell r="G241">
            <v>0</v>
          </cell>
        </row>
        <row r="242">
          <cell r="B242" t="str">
            <v>18.25.042</v>
          </cell>
          <cell r="C242" t="str">
            <v>Fornecimento e colocação de reator de 40 W.</v>
          </cell>
          <cell r="D242" t="str">
            <v>un</v>
          </cell>
          <cell r="F242">
            <v>8.5</v>
          </cell>
          <cell r="G242">
            <v>0</v>
          </cell>
        </row>
        <row r="243">
          <cell r="B243" t="str">
            <v>18.25.043</v>
          </cell>
          <cell r="C243" t="str">
            <v>Fornecimento e colocação de térmico com base.</v>
          </cell>
          <cell r="D243" t="str">
            <v>un</v>
          </cell>
          <cell r="F243">
            <v>1</v>
          </cell>
          <cell r="G243">
            <v>0</v>
          </cell>
        </row>
        <row r="244">
          <cell r="B244" t="str">
            <v>18.25.050</v>
          </cell>
          <cell r="C244" t="str">
            <v>Luminária tipo sobrepor, aberta, para 1 lâmpada fluorescente de 20 W, ref. 211-R A. B. Leão ou similar, inclusive reator alto fator de potência lâmpada, demais acessórios e instalação.</v>
          </cell>
          <cell r="D244" t="str">
            <v>cj</v>
          </cell>
          <cell r="F244">
            <v>22.57</v>
          </cell>
          <cell r="G244">
            <v>0</v>
          </cell>
        </row>
        <row r="245">
          <cell r="B245" t="str">
            <v>18.25.060</v>
          </cell>
          <cell r="C245" t="str">
            <v>Luminária tipo sobrepor, aberta, para 2 lâmpadas fluorescente de 20 W, ref. 211-R A. B. Leão ou similar, inclusive reator alto fator de potência lâmpada, demais acessórios e instalação.</v>
          </cell>
          <cell r="D245" t="str">
            <v>cj</v>
          </cell>
          <cell r="F245">
            <v>33.26</v>
          </cell>
          <cell r="G245">
            <v>0</v>
          </cell>
        </row>
        <row r="246">
          <cell r="B246" t="str">
            <v>18.25.070</v>
          </cell>
          <cell r="C246" t="str">
            <v>Luminária tipo sobrepor, aberta, para 1 lâmpada fluorescente de 40 W, ref. 211-R A. B. Leão ou similar, inclusive reator alto fator de potência lâmpada, demais acessórios e instalação.</v>
          </cell>
          <cell r="D246" t="str">
            <v>cj</v>
          </cell>
          <cell r="F246">
            <v>23.67</v>
          </cell>
          <cell r="G246">
            <v>0</v>
          </cell>
        </row>
        <row r="247">
          <cell r="B247" t="str">
            <v>18.25.071</v>
          </cell>
          <cell r="C247" t="str">
            <v>Fornecimento e colocação de lâmpada vapor de mercúrio 250 W.</v>
          </cell>
          <cell r="D247" t="str">
            <v>un</v>
          </cell>
          <cell r="F247">
            <v>16.54</v>
          </cell>
        </row>
        <row r="248">
          <cell r="B248" t="str">
            <v>18.25.080</v>
          </cell>
          <cell r="C248" t="str">
            <v>Luminária tipo sobrepor, aberta, para 2 lâmpadas fluorescente de 40 W, ref. 211-R A. B. Leão ou similar, inclusive reator alto fator de potência lâmpada, demais acessórios e instalação.</v>
          </cell>
          <cell r="D248" t="str">
            <v>cj</v>
          </cell>
          <cell r="F248">
            <v>35.26</v>
          </cell>
          <cell r="G248">
            <v>0</v>
          </cell>
        </row>
        <row r="249">
          <cell r="B249" t="str">
            <v>18.25.082</v>
          </cell>
          <cell r="C249" t="str">
            <v>Conjunto de reator 220 v / 60 HI - 2.000 W</v>
          </cell>
          <cell r="D249" t="str">
            <v>un</v>
          </cell>
        </row>
        <row r="250">
          <cell r="B250" t="str">
            <v>18.25.090</v>
          </cell>
          <cell r="C250" t="str">
            <v>Luminária tipo Drops em globo de vidro leitoso, ref. 515 A.B Leão, ou similar, completa, inclusive lâmpada e instalação.</v>
          </cell>
          <cell r="D250" t="str">
            <v>cj</v>
          </cell>
          <cell r="F250">
            <v>19.100000000000001</v>
          </cell>
          <cell r="G250">
            <v>0</v>
          </cell>
        </row>
        <row r="251">
          <cell r="B251" t="str">
            <v>18.25.095</v>
          </cell>
          <cell r="C251" t="str">
            <v>Lâmpada incandescende de 100 W</v>
          </cell>
          <cell r="D251" t="str">
            <v>un</v>
          </cell>
          <cell r="F251">
            <v>1.37</v>
          </cell>
          <cell r="G251">
            <v>0</v>
          </cell>
        </row>
        <row r="252">
          <cell r="B252" t="str">
            <v>18.25.100</v>
          </cell>
          <cell r="C252" t="str">
            <v>Luminária tipo Bedd (Prato), ref. 805 A.B. Leão ou similar, com pendente e suporte, inclusive lâmpada e instalação.</v>
          </cell>
          <cell r="D252" t="str">
            <v>cj</v>
          </cell>
          <cell r="F252">
            <v>30.6</v>
          </cell>
          <cell r="G252">
            <v>0</v>
          </cell>
        </row>
        <row r="253">
          <cell r="B253" t="str">
            <v>18.25.110</v>
          </cell>
          <cell r="C253" t="str">
            <v>Luminária tipo arandela, ref. 403 A.B.Leão ou similar, completa, inclusive lâmpada e instalação.</v>
          </cell>
          <cell r="D253" t="str">
            <v>cj</v>
          </cell>
          <cell r="F253">
            <v>23.41</v>
          </cell>
          <cell r="G253">
            <v>0</v>
          </cell>
        </row>
        <row r="254">
          <cell r="B254" t="str">
            <v>18.25.111</v>
          </cell>
          <cell r="C254" t="str">
            <v>Lâmpada fluorescente universal de 20 W, Phillips ou Osram, inclusive instalação.</v>
          </cell>
          <cell r="D254" t="str">
            <v>un</v>
          </cell>
          <cell r="F254">
            <v>5.5</v>
          </cell>
          <cell r="G254">
            <v>0</v>
          </cell>
        </row>
        <row r="255">
          <cell r="B255" t="str">
            <v>18.25.115</v>
          </cell>
          <cell r="C255" t="str">
            <v>Lâmpada de 40 W.</v>
          </cell>
          <cell r="D255" t="str">
            <v>un</v>
          </cell>
          <cell r="F255">
            <v>5.51</v>
          </cell>
          <cell r="G255">
            <v>0</v>
          </cell>
        </row>
        <row r="256">
          <cell r="B256" t="str">
            <v>18.25.116</v>
          </cell>
          <cell r="C256" t="str">
            <v>Reator</v>
          </cell>
          <cell r="D256" t="str">
            <v>un</v>
          </cell>
          <cell r="F256">
            <v>8.07</v>
          </cell>
          <cell r="G256">
            <v>0</v>
          </cell>
        </row>
        <row r="257">
          <cell r="B257" t="str">
            <v>18.25.117</v>
          </cell>
          <cell r="C257" t="str">
            <v>Reator com lâmpada a vapor de mercúrio.</v>
          </cell>
          <cell r="D257" t="str">
            <v>un</v>
          </cell>
          <cell r="F257">
            <v>54.54</v>
          </cell>
          <cell r="G257">
            <v>0</v>
          </cell>
        </row>
        <row r="258">
          <cell r="B258" t="str">
            <v>18.25.118</v>
          </cell>
          <cell r="C258" t="str">
            <v>Reator para lâmpada fluorescente de 40 W, Phillips ou Osram, inclusive instalação.</v>
          </cell>
          <cell r="D258" t="str">
            <v>un</v>
          </cell>
          <cell r="G258">
            <v>0</v>
          </cell>
        </row>
        <row r="259">
          <cell r="B259" t="str">
            <v>18.25.117</v>
          </cell>
          <cell r="C259" t="str">
            <v>Reator exter.408/E AB Leào ou similar, completo com lâmpada a vapor de mercúrio de 250 m, reator de potência instalações e acessórios correspondentes</v>
          </cell>
          <cell r="D259" t="str">
            <v>un</v>
          </cell>
          <cell r="F259">
            <v>62.18</v>
          </cell>
        </row>
        <row r="260">
          <cell r="B260" t="str">
            <v>18.25.119</v>
          </cell>
          <cell r="C260" t="str">
            <v>Luminária tipo tartaruga.</v>
          </cell>
          <cell r="D260" t="str">
            <v>cj</v>
          </cell>
        </row>
        <row r="261">
          <cell r="B261" t="str">
            <v>18.25.120</v>
          </cell>
          <cell r="C261" t="str">
            <v>Luminária de jardim.</v>
          </cell>
          <cell r="D261" t="str">
            <v>cj</v>
          </cell>
          <cell r="F261">
            <v>75</v>
          </cell>
        </row>
        <row r="262">
          <cell r="B262" t="str">
            <v>18.25.130</v>
          </cell>
          <cell r="C262" t="str">
            <v>Luminária tipo Stop, ref. 401 - P A.B. Leão ou similar, completa, inclusive lâmpada e instalção.</v>
          </cell>
          <cell r="D262" t="str">
            <v>cj</v>
          </cell>
          <cell r="F262">
            <v>10.91</v>
          </cell>
          <cell r="G262">
            <v>0</v>
          </cell>
        </row>
        <row r="263">
          <cell r="B263" t="str">
            <v>18.25.140</v>
          </cell>
          <cell r="C263" t="str">
            <v xml:space="preserve">Refletor externo ref. 408 / E A.B. Leão ou similar, completo,  inclusive lâmpada e instalação. </v>
          </cell>
          <cell r="D263" t="str">
            <v>cj</v>
          </cell>
          <cell r="F263">
            <v>30.6</v>
          </cell>
          <cell r="G263">
            <v>0</v>
          </cell>
        </row>
        <row r="264">
          <cell r="B264" t="str">
            <v>18.25.145</v>
          </cell>
          <cell r="C264" t="str">
            <v>Fornecimento e colocação de refletor externo DN 30, inclusive ponto de luz.</v>
          </cell>
          <cell r="D264" t="str">
            <v>cj</v>
          </cell>
          <cell r="F264">
            <v>96.24</v>
          </cell>
        </row>
        <row r="265">
          <cell r="B265" t="str">
            <v>18.25.170</v>
          </cell>
          <cell r="C265" t="str">
            <v>Luminária para lâmpada a vapor de mercúrio de 125 W, ref. ABL 50 / F A.B. Leão ou similar, completa, inclusive branco, lâmpada, reator alto de potência e instalação.</v>
          </cell>
          <cell r="D265" t="str">
            <v>cj</v>
          </cell>
          <cell r="F265">
            <v>109.45</v>
          </cell>
          <cell r="G265">
            <v>0</v>
          </cell>
        </row>
        <row r="266">
          <cell r="B266" t="str">
            <v>18.25.180</v>
          </cell>
          <cell r="C266" t="str">
            <v>Luminária para lâmpada a vapor de mercúrio de 250 W, ref. ABL 50 / F A.B. Leão ou similar, completa, inclusive braço, lâmpada, reator alto fator de potência e instalação.</v>
          </cell>
          <cell r="D266" t="str">
            <v>cj</v>
          </cell>
          <cell r="F266">
            <v>122.85</v>
          </cell>
          <cell r="G266">
            <v>0</v>
          </cell>
        </row>
        <row r="267">
          <cell r="B267" t="str">
            <v>18.25.183</v>
          </cell>
          <cell r="C267" t="str">
            <v>Galpão industrial simples</v>
          </cell>
          <cell r="D267" t="str">
            <v>vb</v>
          </cell>
          <cell r="F267">
            <v>1219.8</v>
          </cell>
          <cell r="G267">
            <v>0</v>
          </cell>
        </row>
        <row r="268">
          <cell r="B268" t="str">
            <v>18.25.184</v>
          </cell>
          <cell r="C268" t="str">
            <v>Escultura</v>
          </cell>
          <cell r="D268" t="str">
            <v>vb</v>
          </cell>
          <cell r="F268">
            <v>2089.9899999999998</v>
          </cell>
          <cell r="G268">
            <v>0</v>
          </cell>
        </row>
        <row r="269">
          <cell r="B269" t="str">
            <v>18.25.185</v>
          </cell>
          <cell r="C269" t="str">
            <v>Idenização de barraca de tábua.</v>
          </cell>
          <cell r="D269" t="str">
            <v>vb</v>
          </cell>
          <cell r="F269">
            <v>894.9</v>
          </cell>
          <cell r="G269">
            <v>0</v>
          </cell>
        </row>
        <row r="270">
          <cell r="B270" t="str">
            <v>18.25.186</v>
          </cell>
          <cell r="C270" t="str">
            <v xml:space="preserve">Idenização de barraca </v>
          </cell>
          <cell r="D270" t="str">
            <v>vb</v>
          </cell>
          <cell r="F270">
            <v>1281.3599999999999</v>
          </cell>
          <cell r="G270">
            <v>0</v>
          </cell>
        </row>
        <row r="271">
          <cell r="B271" t="str">
            <v>18.25.187</v>
          </cell>
          <cell r="C271" t="str">
            <v>Desapropriação de terreno e edificações.</v>
          </cell>
          <cell r="D271" t="str">
            <v>vb</v>
          </cell>
          <cell r="F271">
            <v>3251755</v>
          </cell>
          <cell r="G271">
            <v>0</v>
          </cell>
        </row>
        <row r="272">
          <cell r="B272" t="str">
            <v>18.25.188</v>
          </cell>
          <cell r="C272" t="str">
            <v>Grelha de ferro</v>
          </cell>
          <cell r="D272" t="str">
            <v>vb</v>
          </cell>
          <cell r="F272">
            <v>1432.27</v>
          </cell>
          <cell r="G272">
            <v>0</v>
          </cell>
        </row>
        <row r="273">
          <cell r="B273" t="str">
            <v>18.25.190</v>
          </cell>
          <cell r="C273" t="str">
            <v>Luminária para lâmpada a vapor de mercúrio de 125 W, ref. ABL 50 / A.B. Leão ou similar, completa, inclusive braço, lâmpada, reator alto fator de potência e instalação.</v>
          </cell>
          <cell r="D273" t="str">
            <v>cj</v>
          </cell>
          <cell r="F273">
            <v>99.95</v>
          </cell>
          <cell r="G273">
            <v>0</v>
          </cell>
        </row>
        <row r="274">
          <cell r="B274" t="str">
            <v>18.25.200</v>
          </cell>
          <cell r="C274" t="str">
            <v>Luminária para lâmpada a vapor de mercúrio de 250 W, ref. ABL 50 / A.B. Leão ou similar, completa, inclusive braço, lâmpada, reator alto fator de potência e instalação.</v>
          </cell>
          <cell r="D274" t="str">
            <v>cj</v>
          </cell>
          <cell r="F274">
            <v>113.35</v>
          </cell>
          <cell r="G274">
            <v>0</v>
          </cell>
        </row>
        <row r="275">
          <cell r="B275" t="str">
            <v>18.25.210</v>
          </cell>
          <cell r="C275" t="str">
            <v>Luminária para lâmpada a vapor de mercúrio de 400 W, ref. ABL 50 / 400 A.B. Leão ou similar, completa, inclusive braço, lâmpada, reator alto fator de potência e instalação.</v>
          </cell>
          <cell r="D275" t="str">
            <v>un</v>
          </cell>
          <cell r="F275">
            <v>176.95</v>
          </cell>
          <cell r="G275">
            <v>0</v>
          </cell>
        </row>
        <row r="276">
          <cell r="B276" t="str">
            <v>18.25.211</v>
          </cell>
          <cell r="C276" t="str">
            <v>Projetor com uma lâmpada de vapor metálico de 2.000 W</v>
          </cell>
          <cell r="D276" t="str">
            <v>un</v>
          </cell>
        </row>
        <row r="278">
          <cell r="B278" t="str">
            <v>18.26</v>
          </cell>
        </row>
        <row r="279">
          <cell r="B279" t="str">
            <v>18.26.010</v>
          </cell>
          <cell r="C279" t="str">
            <v>Assentamento de haste de aterramento de 5/8" x 2,40 m Copperweld ou similar, com conector paralelo e parafusos (inclusive o fornecimento do material).</v>
          </cell>
          <cell r="D279" t="str">
            <v>un</v>
          </cell>
          <cell r="F279">
            <v>20.63</v>
          </cell>
          <cell r="G279">
            <v>0</v>
          </cell>
        </row>
        <row r="280">
          <cell r="B280" t="str">
            <v>18.26.020</v>
          </cell>
          <cell r="C280" t="str">
            <v xml:space="preserve">Assentamento de bengala de PVC rígido de 3/4 pol., marca Tigre ou similar, inclusive rasgo em alvenaria e fornecimento do material. </v>
          </cell>
          <cell r="D280" t="str">
            <v>un</v>
          </cell>
          <cell r="F280">
            <v>10.37</v>
          </cell>
          <cell r="G280">
            <v>0</v>
          </cell>
        </row>
        <row r="281">
          <cell r="B281" t="str">
            <v>18.26.025</v>
          </cell>
          <cell r="C281" t="str">
            <v>Assentamento de bengala 1".</v>
          </cell>
          <cell r="D281" t="str">
            <v>un</v>
          </cell>
          <cell r="F281">
            <v>8.4600000000000009</v>
          </cell>
          <cell r="G281">
            <v>0</v>
          </cell>
        </row>
        <row r="282">
          <cell r="B282" t="str">
            <v>18.26.030</v>
          </cell>
          <cell r="C282" t="str">
            <v>Assentamento de chave de boia automática, 15 A, superior ou inferior marca lenz ou similar (inclusive o fornecimento do material).</v>
          </cell>
          <cell r="D282" t="str">
            <v>un</v>
          </cell>
          <cell r="F282">
            <v>16.21</v>
          </cell>
          <cell r="G282">
            <v>0</v>
          </cell>
        </row>
        <row r="283">
          <cell r="B283" t="str">
            <v>18.26.040</v>
          </cell>
          <cell r="C283" t="str">
            <v>Assentamento de chave reversora blindada 30 A, 500 V, Eletromar ou similar (inclusive o fornecimento do material).</v>
          </cell>
          <cell r="D283" t="str">
            <v>un</v>
          </cell>
          <cell r="F283">
            <v>53.26</v>
          </cell>
          <cell r="G283">
            <v>0</v>
          </cell>
        </row>
        <row r="284">
          <cell r="B284" t="str">
            <v>18.26.045</v>
          </cell>
          <cell r="C284" t="str">
            <v>Assentamento de chave reversora blindada 30 A, 250 V, Eletromar ou similar (inclusive o fornecimento do material).</v>
          </cell>
          <cell r="D284" t="str">
            <v>un</v>
          </cell>
          <cell r="F284">
            <v>49.58</v>
          </cell>
          <cell r="G284">
            <v>0</v>
          </cell>
        </row>
        <row r="285">
          <cell r="B285" t="str">
            <v>18.26.050</v>
          </cell>
          <cell r="C285" t="str">
            <v>Assentamento de chave magnético guarda-motor até 7,5 cv, Eletromar ou similar (inclusive fornecimento do material)</v>
          </cell>
          <cell r="D285" t="str">
            <v>un</v>
          </cell>
          <cell r="F285">
            <v>143.55000000000001</v>
          </cell>
          <cell r="G285">
            <v>0</v>
          </cell>
        </row>
        <row r="286">
          <cell r="B286" t="str">
            <v>18.26.060</v>
          </cell>
          <cell r="C286" t="str">
            <v>Assentamento de chave magnética de 2 x 30 A para comando de iluminação pública, acionada para rele foto-elétrico NA, 220 V, 60 HZ, tipo lux control modelo CIP - F / 70, (inclusive fornecimento do material).</v>
          </cell>
          <cell r="D286" t="str">
            <v>un</v>
          </cell>
          <cell r="F286">
            <v>203.28</v>
          </cell>
          <cell r="G286">
            <v>0</v>
          </cell>
        </row>
        <row r="287">
          <cell r="B287" t="str">
            <v>18.26.065</v>
          </cell>
          <cell r="C287" t="str">
            <v>Fornecimento e colocação de braçadeiras para fixação dos eletrodutos.</v>
          </cell>
          <cell r="D287" t="str">
            <v>un</v>
          </cell>
          <cell r="F287">
            <v>1.43</v>
          </cell>
        </row>
        <row r="288">
          <cell r="B288" t="str">
            <v>18.26.070</v>
          </cell>
          <cell r="C288" t="str">
            <v>Lixeira.</v>
          </cell>
          <cell r="D288" t="str">
            <v>un</v>
          </cell>
          <cell r="F288">
            <v>12.88</v>
          </cell>
        </row>
        <row r="289">
          <cell r="B289" t="str">
            <v>18.26.071</v>
          </cell>
          <cell r="C289" t="str">
            <v>Confecção de lixeira em fibra Gless</v>
          </cell>
          <cell r="D289" t="str">
            <v>un</v>
          </cell>
          <cell r="F289">
            <v>76.87</v>
          </cell>
        </row>
        <row r="290">
          <cell r="B290" t="str">
            <v>18.26.072</v>
          </cell>
          <cell r="C290" t="str">
            <v>Colocação de calha em PVC para proteção de instalação elétrica aparente.</v>
          </cell>
          <cell r="D290" t="str">
            <v>m</v>
          </cell>
          <cell r="F290">
            <v>1.29</v>
          </cell>
        </row>
      </sheetData>
      <sheetData sheetId="1" refreshError="1"/>
    </sheetDataSet>
  </externalBook>
</externalLink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theme="4" tint="0.59999389629810485"/>
  </sheetPr>
  <dimension ref="A1:AG97"/>
  <sheetViews>
    <sheetView showGridLines="0" tabSelected="1" view="pageBreakPreview" topLeftCell="A43" zoomScale="70" zoomScaleNormal="80" zoomScaleSheetLayoutView="70" workbookViewId="0">
      <selection activeCell="E58" sqref="E58"/>
    </sheetView>
  </sheetViews>
  <sheetFormatPr defaultColWidth="9.42578125" defaultRowHeight="15"/>
  <cols>
    <col min="1" max="1" width="11.140625" style="4" customWidth="1"/>
    <col min="2" max="2" width="59.7109375" style="4" customWidth="1"/>
    <col min="3" max="3" width="18.85546875" style="4" customWidth="1"/>
    <col min="4" max="4" width="18.5703125" style="4" customWidth="1"/>
    <col min="5" max="5" width="14" style="4" customWidth="1"/>
    <col min="6" max="6" width="12.7109375" style="4" customWidth="1"/>
    <col min="7" max="7" width="14" style="4" customWidth="1"/>
    <col min="8" max="8" width="12.7109375" style="4" customWidth="1"/>
    <col min="9" max="9" width="14" style="4" customWidth="1"/>
    <col min="10" max="10" width="12.7109375" style="4" customWidth="1"/>
    <col min="11" max="11" width="14" style="4" customWidth="1"/>
    <col min="12" max="12" width="12.7109375" style="4" customWidth="1"/>
    <col min="13" max="13" width="14" style="4" customWidth="1"/>
    <col min="14" max="14" width="12.7109375" style="4" customWidth="1"/>
    <col min="15" max="15" width="14" style="4" customWidth="1"/>
    <col min="16" max="16" width="12.7109375" style="4" customWidth="1"/>
    <col min="17" max="17" width="14" style="4" customWidth="1"/>
    <col min="18" max="18" width="12.7109375" style="4" customWidth="1"/>
    <col min="19" max="19" width="14" style="4" customWidth="1"/>
    <col min="20" max="20" width="12.7109375" style="4" customWidth="1"/>
    <col min="21" max="21" width="14" style="4" customWidth="1"/>
    <col min="22" max="22" width="12.7109375" style="4" customWidth="1"/>
    <col min="23" max="23" width="14" style="4" customWidth="1"/>
    <col min="24" max="24" width="12.7109375" style="4" customWidth="1"/>
    <col min="25" max="25" width="14" style="4" customWidth="1"/>
    <col min="26" max="26" width="12.7109375" style="4" customWidth="1"/>
    <col min="27" max="27" width="14" style="4" customWidth="1"/>
    <col min="28" max="28" width="12.7109375" style="4" customWidth="1"/>
    <col min="29" max="29" width="17.42578125" style="4" bestFit="1" customWidth="1"/>
    <col min="30" max="30" width="9.42578125" style="4"/>
    <col min="31" max="31" width="17.85546875" style="4" bestFit="1" customWidth="1"/>
    <col min="32" max="16384" width="9.42578125" style="4"/>
  </cols>
  <sheetData>
    <row r="1" spans="1:33">
      <c r="A1" s="1" t="s">
        <v>0</v>
      </c>
      <c r="B1" s="2"/>
      <c r="C1" s="2"/>
      <c r="D1" s="3"/>
    </row>
    <row r="2" spans="1:33">
      <c r="A2" s="5" t="s">
        <v>1</v>
      </c>
      <c r="B2" s="6" t="str">
        <f>[1]DADOS!C4</f>
        <v>REGISTRO DE PREÇOS PARA CONTRATAÇÃO DE SERVIÇOS DE EXECUÇÃO DE PAVIMENTAÇÃO, CAPEAMENTO E RECAPEAMENTO ASFÁLTICO COM CONCRETO BETUMINOSO USINADO A QUENTE (CBUQ), DE PAVIMENTAÇÃO EM PEDRA GRANÍTICA, E PAVIMENTAÇÃO EM BLOCO INTERTRAVADO DE CONCRETO (BLOQUETE), NAS REGIÕES AGRESTE, MATA SUL, MATA NORTE E REGIÃO METROPOLITANA DO ESTADO DE PERNAMBUCO</v>
      </c>
      <c r="C2" s="6"/>
      <c r="D2" s="7"/>
    </row>
    <row r="3" spans="1:33" ht="56.25" customHeight="1">
      <c r="A3" s="8"/>
      <c r="B3" s="9"/>
      <c r="C3" s="9"/>
      <c r="D3" s="10"/>
      <c r="E3" s="11" t="s">
        <v>2</v>
      </c>
      <c r="F3" s="11"/>
      <c r="G3" s="11"/>
      <c r="H3" s="11"/>
      <c r="I3" s="11"/>
      <c r="J3" s="11"/>
      <c r="K3" s="11"/>
      <c r="L3" s="11"/>
      <c r="M3" s="11"/>
      <c r="AG3" s="4" t="s">
        <v>3</v>
      </c>
    </row>
    <row r="4" spans="1:33" ht="16.5">
      <c r="A4" s="12" t="s">
        <v>4</v>
      </c>
      <c r="B4" s="13">
        <f>[1]DADOS!$E$6</f>
        <v>45809</v>
      </c>
      <c r="C4" s="14" t="s">
        <v>5</v>
      </c>
      <c r="D4" s="15" t="str">
        <f>[1]DADOS!$C$7</f>
        <v>Não Desonerado</v>
      </c>
      <c r="E4" s="11"/>
      <c r="F4" s="11"/>
      <c r="G4" s="11"/>
      <c r="H4" s="11"/>
      <c r="I4" s="11"/>
      <c r="J4" s="11"/>
      <c r="K4" s="11"/>
      <c r="L4" s="11"/>
      <c r="M4" s="11"/>
    </row>
    <row r="5" spans="1:33">
      <c r="A5" s="16" t="s">
        <v>6</v>
      </c>
      <c r="B5" s="17"/>
      <c r="C5" s="17"/>
      <c r="D5" s="18"/>
      <c r="E5" s="11"/>
      <c r="F5" s="11"/>
      <c r="G5" s="11"/>
      <c r="H5" s="11"/>
      <c r="I5" s="11"/>
      <c r="J5" s="11"/>
      <c r="K5" s="11"/>
      <c r="L5" s="11"/>
      <c r="M5" s="11"/>
    </row>
    <row r="6" spans="1:33" ht="16.5">
      <c r="A6" s="12" t="s">
        <v>7</v>
      </c>
      <c r="B6" s="19">
        <f>[1]DADOS!$C$12</f>
        <v>45809</v>
      </c>
      <c r="C6" s="14" t="s">
        <v>8</v>
      </c>
      <c r="D6" s="20">
        <f>[1]DADOS!$E$12</f>
        <v>45748</v>
      </c>
      <c r="E6" s="11"/>
      <c r="F6" s="11"/>
      <c r="G6" s="11"/>
      <c r="H6" s="11"/>
      <c r="I6" s="11"/>
      <c r="J6" s="11"/>
      <c r="K6" s="11"/>
      <c r="L6" s="11"/>
      <c r="M6" s="11"/>
    </row>
    <row r="7" spans="1:33" ht="16.5">
      <c r="A7" s="12" t="s">
        <v>9</v>
      </c>
      <c r="B7" s="21" t="str">
        <f>[1]DADOS!$C$13</f>
        <v>2024.2</v>
      </c>
      <c r="C7" s="22" t="s">
        <v>10</v>
      </c>
      <c r="D7" s="23">
        <f>[1]DADOS!$E$13</f>
        <v>0</v>
      </c>
      <c r="E7" s="11"/>
      <c r="F7" s="11"/>
      <c r="G7" s="11"/>
      <c r="H7" s="11"/>
      <c r="I7" s="11"/>
      <c r="J7" s="11"/>
      <c r="K7" s="11"/>
      <c r="L7" s="11"/>
      <c r="M7" s="11"/>
    </row>
    <row r="8" spans="1:33" ht="14.45" customHeight="1">
      <c r="A8" s="12" t="s">
        <v>11</v>
      </c>
      <c r="B8" s="24">
        <f>[1]DADOS!$C$14</f>
        <v>45778</v>
      </c>
      <c r="C8" s="25" t="s">
        <v>12</v>
      </c>
      <c r="D8" s="26">
        <f>[1]DADOS!$E$14</f>
        <v>0</v>
      </c>
      <c r="E8" s="27" t="s">
        <v>13</v>
      </c>
      <c r="F8" s="27"/>
      <c r="G8" s="27"/>
      <c r="H8" s="27"/>
      <c r="I8" s="27"/>
      <c r="J8" s="27"/>
      <c r="K8" s="27"/>
      <c r="L8" s="27"/>
      <c r="M8" s="27"/>
    </row>
    <row r="9" spans="1:33">
      <c r="A9" s="28" t="s">
        <v>14</v>
      </c>
      <c r="B9" s="29" t="s">
        <v>15</v>
      </c>
      <c r="C9" s="29" t="s">
        <v>16</v>
      </c>
      <c r="D9" s="30" t="s">
        <v>17</v>
      </c>
      <c r="E9" s="27"/>
      <c r="F9" s="27"/>
      <c r="G9" s="27"/>
      <c r="H9" s="27"/>
      <c r="I9" s="27"/>
      <c r="J9" s="27"/>
      <c r="K9" s="27"/>
      <c r="L9" s="27"/>
      <c r="M9" s="27"/>
    </row>
    <row r="10" spans="1:33" ht="15.6" customHeight="1">
      <c r="A10" s="31">
        <v>1</v>
      </c>
      <c r="B10" s="32" t="s">
        <v>18</v>
      </c>
      <c r="C10" s="106"/>
      <c r="D10" s="107"/>
      <c r="E10" s="27"/>
      <c r="F10" s="27"/>
      <c r="G10" s="27"/>
      <c r="H10" s="27"/>
      <c r="I10" s="27"/>
      <c r="J10" s="27"/>
      <c r="K10" s="27"/>
      <c r="L10" s="27"/>
      <c r="M10" s="27"/>
      <c r="N10" s="33"/>
      <c r="O10" s="33"/>
      <c r="P10" s="33"/>
      <c r="Q10" s="34"/>
      <c r="R10" s="34"/>
      <c r="S10" s="34"/>
      <c r="T10" s="34"/>
      <c r="U10" s="34"/>
      <c r="V10" s="34"/>
      <c r="W10" s="34"/>
      <c r="X10" s="34"/>
      <c r="Y10" s="34"/>
      <c r="Z10" s="34"/>
      <c r="AA10" s="34"/>
      <c r="AB10" s="34"/>
    </row>
    <row r="11" spans="1:33">
      <c r="A11" s="35">
        <v>2</v>
      </c>
      <c r="B11" s="32" t="s">
        <v>19</v>
      </c>
      <c r="C11" s="106"/>
      <c r="D11" s="107"/>
      <c r="E11" s="27"/>
      <c r="F11" s="27"/>
      <c r="G11" s="27"/>
      <c r="H11" s="27"/>
      <c r="I11" s="27"/>
      <c r="J11" s="27"/>
      <c r="K11" s="27"/>
      <c r="L11" s="27"/>
      <c r="M11" s="27"/>
      <c r="N11" s="36"/>
      <c r="O11" s="36"/>
      <c r="P11" s="34"/>
      <c r="Q11" s="34"/>
      <c r="R11" s="34"/>
      <c r="S11" s="34"/>
      <c r="T11" s="34"/>
      <c r="U11" s="34"/>
      <c r="V11" s="34"/>
      <c r="W11" s="34"/>
      <c r="X11" s="34"/>
      <c r="Y11" s="34"/>
      <c r="Z11" s="34"/>
      <c r="AA11" s="34"/>
      <c r="AB11" s="34"/>
    </row>
    <row r="12" spans="1:33">
      <c r="A12" s="35">
        <v>3</v>
      </c>
      <c r="B12" s="32" t="s">
        <v>20</v>
      </c>
      <c r="C12" s="106"/>
      <c r="D12" s="107"/>
      <c r="E12" s="27"/>
      <c r="F12" s="27"/>
      <c r="G12" s="27"/>
      <c r="H12" s="27"/>
      <c r="I12" s="27"/>
      <c r="J12" s="27"/>
      <c r="K12" s="27"/>
      <c r="L12" s="27"/>
      <c r="M12" s="27"/>
      <c r="N12" s="36"/>
      <c r="O12" s="36"/>
      <c r="P12" s="34"/>
      <c r="Q12" s="34"/>
      <c r="R12" s="34"/>
      <c r="S12" s="34"/>
      <c r="T12" s="34"/>
      <c r="U12" s="34"/>
      <c r="V12" s="34"/>
      <c r="W12" s="34"/>
      <c r="X12" s="34"/>
      <c r="Y12" s="34"/>
      <c r="Z12" s="34"/>
      <c r="AA12" s="34"/>
      <c r="AB12" s="34"/>
    </row>
    <row r="13" spans="1:33">
      <c r="A13" s="35">
        <v>4</v>
      </c>
      <c r="B13" s="32" t="s">
        <v>21</v>
      </c>
      <c r="C13" s="106"/>
      <c r="D13" s="107"/>
      <c r="E13" s="27"/>
      <c r="F13" s="27"/>
      <c r="G13" s="27"/>
      <c r="H13" s="27"/>
      <c r="I13" s="27"/>
      <c r="J13" s="27"/>
      <c r="K13" s="27"/>
      <c r="L13" s="27"/>
      <c r="M13" s="27"/>
      <c r="N13" s="36"/>
      <c r="O13" s="36"/>
      <c r="P13" s="34"/>
      <c r="Q13" s="34"/>
      <c r="R13" s="34"/>
      <c r="S13" s="34"/>
      <c r="T13" s="34"/>
      <c r="U13" s="34"/>
      <c r="V13" s="34"/>
      <c r="W13" s="34"/>
      <c r="X13" s="34"/>
      <c r="Y13" s="34"/>
      <c r="Z13" s="34"/>
      <c r="AA13" s="34"/>
      <c r="AB13" s="34"/>
    </row>
    <row r="14" spans="1:33">
      <c r="A14" s="35">
        <v>5</v>
      </c>
      <c r="B14" s="32" t="s">
        <v>22</v>
      </c>
      <c r="C14" s="106"/>
      <c r="D14" s="107"/>
      <c r="E14" s="27"/>
      <c r="F14" s="27"/>
      <c r="G14" s="27"/>
      <c r="H14" s="27"/>
      <c r="I14" s="27"/>
      <c r="J14" s="27"/>
      <c r="K14" s="27"/>
      <c r="L14" s="27"/>
      <c r="M14" s="27"/>
      <c r="N14" s="36"/>
      <c r="O14" s="36"/>
      <c r="P14" s="34"/>
      <c r="Q14" s="34"/>
      <c r="R14" s="34"/>
      <c r="S14" s="34"/>
      <c r="T14" s="34"/>
      <c r="U14" s="34"/>
      <c r="V14" s="34"/>
      <c r="W14" s="34"/>
      <c r="X14" s="34"/>
      <c r="Y14" s="34"/>
      <c r="Z14" s="34"/>
      <c r="AA14" s="34"/>
      <c r="AB14" s="34"/>
    </row>
    <row r="15" spans="1:33" ht="15.75" thickBot="1">
      <c r="A15" s="37">
        <v>6</v>
      </c>
      <c r="B15" s="38" t="s">
        <v>23</v>
      </c>
      <c r="C15" s="108"/>
      <c r="D15" s="109"/>
      <c r="E15" s="36"/>
      <c r="F15" s="36"/>
      <c r="G15" s="36"/>
      <c r="H15" s="39" t="str">
        <f>[1]ORÇAMENTO!B22</f>
        <v>LOTE 04 - AGRESTE CENTRAL</v>
      </c>
      <c r="I15" s="39"/>
      <c r="J15" s="39"/>
      <c r="K15" s="36"/>
      <c r="L15" s="36"/>
      <c r="M15" s="36"/>
      <c r="N15" s="36"/>
      <c r="O15" s="36"/>
      <c r="P15" s="34"/>
      <c r="Q15" s="34"/>
      <c r="R15" s="34"/>
      <c r="S15" s="34"/>
      <c r="T15" s="34"/>
      <c r="U15" s="34"/>
      <c r="V15" s="34"/>
      <c r="W15" s="34"/>
      <c r="X15" s="34"/>
      <c r="Y15" s="34"/>
      <c r="Z15" s="34"/>
      <c r="AA15" s="34"/>
      <c r="AB15" s="34"/>
    </row>
    <row r="16" spans="1:33" ht="15.75">
      <c r="A16" s="40"/>
      <c r="B16" s="41"/>
      <c r="C16" s="42"/>
      <c r="D16" s="43"/>
      <c r="E16" s="36"/>
      <c r="F16" s="36"/>
      <c r="G16" s="36"/>
      <c r="H16" s="36"/>
      <c r="I16" s="36"/>
      <c r="J16" s="36"/>
      <c r="K16" s="36"/>
      <c r="L16" s="36"/>
      <c r="M16" s="36"/>
      <c r="N16" s="36"/>
      <c r="O16" s="36"/>
      <c r="P16" s="34"/>
      <c r="Q16" s="34"/>
      <c r="R16" s="34"/>
      <c r="S16" s="34"/>
      <c r="T16" s="34"/>
      <c r="U16" s="34"/>
      <c r="V16" s="34"/>
      <c r="W16" s="34"/>
      <c r="X16" s="34"/>
      <c r="Y16" s="34"/>
      <c r="Z16" s="34"/>
      <c r="AA16" s="34"/>
      <c r="AB16" s="34"/>
    </row>
    <row r="17" spans="1:32" ht="15.75">
      <c r="A17" s="40"/>
      <c r="B17" s="41"/>
      <c r="C17" s="42"/>
      <c r="D17" s="43"/>
      <c r="E17" s="36"/>
      <c r="F17" s="36"/>
      <c r="G17" s="36"/>
      <c r="H17" s="36"/>
      <c r="I17" s="36"/>
      <c r="J17" s="36"/>
      <c r="K17" s="36"/>
      <c r="L17" s="36"/>
      <c r="M17" s="36"/>
      <c r="N17" s="36"/>
      <c r="O17" s="36"/>
      <c r="P17" s="34"/>
      <c r="Q17" s="34"/>
      <c r="R17" s="34"/>
      <c r="S17" s="34"/>
      <c r="T17" s="34"/>
      <c r="U17" s="34"/>
      <c r="V17" s="34"/>
      <c r="W17" s="34"/>
      <c r="X17" s="34"/>
      <c r="Y17" s="34"/>
      <c r="Z17" s="34"/>
      <c r="AA17" s="34"/>
      <c r="AB17" s="34"/>
    </row>
    <row r="18" spans="1:32" ht="15.75">
      <c r="A18" s="40"/>
      <c r="B18" s="41"/>
      <c r="C18" s="42"/>
      <c r="D18" s="43"/>
      <c r="E18" s="36"/>
      <c r="F18" s="36"/>
      <c r="G18" s="36"/>
      <c r="H18" s="36"/>
      <c r="I18" s="36"/>
      <c r="J18" s="36"/>
      <c r="K18" s="36"/>
      <c r="L18" s="36"/>
      <c r="M18" s="36"/>
      <c r="N18" s="36"/>
      <c r="O18" s="36"/>
      <c r="P18" s="34"/>
      <c r="Q18" s="34"/>
      <c r="R18" s="34"/>
      <c r="S18" s="34"/>
      <c r="T18" s="34"/>
      <c r="U18" s="34"/>
      <c r="V18" s="34"/>
      <c r="W18" s="34"/>
      <c r="X18" s="34"/>
      <c r="Y18" s="34"/>
      <c r="Z18" s="34"/>
      <c r="AA18" s="34"/>
      <c r="AB18" s="34"/>
    </row>
    <row r="19" spans="1:32" ht="15.75">
      <c r="A19" s="44"/>
      <c r="B19" s="45"/>
      <c r="C19" s="46"/>
      <c r="D19" s="47"/>
      <c r="E19" s="48"/>
      <c r="F19" s="48"/>
      <c r="G19" s="48"/>
      <c r="H19" s="48"/>
      <c r="I19" s="48"/>
      <c r="J19" s="48"/>
      <c r="K19" s="48"/>
      <c r="L19" s="48"/>
      <c r="M19" s="48"/>
      <c r="N19" s="48"/>
      <c r="O19" s="48"/>
      <c r="P19" s="49"/>
      <c r="Q19" s="49"/>
      <c r="R19" s="49"/>
      <c r="S19" s="49"/>
      <c r="T19" s="49"/>
      <c r="U19" s="49"/>
      <c r="V19" s="49"/>
      <c r="W19" s="34"/>
      <c r="X19" s="34"/>
      <c r="Y19" s="34"/>
      <c r="Z19" s="34"/>
      <c r="AA19" s="34"/>
      <c r="AB19" s="34"/>
    </row>
    <row r="20" spans="1:32" ht="15.6" customHeight="1">
      <c r="A20" s="50" t="s">
        <v>24</v>
      </c>
      <c r="B20" s="51" t="s">
        <v>25</v>
      </c>
      <c r="C20" s="52" t="s">
        <v>26</v>
      </c>
      <c r="D20" s="52"/>
      <c r="E20" s="53" t="s">
        <v>27</v>
      </c>
      <c r="F20" s="53"/>
      <c r="G20" s="53" t="s">
        <v>28</v>
      </c>
      <c r="H20" s="53"/>
      <c r="I20" s="53" t="s">
        <v>29</v>
      </c>
      <c r="J20" s="53"/>
      <c r="K20" s="53" t="s">
        <v>30</v>
      </c>
      <c r="L20" s="53"/>
      <c r="M20" s="53" t="s">
        <v>31</v>
      </c>
      <c r="N20" s="53"/>
      <c r="O20" s="53" t="s">
        <v>32</v>
      </c>
      <c r="P20" s="53"/>
      <c r="Q20" s="53" t="s">
        <v>33</v>
      </c>
      <c r="R20" s="53"/>
      <c r="S20" s="53" t="s">
        <v>34</v>
      </c>
      <c r="T20" s="53"/>
      <c r="U20" s="53" t="s">
        <v>35</v>
      </c>
      <c r="V20" s="53"/>
      <c r="W20" s="53" t="s">
        <v>36</v>
      </c>
      <c r="X20" s="53"/>
      <c r="Y20" s="53" t="s">
        <v>37</v>
      </c>
      <c r="Z20" s="53"/>
      <c r="AA20" s="53" t="s">
        <v>38</v>
      </c>
      <c r="AB20" s="53"/>
      <c r="AC20" s="54" t="s">
        <v>39</v>
      </c>
      <c r="AD20" s="55"/>
    </row>
    <row r="21" spans="1:32" ht="15.75">
      <c r="A21" s="50"/>
      <c r="B21" s="51"/>
      <c r="C21" s="56" t="s">
        <v>40</v>
      </c>
      <c r="D21" s="57" t="s">
        <v>41</v>
      </c>
      <c r="E21" s="58" t="s">
        <v>40</v>
      </c>
      <c r="F21" s="57" t="s">
        <v>41</v>
      </c>
      <c r="G21" s="58" t="s">
        <v>40</v>
      </c>
      <c r="H21" s="57" t="s">
        <v>41</v>
      </c>
      <c r="I21" s="58" t="s">
        <v>40</v>
      </c>
      <c r="J21" s="57" t="s">
        <v>41</v>
      </c>
      <c r="K21" s="58" t="s">
        <v>40</v>
      </c>
      <c r="L21" s="57" t="s">
        <v>41</v>
      </c>
      <c r="M21" s="58" t="s">
        <v>40</v>
      </c>
      <c r="N21" s="57" t="s">
        <v>41</v>
      </c>
      <c r="O21" s="58" t="s">
        <v>40</v>
      </c>
      <c r="P21" s="57" t="s">
        <v>41</v>
      </c>
      <c r="Q21" s="58" t="s">
        <v>40</v>
      </c>
      <c r="R21" s="57" t="s">
        <v>41</v>
      </c>
      <c r="S21" s="58" t="s">
        <v>40</v>
      </c>
      <c r="T21" s="57" t="s">
        <v>41</v>
      </c>
      <c r="U21" s="58" t="s">
        <v>40</v>
      </c>
      <c r="V21" s="57" t="s">
        <v>41</v>
      </c>
      <c r="W21" s="58" t="s">
        <v>40</v>
      </c>
      <c r="X21" s="57" t="s">
        <v>41</v>
      </c>
      <c r="Y21" s="58" t="s">
        <v>40</v>
      </c>
      <c r="Z21" s="57" t="s">
        <v>41</v>
      </c>
      <c r="AA21" s="58" t="s">
        <v>40</v>
      </c>
      <c r="AB21" s="57" t="s">
        <v>41</v>
      </c>
      <c r="AC21" s="54"/>
      <c r="AD21" s="55"/>
    </row>
    <row r="22" spans="1:32" ht="30">
      <c r="A22" s="59" t="s">
        <v>42</v>
      </c>
      <c r="B22" s="60" t="str">
        <f>VLOOKUP(A22,[1]ORÇAMENTO!$A$23:$T$355,9,FALSE)</f>
        <v>SERVIÇOS PRELIMINARES (PROJETOS E CANTEIRO DE OBRAS)</v>
      </c>
      <c r="C22" s="61">
        <f>VLOOKUP(A22,[1]ORÇAMENTO!$A$23:$T$355,20,FALSE)</f>
        <v>525102.12</v>
      </c>
      <c r="D22" s="62">
        <f>ROUND(C22/$C$70,4)</f>
        <v>6.8999999999999999E-3</v>
      </c>
      <c r="E22" s="110"/>
      <c r="F22" s="111"/>
      <c r="G22" s="110"/>
      <c r="H22" s="111"/>
      <c r="I22" s="110"/>
      <c r="J22" s="111"/>
      <c r="K22" s="110"/>
      <c r="L22" s="111"/>
      <c r="M22" s="110"/>
      <c r="N22" s="111"/>
      <c r="O22" s="110"/>
      <c r="P22" s="111"/>
      <c r="Q22" s="110"/>
      <c r="R22" s="111"/>
      <c r="S22" s="110"/>
      <c r="T22" s="111"/>
      <c r="U22" s="110"/>
      <c r="V22" s="111"/>
      <c r="W22" s="110"/>
      <c r="X22" s="111"/>
      <c r="Y22" s="110"/>
      <c r="Z22" s="111"/>
      <c r="AA22" s="110"/>
      <c r="AB22" s="111"/>
      <c r="AC22" s="63"/>
      <c r="AD22" s="64"/>
    </row>
    <row r="23" spans="1:32" ht="15.75">
      <c r="A23" s="65" t="s">
        <v>43</v>
      </c>
      <c r="B23" s="66" t="str">
        <f>VLOOKUP(A23,[1]ORÇAMENTO!$A$23:$T$355,9,FALSE)</f>
        <v>CANTEIRO DE OBRAS</v>
      </c>
      <c r="C23" s="67">
        <f>VLOOKUP(A23,[1]ORÇAMENTO!$A$23:$T$355,20,FALSE)</f>
        <v>442162.04</v>
      </c>
      <c r="D23" s="68">
        <f>ROUND(C23/$C$22,4)</f>
        <v>0.84199999999999997</v>
      </c>
      <c r="E23" s="112"/>
      <c r="F23" s="113"/>
      <c r="G23" s="112"/>
      <c r="H23" s="113"/>
      <c r="I23" s="112"/>
      <c r="J23" s="113"/>
      <c r="K23" s="112"/>
      <c r="L23" s="113"/>
      <c r="M23" s="112"/>
      <c r="N23" s="113"/>
      <c r="O23" s="112"/>
      <c r="P23" s="113"/>
      <c r="Q23" s="112"/>
      <c r="R23" s="113"/>
      <c r="S23" s="112"/>
      <c r="T23" s="113"/>
      <c r="U23" s="112"/>
      <c r="V23" s="113"/>
      <c r="W23" s="112"/>
      <c r="X23" s="113"/>
      <c r="Y23" s="112"/>
      <c r="Z23" s="113"/>
      <c r="AA23" s="112"/>
      <c r="AB23" s="113"/>
      <c r="AC23" s="69">
        <f>E23+G23+I23+K23+M23+O23+Q23+S23+U23+W23+Y23+AA23</f>
        <v>0</v>
      </c>
      <c r="AD23" s="64" t="str">
        <f>IF(AC23=C23,"OK","ERRO")</f>
        <v>ERRO</v>
      </c>
      <c r="AE23" s="70">
        <f>C23-E23-G23-I23-K23-M23-O23-Q23-S23-U23-W23</f>
        <v>442162.04</v>
      </c>
      <c r="AF23" s="71">
        <f>F23+H23+J23+L23+N23+P23+R23+T23+V23+X23+Z23+AB23</f>
        <v>0</v>
      </c>
    </row>
    <row r="24" spans="1:32" ht="15.75">
      <c r="A24" s="65" t="s">
        <v>44</v>
      </c>
      <c r="B24" s="66" t="str">
        <f>VLOOKUP(A24,[1]ORÇAMENTO!$A$23:$T$355,9,FALSE)</f>
        <v>MOBILIZAÇÃO</v>
      </c>
      <c r="C24" s="67">
        <f>VLOOKUP(A24,[1]ORÇAMENTO!$A$23:$T$355,20,FALSE)</f>
        <v>41470.04</v>
      </c>
      <c r="D24" s="68">
        <f>ROUND(C24/$C$22,4)</f>
        <v>7.9000000000000001E-2</v>
      </c>
      <c r="E24" s="112"/>
      <c r="F24" s="113"/>
      <c r="G24" s="112"/>
      <c r="H24" s="113"/>
      <c r="I24" s="112"/>
      <c r="J24" s="113"/>
      <c r="K24" s="112"/>
      <c r="L24" s="113"/>
      <c r="M24" s="112"/>
      <c r="N24" s="113"/>
      <c r="O24" s="112"/>
      <c r="P24" s="113"/>
      <c r="Q24" s="112"/>
      <c r="R24" s="113"/>
      <c r="S24" s="112"/>
      <c r="T24" s="113"/>
      <c r="U24" s="112"/>
      <c r="V24" s="113"/>
      <c r="W24" s="112"/>
      <c r="X24" s="113"/>
      <c r="Y24" s="112"/>
      <c r="Z24" s="113"/>
      <c r="AA24" s="112"/>
      <c r="AB24" s="113"/>
      <c r="AC24" s="69">
        <f t="shared" ref="AC24:AC68" si="0">E24+G24+I24+K24+M24+O24+Q24+S24+U24+W24+Y24+AA24</f>
        <v>0</v>
      </c>
      <c r="AD24" s="64" t="str">
        <f t="shared" ref="AD24:AD68" si="1">IF(AC24=C24,"OK","ERRO")</f>
        <v>ERRO</v>
      </c>
      <c r="AE24" s="70">
        <f>C24-E24-G24-I24-K24-M24-O24-Q24-S24-U24-W24-Y24</f>
        <v>41470.04</v>
      </c>
      <c r="AF24" s="71">
        <f t="shared" ref="AF24:AF68" si="2">F24+H24+J24+L24+N24+P24+R24+T24+V24+X24+Z24+AB24</f>
        <v>0</v>
      </c>
    </row>
    <row r="25" spans="1:32" ht="15.75">
      <c r="A25" s="65" t="s">
        <v>45</v>
      </c>
      <c r="B25" s="66" t="str">
        <f>VLOOKUP(A25,[1]ORÇAMENTO!$A$23:$T$355,9,FALSE)</f>
        <v>DESMOBILIZAÇÃO</v>
      </c>
      <c r="C25" s="67">
        <f>VLOOKUP(A25,[1]ORÇAMENTO!$A$23:$T$355,20,FALSE)</f>
        <v>41470.04</v>
      </c>
      <c r="D25" s="68">
        <f>ROUND(C25/$C$22,4)</f>
        <v>7.9000000000000001E-2</v>
      </c>
      <c r="E25" s="112"/>
      <c r="F25" s="113"/>
      <c r="G25" s="112"/>
      <c r="H25" s="113"/>
      <c r="I25" s="112"/>
      <c r="J25" s="113"/>
      <c r="K25" s="112"/>
      <c r="L25" s="113"/>
      <c r="M25" s="112"/>
      <c r="N25" s="113"/>
      <c r="O25" s="112"/>
      <c r="P25" s="113"/>
      <c r="Q25" s="112"/>
      <c r="R25" s="113"/>
      <c r="S25" s="112"/>
      <c r="T25" s="113"/>
      <c r="U25" s="112"/>
      <c r="V25" s="113"/>
      <c r="W25" s="112"/>
      <c r="X25" s="113"/>
      <c r="Y25" s="112"/>
      <c r="Z25" s="113"/>
      <c r="AA25" s="112"/>
      <c r="AB25" s="113"/>
      <c r="AC25" s="69">
        <f t="shared" si="0"/>
        <v>0</v>
      </c>
      <c r="AD25" s="64" t="str">
        <f t="shared" si="1"/>
        <v>ERRO</v>
      </c>
      <c r="AE25" s="70">
        <f>C25-E25-G25-I25-K25-M25-O25-Q25-S25-U25-W25-Y25</f>
        <v>41470.04</v>
      </c>
      <c r="AF25" s="71">
        <f t="shared" si="2"/>
        <v>0</v>
      </c>
    </row>
    <row r="26" spans="1:32" ht="30">
      <c r="A26" s="59" t="s">
        <v>46</v>
      </c>
      <c r="B26" s="60" t="str">
        <f>VLOOKUP(A26,[1]ORÇAMENTO!$A$23:$T$355,9,FALSE)</f>
        <v>EXECUÇÃO DE SERVIÇOS DE ENGENHARIA DE PAVIMENTAÇÃO ASFÁLTICA</v>
      </c>
      <c r="C26" s="61">
        <f>VLOOKUP(A26,[1]ORÇAMENTO!$A$23:$T$355,20,FALSE)</f>
        <v>15773757.52</v>
      </c>
      <c r="D26" s="62">
        <f t="shared" ref="D26:D38" si="3">ROUND(C26/$C$70,4)</f>
        <v>0.20730000000000001</v>
      </c>
      <c r="E26" s="110"/>
      <c r="F26" s="111"/>
      <c r="G26" s="110"/>
      <c r="H26" s="111"/>
      <c r="I26" s="110"/>
      <c r="J26" s="111"/>
      <c r="K26" s="110"/>
      <c r="L26" s="111"/>
      <c r="M26" s="110"/>
      <c r="N26" s="111"/>
      <c r="O26" s="110"/>
      <c r="P26" s="111"/>
      <c r="Q26" s="110"/>
      <c r="R26" s="111"/>
      <c r="S26" s="110"/>
      <c r="T26" s="111"/>
      <c r="U26" s="110"/>
      <c r="V26" s="111"/>
      <c r="W26" s="110"/>
      <c r="X26" s="111"/>
      <c r="Y26" s="110"/>
      <c r="Z26" s="111"/>
      <c r="AA26" s="110"/>
      <c r="AB26" s="111"/>
      <c r="AC26" s="69"/>
      <c r="AD26" s="64"/>
      <c r="AE26" s="70"/>
      <c r="AF26" s="71"/>
    </row>
    <row r="27" spans="1:32" ht="15.75">
      <c r="A27" s="65" t="s">
        <v>47</v>
      </c>
      <c r="B27" s="66" t="str">
        <f>VLOOKUP(A27,[1]ORÇAMENTO!$A$23:$T$355,9,FALSE)</f>
        <v>ADMINISTRAÇÃO LOCAL</v>
      </c>
      <c r="C27" s="67">
        <f>VLOOKUP(A27,[1]ORÇAMENTO!$A$23:$T$355,20,FALSE)</f>
        <v>574316.30000000005</v>
      </c>
      <c r="D27" s="68">
        <f>ROUND(C27/$C$26,4)</f>
        <v>3.6400000000000002E-2</v>
      </c>
      <c r="E27" s="112"/>
      <c r="F27" s="113"/>
      <c r="G27" s="112"/>
      <c r="H27" s="113"/>
      <c r="I27" s="112"/>
      <c r="J27" s="113"/>
      <c r="K27" s="112"/>
      <c r="L27" s="113"/>
      <c r="M27" s="112"/>
      <c r="N27" s="113"/>
      <c r="O27" s="112"/>
      <c r="P27" s="113"/>
      <c r="Q27" s="112"/>
      <c r="R27" s="113"/>
      <c r="S27" s="112"/>
      <c r="T27" s="113"/>
      <c r="U27" s="112"/>
      <c r="V27" s="113"/>
      <c r="W27" s="112"/>
      <c r="X27" s="113"/>
      <c r="Y27" s="112"/>
      <c r="Z27" s="113"/>
      <c r="AA27" s="112"/>
      <c r="AB27" s="113"/>
      <c r="AC27" s="69">
        <f t="shared" si="0"/>
        <v>0</v>
      </c>
      <c r="AD27" s="64" t="str">
        <f t="shared" si="1"/>
        <v>ERRO</v>
      </c>
      <c r="AE27" s="70">
        <f t="shared" ref="AE27:AE68" si="4">C27-E27-G27-I27-K27-M27-O27-Q27-S27-U27-W27-Y27</f>
        <v>574316.30000000005</v>
      </c>
      <c r="AF27" s="71">
        <f t="shared" si="2"/>
        <v>0</v>
      </c>
    </row>
    <row r="28" spans="1:32" ht="15.75">
      <c r="A28" s="65" t="s">
        <v>48</v>
      </c>
      <c r="B28" s="66" t="str">
        <f>VLOOKUP(A28,[1]ORÇAMENTO!$A$23:$T$355,9,FALSE)</f>
        <v>SERVIÇOS PRELIMINARES</v>
      </c>
      <c r="C28" s="67">
        <f>VLOOKUP(A28,[1]ORÇAMENTO!$A$23:$T$355,20,FALSE)</f>
        <v>450003.12</v>
      </c>
      <c r="D28" s="68">
        <f t="shared" ref="D28:D37" si="5">ROUND(C28/$C$26,4)</f>
        <v>2.8500000000000001E-2</v>
      </c>
      <c r="E28" s="112"/>
      <c r="F28" s="113"/>
      <c r="G28" s="112"/>
      <c r="H28" s="113"/>
      <c r="I28" s="112"/>
      <c r="J28" s="113"/>
      <c r="K28" s="112"/>
      <c r="L28" s="113"/>
      <c r="M28" s="112"/>
      <c r="N28" s="113"/>
      <c r="O28" s="112"/>
      <c r="P28" s="113"/>
      <c r="Q28" s="112"/>
      <c r="R28" s="113"/>
      <c r="S28" s="112"/>
      <c r="T28" s="113"/>
      <c r="U28" s="112"/>
      <c r="V28" s="113"/>
      <c r="W28" s="112"/>
      <c r="X28" s="113"/>
      <c r="Y28" s="112"/>
      <c r="Z28" s="113"/>
      <c r="AA28" s="112"/>
      <c r="AB28" s="113"/>
      <c r="AC28" s="69">
        <f t="shared" si="0"/>
        <v>0</v>
      </c>
      <c r="AD28" s="64" t="str">
        <f t="shared" si="1"/>
        <v>ERRO</v>
      </c>
      <c r="AE28" s="70">
        <f>C28-E28-G28-I28-K28-M28-O28-Q28-S28-U28-W28-Y28</f>
        <v>450003.12</v>
      </c>
      <c r="AF28" s="71">
        <f t="shared" si="2"/>
        <v>0</v>
      </c>
    </row>
    <row r="29" spans="1:32" ht="15.75">
      <c r="A29" s="65" t="s">
        <v>49</v>
      </c>
      <c r="B29" s="66" t="str">
        <f>VLOOKUP(A29,[1]ORÇAMENTO!$A$23:$T$355,9,FALSE)</f>
        <v>MOBILIZAÇÃO</v>
      </c>
      <c r="C29" s="67">
        <f>VLOOKUP(A29,[1]ORÇAMENTO!$A$23:$T$355,20,FALSE)</f>
        <v>383162.5</v>
      </c>
      <c r="D29" s="68">
        <f t="shared" si="5"/>
        <v>2.4299999999999999E-2</v>
      </c>
      <c r="E29" s="112"/>
      <c r="F29" s="113"/>
      <c r="G29" s="112"/>
      <c r="H29" s="113"/>
      <c r="I29" s="112"/>
      <c r="J29" s="113"/>
      <c r="K29" s="112"/>
      <c r="L29" s="113"/>
      <c r="M29" s="112"/>
      <c r="N29" s="113"/>
      <c r="O29" s="112"/>
      <c r="P29" s="113"/>
      <c r="Q29" s="112"/>
      <c r="R29" s="113"/>
      <c r="S29" s="112"/>
      <c r="T29" s="113"/>
      <c r="U29" s="112"/>
      <c r="V29" s="113"/>
      <c r="W29" s="112"/>
      <c r="X29" s="113"/>
      <c r="Y29" s="112"/>
      <c r="Z29" s="113"/>
      <c r="AA29" s="112"/>
      <c r="AB29" s="113"/>
      <c r="AC29" s="69">
        <f t="shared" si="0"/>
        <v>0</v>
      </c>
      <c r="AD29" s="64" t="str">
        <f t="shared" si="1"/>
        <v>ERRO</v>
      </c>
      <c r="AE29" s="70">
        <f t="shared" si="4"/>
        <v>383162.5</v>
      </c>
      <c r="AF29" s="71">
        <f t="shared" si="2"/>
        <v>0</v>
      </c>
    </row>
    <row r="30" spans="1:32" ht="15.75">
      <c r="A30" s="65" t="s">
        <v>50</v>
      </c>
      <c r="B30" s="66" t="str">
        <f>VLOOKUP(A30,[1]ORÇAMENTO!$A$23:$T$355,9,FALSE)</f>
        <v>DESMOBILIZAÇÃO</v>
      </c>
      <c r="C30" s="67">
        <f>VLOOKUP(A30,[1]ORÇAMENTO!$A$23:$T$355,20,FALSE)</f>
        <v>383162.5</v>
      </c>
      <c r="D30" s="68">
        <f t="shared" si="5"/>
        <v>2.4299999999999999E-2</v>
      </c>
      <c r="E30" s="112"/>
      <c r="F30" s="113"/>
      <c r="G30" s="112"/>
      <c r="H30" s="113"/>
      <c r="I30" s="112"/>
      <c r="J30" s="113"/>
      <c r="K30" s="112"/>
      <c r="L30" s="113"/>
      <c r="M30" s="112"/>
      <c r="N30" s="113"/>
      <c r="O30" s="112"/>
      <c r="P30" s="113"/>
      <c r="Q30" s="112"/>
      <c r="R30" s="113"/>
      <c r="S30" s="112"/>
      <c r="T30" s="113"/>
      <c r="U30" s="112"/>
      <c r="V30" s="113"/>
      <c r="W30" s="112"/>
      <c r="X30" s="113"/>
      <c r="Y30" s="112"/>
      <c r="Z30" s="113"/>
      <c r="AA30" s="112"/>
      <c r="AB30" s="113"/>
      <c r="AC30" s="69">
        <f t="shared" si="0"/>
        <v>0</v>
      </c>
      <c r="AD30" s="64" t="str">
        <f t="shared" si="1"/>
        <v>ERRO</v>
      </c>
      <c r="AE30" s="70">
        <f t="shared" si="4"/>
        <v>383162.5</v>
      </c>
      <c r="AF30" s="71">
        <f t="shared" si="2"/>
        <v>0</v>
      </c>
    </row>
    <row r="31" spans="1:32" ht="15.75">
      <c r="A31" s="65" t="s">
        <v>51</v>
      </c>
      <c r="B31" s="66" t="str">
        <f>VLOOKUP(A31,[1]ORÇAMENTO!$A$23:$T$355,9,FALSE)</f>
        <v>MOVIMENTAÇÃO DE TERRA</v>
      </c>
      <c r="C31" s="67">
        <f>VLOOKUP(A31,[1]ORÇAMENTO!$A$23:$T$355,20,FALSE)</f>
        <v>858063.88</v>
      </c>
      <c r="D31" s="68">
        <f t="shared" si="5"/>
        <v>5.4399999999999997E-2</v>
      </c>
      <c r="E31" s="112"/>
      <c r="F31" s="113"/>
      <c r="G31" s="112"/>
      <c r="H31" s="113"/>
      <c r="I31" s="112"/>
      <c r="J31" s="113"/>
      <c r="K31" s="112"/>
      <c r="L31" s="113"/>
      <c r="M31" s="112"/>
      <c r="N31" s="113"/>
      <c r="O31" s="112"/>
      <c r="P31" s="113"/>
      <c r="Q31" s="112"/>
      <c r="R31" s="113"/>
      <c r="S31" s="112"/>
      <c r="T31" s="113"/>
      <c r="U31" s="112"/>
      <c r="V31" s="113"/>
      <c r="W31" s="112"/>
      <c r="X31" s="113"/>
      <c r="Y31" s="112"/>
      <c r="Z31" s="113"/>
      <c r="AA31" s="112"/>
      <c r="AB31" s="113"/>
      <c r="AC31" s="69">
        <f t="shared" si="0"/>
        <v>0</v>
      </c>
      <c r="AD31" s="64" t="str">
        <f t="shared" si="1"/>
        <v>ERRO</v>
      </c>
      <c r="AE31" s="70">
        <f t="shared" si="4"/>
        <v>858063.88</v>
      </c>
      <c r="AF31" s="71">
        <f t="shared" si="2"/>
        <v>0</v>
      </c>
    </row>
    <row r="32" spans="1:32" ht="28.5">
      <c r="A32" s="65" t="s">
        <v>52</v>
      </c>
      <c r="B32" s="66" t="str">
        <f>VLOOKUP(A32,[1]ORÇAMENTO!$A$23:$T$355,9,FALSE)</f>
        <v>PAVIMENTAÇÃO EM CBUQ (CONCRETO BETUMINOSO USINADO À QUENTE)</v>
      </c>
      <c r="C32" s="67">
        <f>VLOOKUP(A32,[1]ORÇAMENTO!$A$23:$T$355,20,FALSE)</f>
        <v>7575086.9199999999</v>
      </c>
      <c r="D32" s="68">
        <f t="shared" si="5"/>
        <v>0.48020000000000002</v>
      </c>
      <c r="E32" s="112"/>
      <c r="F32" s="113"/>
      <c r="G32" s="112"/>
      <c r="H32" s="113"/>
      <c r="I32" s="112"/>
      <c r="J32" s="113"/>
      <c r="K32" s="112"/>
      <c r="L32" s="113"/>
      <c r="M32" s="112"/>
      <c r="N32" s="113"/>
      <c r="O32" s="112"/>
      <c r="P32" s="113"/>
      <c r="Q32" s="112"/>
      <c r="R32" s="113"/>
      <c r="S32" s="112"/>
      <c r="T32" s="113"/>
      <c r="U32" s="112"/>
      <c r="V32" s="113"/>
      <c r="W32" s="112"/>
      <c r="X32" s="113"/>
      <c r="Y32" s="112"/>
      <c r="Z32" s="113"/>
      <c r="AA32" s="112"/>
      <c r="AB32" s="113"/>
      <c r="AC32" s="69">
        <f t="shared" si="0"/>
        <v>0</v>
      </c>
      <c r="AD32" s="64" t="str">
        <f t="shared" si="1"/>
        <v>ERRO</v>
      </c>
      <c r="AE32" s="70">
        <f t="shared" si="4"/>
        <v>7575086.9199999999</v>
      </c>
      <c r="AF32" s="71">
        <f t="shared" si="2"/>
        <v>0</v>
      </c>
    </row>
    <row r="33" spans="1:32" ht="15.75">
      <c r="A33" s="65" t="s">
        <v>53</v>
      </c>
      <c r="B33" s="66" t="str">
        <f>VLOOKUP(A33,[1]ORÇAMENTO!$A$23:$T$355,9,FALSE)</f>
        <v>PASSEIO/PROTEÇÃO DE GUIA</v>
      </c>
      <c r="C33" s="67">
        <f>VLOOKUP(A33,[1]ORÇAMENTO!$A$23:$T$355,20,FALSE)</f>
        <v>1968369.64</v>
      </c>
      <c r="D33" s="68">
        <f t="shared" si="5"/>
        <v>0.12479999999999999</v>
      </c>
      <c r="E33" s="112"/>
      <c r="F33" s="113"/>
      <c r="G33" s="112"/>
      <c r="H33" s="113"/>
      <c r="I33" s="112"/>
      <c r="J33" s="113"/>
      <c r="K33" s="112"/>
      <c r="L33" s="113"/>
      <c r="M33" s="112"/>
      <c r="N33" s="113"/>
      <c r="O33" s="112"/>
      <c r="P33" s="113"/>
      <c r="Q33" s="112"/>
      <c r="R33" s="113"/>
      <c r="S33" s="112"/>
      <c r="T33" s="113"/>
      <c r="U33" s="112"/>
      <c r="V33" s="113"/>
      <c r="W33" s="112"/>
      <c r="X33" s="113"/>
      <c r="Y33" s="112"/>
      <c r="Z33" s="113"/>
      <c r="AA33" s="112"/>
      <c r="AB33" s="113"/>
      <c r="AC33" s="69">
        <f t="shared" si="0"/>
        <v>0</v>
      </c>
      <c r="AD33" s="64" t="str">
        <f t="shared" si="1"/>
        <v>ERRO</v>
      </c>
      <c r="AE33" s="70">
        <f t="shared" si="4"/>
        <v>1968369.64</v>
      </c>
      <c r="AF33" s="71">
        <f t="shared" si="2"/>
        <v>0</v>
      </c>
    </row>
    <row r="34" spans="1:32" ht="15.75">
      <c r="A34" s="65" t="s">
        <v>54</v>
      </c>
      <c r="B34" s="66" t="str">
        <f>VLOOKUP(A34,[1]ORÇAMENTO!$A$23:$T$355,9,FALSE)</f>
        <v>DRENAGEM</v>
      </c>
      <c r="C34" s="67">
        <f>VLOOKUP(A34,[1]ORÇAMENTO!$A$23:$T$355,20,FALSE)</f>
        <v>2669943.44</v>
      </c>
      <c r="D34" s="68">
        <f t="shared" si="5"/>
        <v>0.16930000000000001</v>
      </c>
      <c r="E34" s="112"/>
      <c r="F34" s="113"/>
      <c r="G34" s="112"/>
      <c r="H34" s="113"/>
      <c r="I34" s="112"/>
      <c r="J34" s="113"/>
      <c r="K34" s="112"/>
      <c r="L34" s="113"/>
      <c r="M34" s="112"/>
      <c r="N34" s="113"/>
      <c r="O34" s="112"/>
      <c r="P34" s="113"/>
      <c r="Q34" s="112"/>
      <c r="R34" s="113"/>
      <c r="S34" s="112"/>
      <c r="T34" s="113"/>
      <c r="U34" s="112"/>
      <c r="V34" s="113"/>
      <c r="W34" s="112"/>
      <c r="X34" s="113"/>
      <c r="Y34" s="112"/>
      <c r="Z34" s="113"/>
      <c r="AA34" s="112"/>
      <c r="AB34" s="113"/>
      <c r="AC34" s="69">
        <f t="shared" si="0"/>
        <v>0</v>
      </c>
      <c r="AD34" s="64" t="str">
        <f t="shared" si="1"/>
        <v>ERRO</v>
      </c>
      <c r="AE34" s="70">
        <f t="shared" si="4"/>
        <v>2669943.44</v>
      </c>
      <c r="AF34" s="71">
        <f t="shared" si="2"/>
        <v>0</v>
      </c>
    </row>
    <row r="35" spans="1:32" ht="15.75">
      <c r="A35" s="65" t="s">
        <v>55</v>
      </c>
      <c r="B35" s="66" t="str">
        <f>VLOOKUP(A35,[1]ORÇAMENTO!$A$23:$T$355,9,FALSE)</f>
        <v>SINALIZAÇÃO VIÁRIA VERTICAL</v>
      </c>
      <c r="C35" s="67">
        <f>VLOOKUP(A35,[1]ORÇAMENTO!$A$23:$T$355,20,FALSE)</f>
        <v>278892.51</v>
      </c>
      <c r="D35" s="68">
        <f t="shared" si="5"/>
        <v>1.77E-2</v>
      </c>
      <c r="E35" s="112"/>
      <c r="F35" s="113"/>
      <c r="G35" s="112"/>
      <c r="H35" s="113"/>
      <c r="I35" s="112"/>
      <c r="J35" s="113"/>
      <c r="K35" s="112"/>
      <c r="L35" s="113"/>
      <c r="M35" s="112"/>
      <c r="N35" s="113"/>
      <c r="O35" s="112"/>
      <c r="P35" s="113"/>
      <c r="Q35" s="112"/>
      <c r="R35" s="113"/>
      <c r="S35" s="112"/>
      <c r="T35" s="113"/>
      <c r="U35" s="112"/>
      <c r="V35" s="113"/>
      <c r="W35" s="112"/>
      <c r="X35" s="113"/>
      <c r="Y35" s="112"/>
      <c r="Z35" s="113"/>
      <c r="AA35" s="112"/>
      <c r="AB35" s="113"/>
      <c r="AC35" s="69">
        <f t="shared" si="0"/>
        <v>0</v>
      </c>
      <c r="AD35" s="64" t="str">
        <f t="shared" si="1"/>
        <v>ERRO</v>
      </c>
      <c r="AE35" s="70">
        <f t="shared" si="4"/>
        <v>278892.51</v>
      </c>
      <c r="AF35" s="71">
        <f t="shared" si="2"/>
        <v>0</v>
      </c>
    </row>
    <row r="36" spans="1:32" ht="15.75">
      <c r="A36" s="65" t="s">
        <v>56</v>
      </c>
      <c r="B36" s="66" t="str">
        <f>VLOOKUP(A36,[1]ORÇAMENTO!$A$23:$T$355,9,FALSE)</f>
        <v>SINALIZAÇÃO VIÁRIA HORIZONTAL</v>
      </c>
      <c r="C36" s="67">
        <f>VLOOKUP(A36,[1]ORÇAMENTO!$A$23:$T$355,20,FALSE)</f>
        <v>304488.92</v>
      </c>
      <c r="D36" s="68">
        <f t="shared" si="5"/>
        <v>1.9300000000000001E-2</v>
      </c>
      <c r="E36" s="112"/>
      <c r="F36" s="113"/>
      <c r="G36" s="112"/>
      <c r="H36" s="113"/>
      <c r="I36" s="112"/>
      <c r="J36" s="113"/>
      <c r="K36" s="112"/>
      <c r="L36" s="113"/>
      <c r="M36" s="112"/>
      <c r="N36" s="113"/>
      <c r="O36" s="112"/>
      <c r="P36" s="113"/>
      <c r="Q36" s="112"/>
      <c r="R36" s="113"/>
      <c r="S36" s="112"/>
      <c r="T36" s="113"/>
      <c r="U36" s="112"/>
      <c r="V36" s="113"/>
      <c r="W36" s="112"/>
      <c r="X36" s="113"/>
      <c r="Y36" s="112"/>
      <c r="Z36" s="113"/>
      <c r="AA36" s="112"/>
      <c r="AB36" s="113"/>
      <c r="AC36" s="69">
        <f t="shared" si="0"/>
        <v>0</v>
      </c>
      <c r="AD36" s="64" t="str">
        <f t="shared" si="1"/>
        <v>ERRO</v>
      </c>
      <c r="AE36" s="70">
        <f t="shared" si="4"/>
        <v>304488.92</v>
      </c>
      <c r="AF36" s="71">
        <f t="shared" si="2"/>
        <v>0</v>
      </c>
    </row>
    <row r="37" spans="1:32" ht="30" customHeight="1">
      <c r="A37" s="65" t="s">
        <v>57</v>
      </c>
      <c r="B37" s="66" t="str">
        <f>VLOOKUP(A37,[1]ORÇAMENTO!$A$23:$T$355,9,FALSE)</f>
        <v>SERVIÇOS COMPLEMENTARES E SINALIZAÇÃO DE OBRA</v>
      </c>
      <c r="C37" s="67">
        <f>VLOOKUP(A37,[1]ORÇAMENTO!$A$23:$T$355,20,FALSE)</f>
        <v>328267.78999999998</v>
      </c>
      <c r="D37" s="68">
        <f t="shared" si="5"/>
        <v>2.0799999999999999E-2</v>
      </c>
      <c r="E37" s="112"/>
      <c r="F37" s="113"/>
      <c r="G37" s="112"/>
      <c r="H37" s="113"/>
      <c r="I37" s="112"/>
      <c r="J37" s="113"/>
      <c r="K37" s="112"/>
      <c r="L37" s="113"/>
      <c r="M37" s="112"/>
      <c r="N37" s="113"/>
      <c r="O37" s="112"/>
      <c r="P37" s="113"/>
      <c r="Q37" s="112"/>
      <c r="R37" s="113"/>
      <c r="S37" s="112"/>
      <c r="T37" s="113"/>
      <c r="U37" s="112"/>
      <c r="V37" s="113"/>
      <c r="W37" s="112"/>
      <c r="X37" s="113"/>
      <c r="Y37" s="112"/>
      <c r="Z37" s="113"/>
      <c r="AA37" s="112"/>
      <c r="AB37" s="113"/>
      <c r="AC37" s="69">
        <f t="shared" si="0"/>
        <v>0</v>
      </c>
      <c r="AD37" s="64" t="str">
        <f t="shared" si="1"/>
        <v>ERRO</v>
      </c>
      <c r="AE37" s="70">
        <f t="shared" si="4"/>
        <v>328267.78999999998</v>
      </c>
      <c r="AF37" s="71">
        <f t="shared" si="2"/>
        <v>0</v>
      </c>
    </row>
    <row r="38" spans="1:32" ht="30">
      <c r="A38" s="59" t="s">
        <v>58</v>
      </c>
      <c r="B38" s="60" t="str">
        <f>VLOOKUP(A38,[1]ORÇAMENTO!$A$23:$T$355,9,FALSE)</f>
        <v>EXECUÇÃO DE SERVIÇOS DE ENGENHARIA PARA PAVIMENTAÇÃO DE VIA EM PEDRA GRANÍTICA</v>
      </c>
      <c r="C38" s="61">
        <f>VLOOKUP(A38,[1]ORÇAMENTO!$A$23:$T$355,20,FALSE)</f>
        <v>8610704.8300000001</v>
      </c>
      <c r="D38" s="62">
        <f t="shared" si="3"/>
        <v>0.1132</v>
      </c>
      <c r="E38" s="110"/>
      <c r="F38" s="111"/>
      <c r="G38" s="110"/>
      <c r="H38" s="111"/>
      <c r="I38" s="110"/>
      <c r="J38" s="111"/>
      <c r="K38" s="110"/>
      <c r="L38" s="111"/>
      <c r="M38" s="110"/>
      <c r="N38" s="111"/>
      <c r="O38" s="110"/>
      <c r="P38" s="111"/>
      <c r="Q38" s="110"/>
      <c r="R38" s="111"/>
      <c r="S38" s="110"/>
      <c r="T38" s="111"/>
      <c r="U38" s="110"/>
      <c r="V38" s="111"/>
      <c r="W38" s="110"/>
      <c r="X38" s="111"/>
      <c r="Y38" s="110"/>
      <c r="Z38" s="111"/>
      <c r="AA38" s="110"/>
      <c r="AB38" s="111"/>
      <c r="AC38" s="69"/>
      <c r="AD38" s="64"/>
      <c r="AE38" s="70"/>
      <c r="AF38" s="71"/>
    </row>
    <row r="39" spans="1:32" ht="15.75">
      <c r="A39" s="65" t="s">
        <v>59</v>
      </c>
      <c r="B39" s="66" t="str">
        <f>VLOOKUP(A39,[1]ORÇAMENTO!$A$23:$T$355,9,FALSE)</f>
        <v>ADMINISTRAÇÃO LOCAL</v>
      </c>
      <c r="C39" s="67">
        <f>VLOOKUP(A39,[1]ORÇAMENTO!$A$23:$T$355,20,FALSE)</f>
        <v>532308.17000000004</v>
      </c>
      <c r="D39" s="68">
        <f>ROUND(C39/$C$38,4)</f>
        <v>6.1800000000000001E-2</v>
      </c>
      <c r="E39" s="112"/>
      <c r="F39" s="113"/>
      <c r="G39" s="112"/>
      <c r="H39" s="113"/>
      <c r="I39" s="112"/>
      <c r="J39" s="113"/>
      <c r="K39" s="112"/>
      <c r="L39" s="113"/>
      <c r="M39" s="112"/>
      <c r="N39" s="113"/>
      <c r="O39" s="112"/>
      <c r="P39" s="113"/>
      <c r="Q39" s="112"/>
      <c r="R39" s="113"/>
      <c r="S39" s="112"/>
      <c r="T39" s="113"/>
      <c r="U39" s="112"/>
      <c r="V39" s="113"/>
      <c r="W39" s="112"/>
      <c r="X39" s="113"/>
      <c r="Y39" s="112"/>
      <c r="Z39" s="113"/>
      <c r="AA39" s="112"/>
      <c r="AB39" s="113"/>
      <c r="AC39" s="69">
        <f t="shared" si="0"/>
        <v>0</v>
      </c>
      <c r="AD39" s="64" t="str">
        <f t="shared" si="1"/>
        <v>ERRO</v>
      </c>
      <c r="AE39" s="70">
        <f t="shared" si="4"/>
        <v>532308.17000000004</v>
      </c>
      <c r="AF39" s="71">
        <f t="shared" si="2"/>
        <v>0</v>
      </c>
    </row>
    <row r="40" spans="1:32" ht="15.75">
      <c r="A40" s="65" t="s">
        <v>60</v>
      </c>
      <c r="B40" s="66" t="str">
        <f>VLOOKUP(A40,[1]ORÇAMENTO!$A$23:$T$355,9,FALSE)</f>
        <v>SERVIÇOS PRELIMINARES</v>
      </c>
      <c r="C40" s="67">
        <f>VLOOKUP(A40,[1]ORÇAMENTO!$A$23:$T$355,20,FALSE)</f>
        <v>448203.3</v>
      </c>
      <c r="D40" s="68">
        <f t="shared" ref="D40:D48" si="6">ROUND(C40/$C$38,4)</f>
        <v>5.21E-2</v>
      </c>
      <c r="E40" s="112"/>
      <c r="F40" s="113"/>
      <c r="G40" s="112"/>
      <c r="H40" s="113"/>
      <c r="I40" s="112"/>
      <c r="J40" s="113"/>
      <c r="K40" s="112"/>
      <c r="L40" s="113"/>
      <c r="M40" s="112"/>
      <c r="N40" s="113"/>
      <c r="O40" s="112"/>
      <c r="P40" s="113"/>
      <c r="Q40" s="112"/>
      <c r="R40" s="113"/>
      <c r="S40" s="112"/>
      <c r="T40" s="113"/>
      <c r="U40" s="112"/>
      <c r="V40" s="113"/>
      <c r="W40" s="112"/>
      <c r="X40" s="113"/>
      <c r="Y40" s="112"/>
      <c r="Z40" s="113"/>
      <c r="AA40" s="112"/>
      <c r="AB40" s="113"/>
      <c r="AC40" s="69">
        <f t="shared" si="0"/>
        <v>0</v>
      </c>
      <c r="AD40" s="64" t="str">
        <f t="shared" si="1"/>
        <v>ERRO</v>
      </c>
      <c r="AE40" s="70">
        <f t="shared" si="4"/>
        <v>448203.3</v>
      </c>
      <c r="AF40" s="71">
        <f t="shared" si="2"/>
        <v>0</v>
      </c>
    </row>
    <row r="41" spans="1:32" ht="15.75">
      <c r="A41" s="65" t="s">
        <v>61</v>
      </c>
      <c r="B41" s="66" t="str">
        <f>VLOOKUP(A41,[1]ORÇAMENTO!$A$23:$T$355,9,FALSE)</f>
        <v>MOBILIZAÇÃO</v>
      </c>
      <c r="C41" s="67">
        <f>VLOOKUP(A41,[1]ORÇAMENTO!$A$23:$T$355,20,FALSE)</f>
        <v>7170</v>
      </c>
      <c r="D41" s="68">
        <f t="shared" si="6"/>
        <v>8.0000000000000004E-4</v>
      </c>
      <c r="E41" s="112"/>
      <c r="F41" s="113"/>
      <c r="G41" s="112"/>
      <c r="H41" s="113"/>
      <c r="I41" s="112"/>
      <c r="J41" s="113"/>
      <c r="K41" s="112"/>
      <c r="L41" s="113"/>
      <c r="M41" s="112"/>
      <c r="N41" s="113"/>
      <c r="O41" s="112"/>
      <c r="P41" s="113"/>
      <c r="Q41" s="112"/>
      <c r="R41" s="113"/>
      <c r="S41" s="112"/>
      <c r="T41" s="113"/>
      <c r="U41" s="112"/>
      <c r="V41" s="113"/>
      <c r="W41" s="112"/>
      <c r="X41" s="113"/>
      <c r="Y41" s="112"/>
      <c r="Z41" s="113"/>
      <c r="AA41" s="112"/>
      <c r="AB41" s="113"/>
      <c r="AC41" s="69">
        <f t="shared" si="0"/>
        <v>0</v>
      </c>
      <c r="AD41" s="64" t="str">
        <f t="shared" si="1"/>
        <v>ERRO</v>
      </c>
      <c r="AE41" s="70">
        <f t="shared" si="4"/>
        <v>7170</v>
      </c>
      <c r="AF41" s="71">
        <f t="shared" si="2"/>
        <v>0</v>
      </c>
    </row>
    <row r="42" spans="1:32" ht="15.75">
      <c r="A42" s="65" t="s">
        <v>62</v>
      </c>
      <c r="B42" s="66" t="str">
        <f>VLOOKUP(A42,[1]ORÇAMENTO!$A$23:$T$355,9,FALSE)</f>
        <v>DESMOBILIZAÇÃO</v>
      </c>
      <c r="C42" s="67">
        <f>VLOOKUP(A42,[1]ORÇAMENTO!$A$23:$T$355,20,FALSE)</f>
        <v>7170</v>
      </c>
      <c r="D42" s="68">
        <f t="shared" si="6"/>
        <v>8.0000000000000004E-4</v>
      </c>
      <c r="E42" s="112"/>
      <c r="F42" s="113"/>
      <c r="G42" s="112"/>
      <c r="H42" s="113"/>
      <c r="I42" s="112"/>
      <c r="J42" s="113"/>
      <c r="K42" s="112"/>
      <c r="L42" s="113"/>
      <c r="M42" s="112"/>
      <c r="N42" s="113"/>
      <c r="O42" s="112"/>
      <c r="P42" s="113"/>
      <c r="Q42" s="112"/>
      <c r="R42" s="113"/>
      <c r="S42" s="112"/>
      <c r="T42" s="113"/>
      <c r="U42" s="112"/>
      <c r="V42" s="113"/>
      <c r="W42" s="112"/>
      <c r="X42" s="113"/>
      <c r="Y42" s="112"/>
      <c r="Z42" s="113"/>
      <c r="AA42" s="112"/>
      <c r="AB42" s="113"/>
      <c r="AC42" s="69">
        <f t="shared" si="0"/>
        <v>0</v>
      </c>
      <c r="AD42" s="64" t="str">
        <f t="shared" si="1"/>
        <v>ERRO</v>
      </c>
      <c r="AE42" s="70">
        <f t="shared" si="4"/>
        <v>7170</v>
      </c>
      <c r="AF42" s="71">
        <f t="shared" si="2"/>
        <v>0</v>
      </c>
    </row>
    <row r="43" spans="1:32" ht="15.75">
      <c r="A43" s="65" t="s">
        <v>63</v>
      </c>
      <c r="B43" s="66" t="str">
        <f>VLOOKUP(A43,[1]ORÇAMENTO!$A$23:$T$355,9,FALSE)</f>
        <v>MOVIMENTAÇÃO DE TERRA</v>
      </c>
      <c r="C43" s="67">
        <f>VLOOKUP(A43,[1]ORÇAMENTO!$A$23:$T$355,20,FALSE)</f>
        <v>524792.43000000005</v>
      </c>
      <c r="D43" s="68">
        <f t="shared" si="6"/>
        <v>6.0900000000000003E-2</v>
      </c>
      <c r="E43" s="112"/>
      <c r="F43" s="113"/>
      <c r="G43" s="112"/>
      <c r="H43" s="113"/>
      <c r="I43" s="112"/>
      <c r="J43" s="113"/>
      <c r="K43" s="112"/>
      <c r="L43" s="113"/>
      <c r="M43" s="112"/>
      <c r="N43" s="113"/>
      <c r="O43" s="112"/>
      <c r="P43" s="113"/>
      <c r="Q43" s="112"/>
      <c r="R43" s="113"/>
      <c r="S43" s="112"/>
      <c r="T43" s="113"/>
      <c r="U43" s="112"/>
      <c r="V43" s="113"/>
      <c r="W43" s="112"/>
      <c r="X43" s="113"/>
      <c r="Y43" s="112"/>
      <c r="Z43" s="113"/>
      <c r="AA43" s="112"/>
      <c r="AB43" s="113"/>
      <c r="AC43" s="69">
        <f t="shared" si="0"/>
        <v>0</v>
      </c>
      <c r="AD43" s="64" t="str">
        <f t="shared" si="1"/>
        <v>ERRO</v>
      </c>
      <c r="AE43" s="70">
        <f t="shared" si="4"/>
        <v>524792.43000000005</v>
      </c>
      <c r="AF43" s="71">
        <f t="shared" si="2"/>
        <v>0</v>
      </c>
    </row>
    <row r="44" spans="1:32" ht="15.75">
      <c r="A44" s="65" t="s">
        <v>64</v>
      </c>
      <c r="B44" s="66" t="str">
        <f>VLOOKUP(A44,[1]ORÇAMENTO!$A$23:$T$355,9,FALSE)</f>
        <v>PAVIMENTAÇÃO EM PEDRA GRANÍTICA</v>
      </c>
      <c r="C44" s="67">
        <f>VLOOKUP(A44,[1]ORÇAMENTO!$A$23:$T$355,20,FALSE)</f>
        <v>4878151.88</v>
      </c>
      <c r="D44" s="68">
        <f t="shared" si="6"/>
        <v>0.5665</v>
      </c>
      <c r="E44" s="112"/>
      <c r="F44" s="113"/>
      <c r="G44" s="112"/>
      <c r="H44" s="113"/>
      <c r="I44" s="112"/>
      <c r="J44" s="113"/>
      <c r="K44" s="112"/>
      <c r="L44" s="113"/>
      <c r="M44" s="112"/>
      <c r="N44" s="113"/>
      <c r="O44" s="112"/>
      <c r="P44" s="113"/>
      <c r="Q44" s="112"/>
      <c r="R44" s="113"/>
      <c r="S44" s="112"/>
      <c r="T44" s="113"/>
      <c r="U44" s="112"/>
      <c r="V44" s="113"/>
      <c r="W44" s="112"/>
      <c r="X44" s="113"/>
      <c r="Y44" s="112"/>
      <c r="Z44" s="113"/>
      <c r="AA44" s="112"/>
      <c r="AB44" s="113"/>
      <c r="AC44" s="69">
        <f t="shared" si="0"/>
        <v>0</v>
      </c>
      <c r="AD44" s="64" t="str">
        <f t="shared" si="1"/>
        <v>ERRO</v>
      </c>
      <c r="AE44" s="70">
        <f t="shared" si="4"/>
        <v>4878151.88</v>
      </c>
      <c r="AF44" s="71">
        <f t="shared" si="2"/>
        <v>0</v>
      </c>
    </row>
    <row r="45" spans="1:32" ht="15.75">
      <c r="A45" s="65" t="s">
        <v>65</v>
      </c>
      <c r="B45" s="66" t="str">
        <f>VLOOKUP(A45,[1]ORÇAMENTO!$A$23:$T$355,9,FALSE)</f>
        <v>PASSEIO/PROTEÇÃO DE GUIA</v>
      </c>
      <c r="C45" s="67">
        <f>VLOOKUP(A45,[1]ORÇAMENTO!$A$23:$T$355,20,FALSE)</f>
        <v>1204052.3799999999</v>
      </c>
      <c r="D45" s="68">
        <f t="shared" si="6"/>
        <v>0.13980000000000001</v>
      </c>
      <c r="E45" s="112"/>
      <c r="F45" s="113"/>
      <c r="G45" s="112"/>
      <c r="H45" s="113"/>
      <c r="I45" s="112"/>
      <c r="J45" s="113"/>
      <c r="K45" s="112"/>
      <c r="L45" s="113"/>
      <c r="M45" s="112"/>
      <c r="N45" s="113"/>
      <c r="O45" s="112"/>
      <c r="P45" s="113"/>
      <c r="Q45" s="112"/>
      <c r="R45" s="113"/>
      <c r="S45" s="112"/>
      <c r="T45" s="113"/>
      <c r="U45" s="112"/>
      <c r="V45" s="113"/>
      <c r="W45" s="112"/>
      <c r="X45" s="113"/>
      <c r="Y45" s="112"/>
      <c r="Z45" s="113"/>
      <c r="AA45" s="112"/>
      <c r="AB45" s="113"/>
      <c r="AC45" s="69">
        <f t="shared" si="0"/>
        <v>0</v>
      </c>
      <c r="AD45" s="64" t="str">
        <f t="shared" si="1"/>
        <v>ERRO</v>
      </c>
      <c r="AE45" s="70">
        <f t="shared" si="4"/>
        <v>1204052.3799999999</v>
      </c>
      <c r="AF45" s="71">
        <f t="shared" si="2"/>
        <v>0</v>
      </c>
    </row>
    <row r="46" spans="1:32" ht="15.75">
      <c r="A46" s="65" t="s">
        <v>66</v>
      </c>
      <c r="B46" s="66" t="str">
        <f>VLOOKUP(A46,[1]ORÇAMENTO!$A$23:$T$355,9,FALSE)</f>
        <v>DRENAGEM</v>
      </c>
      <c r="C46" s="67">
        <f>VLOOKUP(A46,[1]ORÇAMENTO!$A$23:$T$355,20,FALSE)</f>
        <v>630932.88</v>
      </c>
      <c r="D46" s="68">
        <f t="shared" si="6"/>
        <v>7.3300000000000004E-2</v>
      </c>
      <c r="E46" s="112"/>
      <c r="F46" s="113"/>
      <c r="G46" s="112"/>
      <c r="H46" s="113"/>
      <c r="I46" s="112"/>
      <c r="J46" s="113"/>
      <c r="K46" s="112"/>
      <c r="L46" s="113"/>
      <c r="M46" s="112"/>
      <c r="N46" s="113"/>
      <c r="O46" s="112"/>
      <c r="P46" s="113"/>
      <c r="Q46" s="112"/>
      <c r="R46" s="113"/>
      <c r="S46" s="112"/>
      <c r="T46" s="113"/>
      <c r="U46" s="112"/>
      <c r="V46" s="113"/>
      <c r="W46" s="112"/>
      <c r="X46" s="113"/>
      <c r="Y46" s="112"/>
      <c r="Z46" s="113"/>
      <c r="AA46" s="112"/>
      <c r="AB46" s="113"/>
      <c r="AC46" s="69">
        <f t="shared" si="0"/>
        <v>0</v>
      </c>
      <c r="AD46" s="64" t="str">
        <f t="shared" si="1"/>
        <v>ERRO</v>
      </c>
      <c r="AE46" s="70">
        <f t="shared" si="4"/>
        <v>630932.88</v>
      </c>
      <c r="AF46" s="71">
        <f t="shared" si="2"/>
        <v>0</v>
      </c>
    </row>
    <row r="47" spans="1:32" ht="15.75">
      <c r="A47" s="65" t="s">
        <v>67</v>
      </c>
      <c r="B47" s="66" t="str">
        <f>VLOOKUP(A47,[1]ORÇAMENTO!$A$23:$T$355,9,FALSE)</f>
        <v>SINALIZAÇÃO VIÁRIA VERTICAL</v>
      </c>
      <c r="C47" s="67">
        <f>VLOOKUP(A47,[1]ORÇAMENTO!$A$23:$T$355,20,FALSE)</f>
        <v>147352.76999999999</v>
      </c>
      <c r="D47" s="68">
        <f t="shared" si="6"/>
        <v>1.7100000000000001E-2</v>
      </c>
      <c r="E47" s="112"/>
      <c r="F47" s="113"/>
      <c r="G47" s="112"/>
      <c r="H47" s="113"/>
      <c r="I47" s="112"/>
      <c r="J47" s="113"/>
      <c r="K47" s="112"/>
      <c r="L47" s="113"/>
      <c r="M47" s="112"/>
      <c r="N47" s="113"/>
      <c r="O47" s="112"/>
      <c r="P47" s="113"/>
      <c r="Q47" s="112"/>
      <c r="R47" s="113"/>
      <c r="S47" s="112"/>
      <c r="T47" s="113"/>
      <c r="U47" s="112"/>
      <c r="V47" s="113"/>
      <c r="W47" s="112"/>
      <c r="X47" s="113"/>
      <c r="Y47" s="112"/>
      <c r="Z47" s="113"/>
      <c r="AA47" s="112"/>
      <c r="AB47" s="113"/>
      <c r="AC47" s="69">
        <f t="shared" si="0"/>
        <v>0</v>
      </c>
      <c r="AD47" s="64" t="str">
        <f t="shared" si="1"/>
        <v>ERRO</v>
      </c>
      <c r="AE47" s="70">
        <f t="shared" si="4"/>
        <v>147352.76999999999</v>
      </c>
      <c r="AF47" s="71">
        <f t="shared" si="2"/>
        <v>0</v>
      </c>
    </row>
    <row r="48" spans="1:32" ht="30" customHeight="1">
      <c r="A48" s="65" t="s">
        <v>68</v>
      </c>
      <c r="B48" s="66" t="str">
        <f>VLOOKUP(A48,[1]ORÇAMENTO!$A$23:$T$355,9,FALSE)</f>
        <v>SERVIÇOS COMPLEMENTARES E SINALIZAÇÃO DE OBRA</v>
      </c>
      <c r="C48" s="67">
        <f>VLOOKUP(A48,[1]ORÇAMENTO!$A$23:$T$355,20,FALSE)</f>
        <v>230571.02</v>
      </c>
      <c r="D48" s="68">
        <f t="shared" si="6"/>
        <v>2.6800000000000001E-2</v>
      </c>
      <c r="E48" s="112"/>
      <c r="F48" s="113"/>
      <c r="G48" s="112"/>
      <c r="H48" s="113"/>
      <c r="I48" s="112"/>
      <c r="J48" s="113"/>
      <c r="K48" s="112"/>
      <c r="L48" s="113"/>
      <c r="M48" s="112"/>
      <c r="N48" s="113"/>
      <c r="O48" s="112"/>
      <c r="P48" s="113"/>
      <c r="Q48" s="112"/>
      <c r="R48" s="113"/>
      <c r="S48" s="112"/>
      <c r="T48" s="113"/>
      <c r="U48" s="112"/>
      <c r="V48" s="113"/>
      <c r="W48" s="112"/>
      <c r="X48" s="113"/>
      <c r="Y48" s="112"/>
      <c r="Z48" s="113"/>
      <c r="AA48" s="112"/>
      <c r="AB48" s="113"/>
      <c r="AC48" s="69">
        <f t="shared" si="0"/>
        <v>0</v>
      </c>
      <c r="AD48" s="64" t="str">
        <f t="shared" si="1"/>
        <v>ERRO</v>
      </c>
      <c r="AE48" s="70">
        <f t="shared" si="4"/>
        <v>230571.02</v>
      </c>
      <c r="AF48" s="71">
        <f t="shared" si="2"/>
        <v>0</v>
      </c>
    </row>
    <row r="49" spans="1:32" ht="45">
      <c r="A49" s="59" t="s">
        <v>69</v>
      </c>
      <c r="B49" s="60" t="str">
        <f>VLOOKUP(A49,[1]ORÇAMENTO!$A$23:$T$355,9,FALSE)</f>
        <v>EXECUÇÃO DE SERVIÇOS DE ENGENHARIA PARA PAVIMENTAÇÃO DE VIA EM BLOCO DE CONCRETO INTERTRAVADO</v>
      </c>
      <c r="C49" s="61">
        <f>VLOOKUP(A49,[1]ORÇAMENTO!$A$23:$T$355,20,FALSE)</f>
        <v>14175181.859999999</v>
      </c>
      <c r="D49" s="62">
        <f>ROUND(C49/$C$70,4)</f>
        <v>0.18629999999999999</v>
      </c>
      <c r="E49" s="110"/>
      <c r="F49" s="111"/>
      <c r="G49" s="110"/>
      <c r="H49" s="111"/>
      <c r="I49" s="110"/>
      <c r="J49" s="111"/>
      <c r="K49" s="110"/>
      <c r="L49" s="111"/>
      <c r="M49" s="110"/>
      <c r="N49" s="111"/>
      <c r="O49" s="110"/>
      <c r="P49" s="111"/>
      <c r="Q49" s="110"/>
      <c r="R49" s="111"/>
      <c r="S49" s="110"/>
      <c r="T49" s="111"/>
      <c r="U49" s="110"/>
      <c r="V49" s="111"/>
      <c r="W49" s="110"/>
      <c r="X49" s="111"/>
      <c r="Y49" s="110"/>
      <c r="Z49" s="111"/>
      <c r="AA49" s="110"/>
      <c r="AB49" s="111"/>
      <c r="AC49" s="69"/>
      <c r="AD49" s="64"/>
      <c r="AE49" s="70"/>
      <c r="AF49" s="71"/>
    </row>
    <row r="50" spans="1:32" ht="15.75">
      <c r="A50" s="65" t="s">
        <v>70</v>
      </c>
      <c r="B50" s="66" t="str">
        <f>VLOOKUP(A50,[1]ORÇAMENTO!$A$23:$T$355,9,FALSE)</f>
        <v>ADMINISTRAÇÃO LOCAL</v>
      </c>
      <c r="C50" s="67">
        <f>VLOOKUP(A50,[1]ORÇAMENTO!$A$23:$T$355,20,FALSE)</f>
        <v>543639.80000000005</v>
      </c>
      <c r="D50" s="68">
        <f>ROUND(C50/$C$49,4)</f>
        <v>3.8399999999999997E-2</v>
      </c>
      <c r="E50" s="112"/>
      <c r="F50" s="113"/>
      <c r="G50" s="112"/>
      <c r="H50" s="113"/>
      <c r="I50" s="112"/>
      <c r="J50" s="113"/>
      <c r="K50" s="112"/>
      <c r="L50" s="113"/>
      <c r="M50" s="112"/>
      <c r="N50" s="113"/>
      <c r="O50" s="112"/>
      <c r="P50" s="113"/>
      <c r="Q50" s="112"/>
      <c r="R50" s="113"/>
      <c r="S50" s="112"/>
      <c r="T50" s="113"/>
      <c r="U50" s="112"/>
      <c r="V50" s="113"/>
      <c r="W50" s="112"/>
      <c r="X50" s="113"/>
      <c r="Y50" s="112"/>
      <c r="Z50" s="113"/>
      <c r="AA50" s="112"/>
      <c r="AB50" s="113"/>
      <c r="AC50" s="69">
        <f t="shared" si="0"/>
        <v>0</v>
      </c>
      <c r="AD50" s="64" t="str">
        <f t="shared" si="1"/>
        <v>ERRO</v>
      </c>
      <c r="AE50" s="70">
        <f t="shared" si="4"/>
        <v>543639.80000000005</v>
      </c>
      <c r="AF50" s="71">
        <f t="shared" si="2"/>
        <v>0</v>
      </c>
    </row>
    <row r="51" spans="1:32" ht="15.75">
      <c r="A51" s="65" t="s">
        <v>71</v>
      </c>
      <c r="B51" s="66" t="str">
        <f>VLOOKUP(A51,[1]ORÇAMENTO!$A$23:$T$355,9,FALSE)</f>
        <v>SERVIÇOS PRELIMINARES</v>
      </c>
      <c r="C51" s="67">
        <f>VLOOKUP(A51,[1]ORÇAMENTO!$A$23:$T$355,20,FALSE)</f>
        <v>450412.17</v>
      </c>
      <c r="D51" s="68">
        <f t="shared" ref="D51:D59" si="7">ROUND(C51/$C$49,4)</f>
        <v>3.1800000000000002E-2</v>
      </c>
      <c r="E51" s="112"/>
      <c r="F51" s="113"/>
      <c r="G51" s="112"/>
      <c r="H51" s="113"/>
      <c r="I51" s="112"/>
      <c r="J51" s="113"/>
      <c r="K51" s="112"/>
      <c r="L51" s="113"/>
      <c r="M51" s="112"/>
      <c r="N51" s="113"/>
      <c r="O51" s="112"/>
      <c r="P51" s="113"/>
      <c r="Q51" s="112"/>
      <c r="R51" s="113"/>
      <c r="S51" s="112"/>
      <c r="T51" s="113"/>
      <c r="U51" s="112"/>
      <c r="V51" s="113"/>
      <c r="W51" s="112"/>
      <c r="X51" s="113"/>
      <c r="Y51" s="112"/>
      <c r="Z51" s="113"/>
      <c r="AA51" s="112"/>
      <c r="AB51" s="113"/>
      <c r="AC51" s="69">
        <f t="shared" si="0"/>
        <v>0</v>
      </c>
      <c r="AD51" s="64" t="str">
        <f t="shared" si="1"/>
        <v>ERRO</v>
      </c>
      <c r="AE51" s="70">
        <f t="shared" si="4"/>
        <v>450412.17</v>
      </c>
      <c r="AF51" s="71">
        <f t="shared" si="2"/>
        <v>0</v>
      </c>
    </row>
    <row r="52" spans="1:32" ht="15.75">
      <c r="A52" s="65" t="s">
        <v>72</v>
      </c>
      <c r="B52" s="66" t="str">
        <f>VLOOKUP(A52,[1]ORÇAMENTO!$A$23:$T$355,9,FALSE)</f>
        <v>MOBILIZAÇÃO</v>
      </c>
      <c r="C52" s="67">
        <f>VLOOKUP(A52,[1]ORÇAMENTO!$A$23:$T$355,20,FALSE)</f>
        <v>7170</v>
      </c>
      <c r="D52" s="68">
        <f t="shared" si="7"/>
        <v>5.0000000000000001E-4</v>
      </c>
      <c r="E52" s="112"/>
      <c r="F52" s="113"/>
      <c r="G52" s="112"/>
      <c r="H52" s="113"/>
      <c r="I52" s="112"/>
      <c r="J52" s="113"/>
      <c r="K52" s="112"/>
      <c r="L52" s="113"/>
      <c r="M52" s="112"/>
      <c r="N52" s="113"/>
      <c r="O52" s="112"/>
      <c r="P52" s="113"/>
      <c r="Q52" s="112"/>
      <c r="R52" s="113"/>
      <c r="S52" s="112"/>
      <c r="T52" s="113"/>
      <c r="U52" s="112"/>
      <c r="V52" s="113"/>
      <c r="W52" s="112"/>
      <c r="X52" s="113"/>
      <c r="Y52" s="112"/>
      <c r="Z52" s="113"/>
      <c r="AA52" s="112"/>
      <c r="AB52" s="113"/>
      <c r="AC52" s="69">
        <f t="shared" si="0"/>
        <v>0</v>
      </c>
      <c r="AD52" s="64" t="str">
        <f t="shared" si="1"/>
        <v>ERRO</v>
      </c>
      <c r="AE52" s="70">
        <f t="shared" si="4"/>
        <v>7170</v>
      </c>
      <c r="AF52" s="71">
        <f t="shared" si="2"/>
        <v>0</v>
      </c>
    </row>
    <row r="53" spans="1:32" ht="15.75">
      <c r="A53" s="65" t="s">
        <v>73</v>
      </c>
      <c r="B53" s="66" t="str">
        <f>VLOOKUP(A53,[1]ORÇAMENTO!$A$23:$T$355,9,FALSE)</f>
        <v>DESMOBILIZAÇÃO</v>
      </c>
      <c r="C53" s="67">
        <f>VLOOKUP(A53,[1]ORÇAMENTO!$A$23:$T$355,20,FALSE)</f>
        <v>7170</v>
      </c>
      <c r="D53" s="68">
        <f t="shared" si="7"/>
        <v>5.0000000000000001E-4</v>
      </c>
      <c r="E53" s="112"/>
      <c r="F53" s="113"/>
      <c r="G53" s="112"/>
      <c r="H53" s="113"/>
      <c r="I53" s="112"/>
      <c r="J53" s="113"/>
      <c r="K53" s="112"/>
      <c r="L53" s="113"/>
      <c r="M53" s="112"/>
      <c r="N53" s="113"/>
      <c r="O53" s="112"/>
      <c r="P53" s="113"/>
      <c r="Q53" s="112"/>
      <c r="R53" s="113"/>
      <c r="S53" s="112"/>
      <c r="T53" s="113"/>
      <c r="U53" s="112"/>
      <c r="V53" s="113"/>
      <c r="W53" s="112"/>
      <c r="X53" s="113"/>
      <c r="Y53" s="112"/>
      <c r="Z53" s="113"/>
      <c r="AA53" s="112"/>
      <c r="AB53" s="113"/>
      <c r="AC53" s="69">
        <f t="shared" si="0"/>
        <v>0</v>
      </c>
      <c r="AD53" s="64" t="str">
        <f t="shared" si="1"/>
        <v>ERRO</v>
      </c>
      <c r="AE53" s="70">
        <f t="shared" si="4"/>
        <v>7170</v>
      </c>
      <c r="AF53" s="71">
        <f t="shared" si="2"/>
        <v>0</v>
      </c>
    </row>
    <row r="54" spans="1:32" ht="15.75">
      <c r="A54" s="65" t="s">
        <v>74</v>
      </c>
      <c r="B54" s="66" t="str">
        <f>VLOOKUP(A54,[1]ORÇAMENTO!$A$23:$T$355,9,FALSE)</f>
        <v>MOVIMENTAÇÃO DE TERRA</v>
      </c>
      <c r="C54" s="67">
        <f>VLOOKUP(A54,[1]ORÇAMENTO!$A$23:$T$355,20,FALSE)</f>
        <v>925260.59</v>
      </c>
      <c r="D54" s="68">
        <f t="shared" si="7"/>
        <v>6.5299999999999997E-2</v>
      </c>
      <c r="E54" s="112"/>
      <c r="F54" s="113"/>
      <c r="G54" s="112"/>
      <c r="H54" s="113"/>
      <c r="I54" s="112"/>
      <c r="J54" s="113"/>
      <c r="K54" s="112"/>
      <c r="L54" s="113"/>
      <c r="M54" s="112"/>
      <c r="N54" s="113"/>
      <c r="O54" s="112"/>
      <c r="P54" s="113"/>
      <c r="Q54" s="112"/>
      <c r="R54" s="113"/>
      <c r="S54" s="112"/>
      <c r="T54" s="113"/>
      <c r="U54" s="112"/>
      <c r="V54" s="113"/>
      <c r="W54" s="112"/>
      <c r="X54" s="113"/>
      <c r="Y54" s="112"/>
      <c r="Z54" s="113"/>
      <c r="AA54" s="112"/>
      <c r="AB54" s="113"/>
      <c r="AC54" s="69">
        <f t="shared" si="0"/>
        <v>0</v>
      </c>
      <c r="AD54" s="64" t="str">
        <f t="shared" si="1"/>
        <v>ERRO</v>
      </c>
      <c r="AE54" s="70">
        <f t="shared" si="4"/>
        <v>925260.59</v>
      </c>
      <c r="AF54" s="71">
        <f t="shared" si="2"/>
        <v>0</v>
      </c>
    </row>
    <row r="55" spans="1:32" ht="15.75">
      <c r="A55" s="65" t="s">
        <v>75</v>
      </c>
      <c r="B55" s="66" t="str">
        <f>VLOOKUP(A55,[1]ORÇAMENTO!$A$23:$T$355,9,FALSE)</f>
        <v>PAVIMENTAÇÃO EM INTERTRAVADO</v>
      </c>
      <c r="C55" s="67">
        <f>VLOOKUP(A55,[1]ORÇAMENTO!$A$23:$T$355,20,FALSE)</f>
        <v>8375384.8499999996</v>
      </c>
      <c r="D55" s="68">
        <f t="shared" si="7"/>
        <v>0.59079999999999999</v>
      </c>
      <c r="E55" s="112"/>
      <c r="F55" s="113"/>
      <c r="G55" s="112"/>
      <c r="H55" s="113"/>
      <c r="I55" s="112"/>
      <c r="J55" s="113"/>
      <c r="K55" s="112"/>
      <c r="L55" s="113"/>
      <c r="M55" s="112"/>
      <c r="N55" s="113"/>
      <c r="O55" s="112"/>
      <c r="P55" s="113"/>
      <c r="Q55" s="112"/>
      <c r="R55" s="113"/>
      <c r="S55" s="112"/>
      <c r="T55" s="113"/>
      <c r="U55" s="112"/>
      <c r="V55" s="113"/>
      <c r="W55" s="112"/>
      <c r="X55" s="113"/>
      <c r="Y55" s="112"/>
      <c r="Z55" s="113"/>
      <c r="AA55" s="112"/>
      <c r="AB55" s="113"/>
      <c r="AC55" s="69">
        <f t="shared" si="0"/>
        <v>0</v>
      </c>
      <c r="AD55" s="64" t="str">
        <f t="shared" si="1"/>
        <v>ERRO</v>
      </c>
      <c r="AE55" s="70">
        <f t="shared" si="4"/>
        <v>8375384.8499999996</v>
      </c>
      <c r="AF55" s="71">
        <f t="shared" si="2"/>
        <v>0</v>
      </c>
    </row>
    <row r="56" spans="1:32" ht="15.75">
      <c r="A56" s="65" t="s">
        <v>76</v>
      </c>
      <c r="B56" s="66" t="str">
        <f>VLOOKUP(A56,[1]ORÇAMENTO!$A$23:$T$355,9,FALSE)</f>
        <v>PASSEIO/PROTEÇÃO DE GUIA</v>
      </c>
      <c r="C56" s="67">
        <f>VLOOKUP(A56,[1]ORÇAMENTO!$A$23:$T$355,20,FALSE)</f>
        <v>2122652.41</v>
      </c>
      <c r="D56" s="68">
        <f t="shared" si="7"/>
        <v>0.1497</v>
      </c>
      <c r="E56" s="112"/>
      <c r="F56" s="113"/>
      <c r="G56" s="112"/>
      <c r="H56" s="113"/>
      <c r="I56" s="112"/>
      <c r="J56" s="113"/>
      <c r="K56" s="112"/>
      <c r="L56" s="113"/>
      <c r="M56" s="112"/>
      <c r="N56" s="113"/>
      <c r="O56" s="112"/>
      <c r="P56" s="113"/>
      <c r="Q56" s="112"/>
      <c r="R56" s="113"/>
      <c r="S56" s="112"/>
      <c r="T56" s="113"/>
      <c r="U56" s="112"/>
      <c r="V56" s="113"/>
      <c r="W56" s="112"/>
      <c r="X56" s="113"/>
      <c r="Y56" s="112"/>
      <c r="Z56" s="113"/>
      <c r="AA56" s="112"/>
      <c r="AB56" s="113"/>
      <c r="AC56" s="69">
        <f t="shared" si="0"/>
        <v>0</v>
      </c>
      <c r="AD56" s="64" t="str">
        <f t="shared" si="1"/>
        <v>ERRO</v>
      </c>
      <c r="AE56" s="70">
        <f t="shared" si="4"/>
        <v>2122652.41</v>
      </c>
      <c r="AF56" s="71">
        <f t="shared" si="2"/>
        <v>0</v>
      </c>
    </row>
    <row r="57" spans="1:32" ht="15.75">
      <c r="A57" s="65" t="s">
        <v>77</v>
      </c>
      <c r="B57" s="66" t="str">
        <f>VLOOKUP(A57,[1]ORÇAMENTO!$A$23:$T$355,9,FALSE)</f>
        <v>DRENAGEM</v>
      </c>
      <c r="C57" s="67">
        <f>VLOOKUP(A57,[1]ORÇAMENTO!$A$23:$T$355,20,FALSE)</f>
        <v>1118268.3600000001</v>
      </c>
      <c r="D57" s="68">
        <f t="shared" si="7"/>
        <v>7.8899999999999998E-2</v>
      </c>
      <c r="E57" s="112"/>
      <c r="F57" s="113"/>
      <c r="G57" s="112"/>
      <c r="H57" s="113"/>
      <c r="I57" s="112"/>
      <c r="J57" s="113"/>
      <c r="K57" s="112"/>
      <c r="L57" s="113"/>
      <c r="M57" s="112"/>
      <c r="N57" s="113"/>
      <c r="O57" s="112"/>
      <c r="P57" s="113"/>
      <c r="Q57" s="112"/>
      <c r="R57" s="113"/>
      <c r="S57" s="112"/>
      <c r="T57" s="113"/>
      <c r="U57" s="112"/>
      <c r="V57" s="113"/>
      <c r="W57" s="112"/>
      <c r="X57" s="113"/>
      <c r="Y57" s="112"/>
      <c r="Z57" s="113"/>
      <c r="AA57" s="112"/>
      <c r="AB57" s="113"/>
      <c r="AC57" s="69">
        <f t="shared" si="0"/>
        <v>0</v>
      </c>
      <c r="AD57" s="64" t="str">
        <f t="shared" si="1"/>
        <v>ERRO</v>
      </c>
      <c r="AE57" s="70">
        <f t="shared" si="4"/>
        <v>1118268.3600000001</v>
      </c>
      <c r="AF57" s="71">
        <f t="shared" si="2"/>
        <v>0</v>
      </c>
    </row>
    <row r="58" spans="1:32" ht="15.75">
      <c r="A58" s="65" t="s">
        <v>78</v>
      </c>
      <c r="B58" s="66" t="str">
        <f>VLOOKUP(A58,[1]ORÇAMENTO!$A$23:$T$355,9,FALSE)</f>
        <v>SINALIZAÇÃO VIÁRIA VERTICAL</v>
      </c>
      <c r="C58" s="67">
        <f>VLOOKUP(A58,[1]ORÇAMENTO!$A$23:$T$355,20,FALSE)</f>
        <v>284163.52</v>
      </c>
      <c r="D58" s="68">
        <f t="shared" si="7"/>
        <v>0.02</v>
      </c>
      <c r="E58" s="112"/>
      <c r="F58" s="113"/>
      <c r="G58" s="112"/>
      <c r="H58" s="113"/>
      <c r="I58" s="112"/>
      <c r="J58" s="113"/>
      <c r="K58" s="112"/>
      <c r="L58" s="113"/>
      <c r="M58" s="112"/>
      <c r="N58" s="113"/>
      <c r="O58" s="112"/>
      <c r="P58" s="113"/>
      <c r="Q58" s="112"/>
      <c r="R58" s="113"/>
      <c r="S58" s="112"/>
      <c r="T58" s="113"/>
      <c r="U58" s="112"/>
      <c r="V58" s="113"/>
      <c r="W58" s="112"/>
      <c r="X58" s="113"/>
      <c r="Y58" s="112"/>
      <c r="Z58" s="113"/>
      <c r="AA58" s="112"/>
      <c r="AB58" s="113"/>
      <c r="AC58" s="69">
        <f t="shared" si="0"/>
        <v>0</v>
      </c>
      <c r="AD58" s="64" t="str">
        <f t="shared" si="1"/>
        <v>ERRO</v>
      </c>
      <c r="AE58" s="70">
        <f t="shared" si="4"/>
        <v>284163.52</v>
      </c>
      <c r="AF58" s="71">
        <f t="shared" si="2"/>
        <v>0</v>
      </c>
    </row>
    <row r="59" spans="1:32" ht="30" customHeight="1">
      <c r="A59" s="65" t="s">
        <v>79</v>
      </c>
      <c r="B59" s="66" t="str">
        <f>VLOOKUP(A59,[1]ORÇAMENTO!$A$23:$T$355,9,FALSE)</f>
        <v>SERVIÇOS COMPLEMENTARES E SINALIZAÇÃO DE OBRA</v>
      </c>
      <c r="C59" s="67">
        <f>VLOOKUP(A59,[1]ORÇAMENTO!$A$23:$T$355,20,FALSE)</f>
        <v>341060.16</v>
      </c>
      <c r="D59" s="68">
        <f t="shared" si="7"/>
        <v>2.41E-2</v>
      </c>
      <c r="E59" s="112"/>
      <c r="F59" s="113"/>
      <c r="G59" s="112"/>
      <c r="H59" s="113"/>
      <c r="I59" s="112"/>
      <c r="J59" s="113"/>
      <c r="K59" s="112"/>
      <c r="L59" s="113"/>
      <c r="M59" s="112"/>
      <c r="N59" s="113"/>
      <c r="O59" s="112"/>
      <c r="P59" s="113"/>
      <c r="Q59" s="112"/>
      <c r="R59" s="113"/>
      <c r="S59" s="112"/>
      <c r="T59" s="113"/>
      <c r="U59" s="112"/>
      <c r="V59" s="113"/>
      <c r="W59" s="112"/>
      <c r="X59" s="113"/>
      <c r="Y59" s="112"/>
      <c r="Z59" s="113"/>
      <c r="AA59" s="112"/>
      <c r="AB59" s="113"/>
      <c r="AC59" s="69">
        <f t="shared" si="0"/>
        <v>0</v>
      </c>
      <c r="AD59" s="64" t="str">
        <f t="shared" si="1"/>
        <v>ERRO</v>
      </c>
      <c r="AE59" s="70">
        <f t="shared" si="4"/>
        <v>341060.16</v>
      </c>
      <c r="AF59" s="71">
        <f t="shared" si="2"/>
        <v>0</v>
      </c>
    </row>
    <row r="60" spans="1:32" ht="60">
      <c r="A60" s="59" t="s">
        <v>80</v>
      </c>
      <c r="B60" s="60" t="str">
        <f>VLOOKUP(A60,[1]ORÇAMENTO!$A$23:$T$355,9,FALSE)</f>
        <v>EXECUÇÃO DE SERVIÇOS DE ENGENHARIA PARA CAPEAMENTO E/OU RECAPEAMENTO DE VIAS EM CONCRETO BETUMINOSO USINADO À QUENTE (CBUQ)</v>
      </c>
      <c r="C60" s="61">
        <f>VLOOKUP(A60,[1]ORÇAMENTO!$A$23:$T$355,20,FALSE)</f>
        <v>37004855.020000003</v>
      </c>
      <c r="D60" s="62">
        <f>ROUND(C60/$C$70,4)</f>
        <v>0.48630000000000001</v>
      </c>
      <c r="E60" s="110"/>
      <c r="F60" s="111"/>
      <c r="G60" s="110"/>
      <c r="H60" s="111"/>
      <c r="I60" s="110"/>
      <c r="J60" s="111"/>
      <c r="K60" s="110"/>
      <c r="L60" s="111"/>
      <c r="M60" s="110"/>
      <c r="N60" s="111"/>
      <c r="O60" s="110"/>
      <c r="P60" s="111"/>
      <c r="Q60" s="110"/>
      <c r="R60" s="111"/>
      <c r="S60" s="110"/>
      <c r="T60" s="111"/>
      <c r="U60" s="110"/>
      <c r="V60" s="111"/>
      <c r="W60" s="110"/>
      <c r="X60" s="111"/>
      <c r="Y60" s="110"/>
      <c r="Z60" s="111"/>
      <c r="AA60" s="110"/>
      <c r="AB60" s="111"/>
      <c r="AC60" s="69"/>
      <c r="AD60" s="64"/>
      <c r="AF60" s="71"/>
    </row>
    <row r="61" spans="1:32" ht="15" customHeight="1">
      <c r="A61" s="65" t="s">
        <v>81</v>
      </c>
      <c r="B61" s="66" t="str">
        <f>VLOOKUP(A61,[1]ORÇAMENTO!$A$23:$T$355,9,FALSE)</f>
        <v>ADMINISTRAÇÃO LOCAL</v>
      </c>
      <c r="C61" s="67">
        <f>VLOOKUP(A61,[1]ORÇAMENTO!$A$23:$T$355,20,FALSE)</f>
        <v>571409.16</v>
      </c>
      <c r="D61" s="68">
        <f>ROUND(C61/$C$60,4)</f>
        <v>1.54E-2</v>
      </c>
      <c r="E61" s="112"/>
      <c r="F61" s="113"/>
      <c r="G61" s="112"/>
      <c r="H61" s="113"/>
      <c r="I61" s="112"/>
      <c r="J61" s="113"/>
      <c r="K61" s="112"/>
      <c r="L61" s="113"/>
      <c r="M61" s="112"/>
      <c r="N61" s="113"/>
      <c r="O61" s="112"/>
      <c r="P61" s="113"/>
      <c r="Q61" s="112"/>
      <c r="R61" s="113"/>
      <c r="S61" s="112"/>
      <c r="T61" s="113"/>
      <c r="U61" s="112"/>
      <c r="V61" s="113"/>
      <c r="W61" s="112"/>
      <c r="X61" s="113"/>
      <c r="Y61" s="112"/>
      <c r="Z61" s="113"/>
      <c r="AA61" s="112"/>
      <c r="AB61" s="113"/>
      <c r="AC61" s="69">
        <f t="shared" si="0"/>
        <v>0</v>
      </c>
      <c r="AD61" s="64" t="str">
        <f t="shared" si="1"/>
        <v>ERRO</v>
      </c>
      <c r="AE61" s="70">
        <f t="shared" si="4"/>
        <v>571409.16</v>
      </c>
      <c r="AF61" s="71">
        <f t="shared" si="2"/>
        <v>0</v>
      </c>
    </row>
    <row r="62" spans="1:32" ht="15" customHeight="1">
      <c r="A62" s="65" t="s">
        <v>82</v>
      </c>
      <c r="B62" s="66" t="str">
        <f>VLOOKUP(A62,[1]ORÇAMENTO!$A$23:$T$355,9,FALSE)</f>
        <v>SERVIÇOS PRELIMINARES</v>
      </c>
      <c r="C62" s="67">
        <f>VLOOKUP(A62,[1]ORÇAMENTO!$A$23:$T$355,20,FALSE)</f>
        <v>445421.76</v>
      </c>
      <c r="D62" s="68">
        <f t="shared" ref="D62:D68" si="8">ROUND(C62/$C$60,4)</f>
        <v>1.2E-2</v>
      </c>
      <c r="E62" s="112"/>
      <c r="F62" s="113"/>
      <c r="G62" s="112"/>
      <c r="H62" s="113"/>
      <c r="I62" s="112"/>
      <c r="J62" s="113"/>
      <c r="K62" s="112"/>
      <c r="L62" s="113"/>
      <c r="M62" s="112"/>
      <c r="N62" s="113"/>
      <c r="O62" s="112"/>
      <c r="P62" s="113"/>
      <c r="Q62" s="112"/>
      <c r="R62" s="113"/>
      <c r="S62" s="112"/>
      <c r="T62" s="113"/>
      <c r="U62" s="112"/>
      <c r="V62" s="113"/>
      <c r="W62" s="112"/>
      <c r="X62" s="113"/>
      <c r="Y62" s="112"/>
      <c r="Z62" s="113"/>
      <c r="AA62" s="112"/>
      <c r="AB62" s="113"/>
      <c r="AC62" s="69">
        <f t="shared" si="0"/>
        <v>0</v>
      </c>
      <c r="AD62" s="64" t="str">
        <f t="shared" si="1"/>
        <v>ERRO</v>
      </c>
      <c r="AE62" s="70">
        <f t="shared" si="4"/>
        <v>445421.76</v>
      </c>
      <c r="AF62" s="71">
        <f t="shared" si="2"/>
        <v>0</v>
      </c>
    </row>
    <row r="63" spans="1:32" ht="15" customHeight="1">
      <c r="A63" s="65" t="s">
        <v>83</v>
      </c>
      <c r="B63" s="66" t="str">
        <f>VLOOKUP(A63,[1]ORÇAMENTO!$A$23:$T$355,9,FALSE)</f>
        <v>MOBILIZAÇÃO</v>
      </c>
      <c r="C63" s="67">
        <f>VLOOKUP(A63,[1]ORÇAMENTO!$A$23:$T$355,20,FALSE)</f>
        <v>383162.5</v>
      </c>
      <c r="D63" s="68">
        <f t="shared" si="8"/>
        <v>1.04E-2</v>
      </c>
      <c r="E63" s="112"/>
      <c r="F63" s="113"/>
      <c r="G63" s="112"/>
      <c r="H63" s="113"/>
      <c r="I63" s="112"/>
      <c r="J63" s="113"/>
      <c r="K63" s="112"/>
      <c r="L63" s="113"/>
      <c r="M63" s="112"/>
      <c r="N63" s="113"/>
      <c r="O63" s="112"/>
      <c r="P63" s="113"/>
      <c r="Q63" s="112"/>
      <c r="R63" s="113"/>
      <c r="S63" s="112"/>
      <c r="T63" s="113"/>
      <c r="U63" s="112"/>
      <c r="V63" s="113"/>
      <c r="W63" s="112"/>
      <c r="X63" s="113"/>
      <c r="Y63" s="112"/>
      <c r="Z63" s="113"/>
      <c r="AA63" s="112"/>
      <c r="AB63" s="113"/>
      <c r="AC63" s="69">
        <f t="shared" si="0"/>
        <v>0</v>
      </c>
      <c r="AD63" s="64" t="str">
        <f t="shared" si="1"/>
        <v>ERRO</v>
      </c>
      <c r="AE63" s="70">
        <f t="shared" si="4"/>
        <v>383162.5</v>
      </c>
      <c r="AF63" s="71">
        <f t="shared" si="2"/>
        <v>0</v>
      </c>
    </row>
    <row r="64" spans="1:32" ht="15" customHeight="1">
      <c r="A64" s="65" t="s">
        <v>84</v>
      </c>
      <c r="B64" s="66" t="str">
        <f>VLOOKUP(A64,[1]ORÇAMENTO!$A$23:$T$355,9,FALSE)</f>
        <v>DESMOBILIZAÇÃO</v>
      </c>
      <c r="C64" s="67">
        <f>VLOOKUP(A64,[1]ORÇAMENTO!$A$23:$T$355,20,FALSE)</f>
        <v>383162.5</v>
      </c>
      <c r="D64" s="68">
        <f t="shared" si="8"/>
        <v>1.04E-2</v>
      </c>
      <c r="E64" s="112"/>
      <c r="F64" s="113"/>
      <c r="G64" s="112"/>
      <c r="H64" s="113"/>
      <c r="I64" s="112"/>
      <c r="J64" s="113"/>
      <c r="K64" s="112"/>
      <c r="L64" s="113"/>
      <c r="M64" s="112"/>
      <c r="N64" s="113"/>
      <c r="O64" s="112"/>
      <c r="P64" s="113"/>
      <c r="Q64" s="112"/>
      <c r="R64" s="113"/>
      <c r="S64" s="112"/>
      <c r="T64" s="113"/>
      <c r="U64" s="112"/>
      <c r="V64" s="113"/>
      <c r="W64" s="112"/>
      <c r="X64" s="113"/>
      <c r="Y64" s="112"/>
      <c r="Z64" s="113"/>
      <c r="AA64" s="112"/>
      <c r="AB64" s="113"/>
      <c r="AC64" s="69">
        <f t="shared" si="0"/>
        <v>0</v>
      </c>
      <c r="AD64" s="64" t="str">
        <f t="shared" si="1"/>
        <v>ERRO</v>
      </c>
      <c r="AE64" s="70">
        <f t="shared" si="4"/>
        <v>383162.5</v>
      </c>
      <c r="AF64" s="71">
        <f t="shared" si="2"/>
        <v>0</v>
      </c>
    </row>
    <row r="65" spans="1:32" ht="28.5">
      <c r="A65" s="65" t="s">
        <v>85</v>
      </c>
      <c r="B65" s="66" t="str">
        <f>VLOOKUP(A65,[1]ORÇAMENTO!$A$23:$T$355,9,FALSE)</f>
        <v>PAVIMENTAÇÃO EM CBUQ (CONCRETO BETUMINOSO USINADO À QUENTE)</v>
      </c>
      <c r="C65" s="67">
        <f>VLOOKUP(A65,[1]ORÇAMENTO!$A$23:$T$355,20,FALSE)</f>
        <v>30265374.850000001</v>
      </c>
      <c r="D65" s="68">
        <f t="shared" si="8"/>
        <v>0.81789999999999996</v>
      </c>
      <c r="E65" s="112"/>
      <c r="F65" s="113"/>
      <c r="G65" s="112"/>
      <c r="H65" s="113"/>
      <c r="I65" s="112"/>
      <c r="J65" s="113"/>
      <c r="K65" s="112"/>
      <c r="L65" s="113"/>
      <c r="M65" s="112"/>
      <c r="N65" s="113"/>
      <c r="O65" s="112"/>
      <c r="P65" s="113"/>
      <c r="Q65" s="112"/>
      <c r="R65" s="113"/>
      <c r="S65" s="112"/>
      <c r="T65" s="113"/>
      <c r="U65" s="112"/>
      <c r="V65" s="113"/>
      <c r="W65" s="112"/>
      <c r="X65" s="113"/>
      <c r="Y65" s="112"/>
      <c r="Z65" s="113"/>
      <c r="AA65" s="112"/>
      <c r="AB65" s="113"/>
      <c r="AC65" s="69">
        <f t="shared" si="0"/>
        <v>0</v>
      </c>
      <c r="AD65" s="64" t="str">
        <f t="shared" si="1"/>
        <v>ERRO</v>
      </c>
      <c r="AE65" s="70">
        <f t="shared" si="4"/>
        <v>30265374.850000001</v>
      </c>
      <c r="AF65" s="71">
        <f t="shared" si="2"/>
        <v>0</v>
      </c>
    </row>
    <row r="66" spans="1:32" ht="15" customHeight="1">
      <c r="A66" s="65" t="s">
        <v>86</v>
      </c>
      <c r="B66" s="66" t="str">
        <f>VLOOKUP(A66,[1]ORÇAMENTO!$A$23:$T$355,9,FALSE)</f>
        <v>SINALIZAÇÃO VIÁRIA VERTICAL</v>
      </c>
      <c r="C66" s="67">
        <f>VLOOKUP(A66,[1]ORÇAMENTO!$A$23:$T$355,20,FALSE)</f>
        <v>1358709.52</v>
      </c>
      <c r="D66" s="68">
        <f t="shared" si="8"/>
        <v>3.6700000000000003E-2</v>
      </c>
      <c r="E66" s="112"/>
      <c r="F66" s="113"/>
      <c r="G66" s="112"/>
      <c r="H66" s="113"/>
      <c r="I66" s="112"/>
      <c r="J66" s="113"/>
      <c r="K66" s="112"/>
      <c r="L66" s="113"/>
      <c r="M66" s="112"/>
      <c r="N66" s="113"/>
      <c r="O66" s="112"/>
      <c r="P66" s="113"/>
      <c r="Q66" s="112"/>
      <c r="R66" s="113"/>
      <c r="S66" s="112"/>
      <c r="T66" s="113"/>
      <c r="U66" s="112"/>
      <c r="V66" s="113"/>
      <c r="W66" s="112"/>
      <c r="X66" s="113"/>
      <c r="Y66" s="112"/>
      <c r="Z66" s="113"/>
      <c r="AA66" s="112"/>
      <c r="AB66" s="113"/>
      <c r="AC66" s="69">
        <f t="shared" si="0"/>
        <v>0</v>
      </c>
      <c r="AD66" s="64" t="str">
        <f t="shared" si="1"/>
        <v>ERRO</v>
      </c>
      <c r="AE66" s="70">
        <f t="shared" si="4"/>
        <v>1358709.52</v>
      </c>
      <c r="AF66" s="71">
        <f t="shared" si="2"/>
        <v>0</v>
      </c>
    </row>
    <row r="67" spans="1:32" ht="15" customHeight="1">
      <c r="A67" s="65" t="s">
        <v>87</v>
      </c>
      <c r="B67" s="66" t="str">
        <f>VLOOKUP(A67,[1]ORÇAMENTO!$A$23:$T$355,9,FALSE)</f>
        <v>SINALIZAÇÃO VIÁRIA HORIZONTAL</v>
      </c>
      <c r="C67" s="67">
        <f>VLOOKUP(A67,[1]ORÇAMENTO!$A$23:$T$355,20,FALSE)</f>
        <v>2120746.77</v>
      </c>
      <c r="D67" s="68">
        <f t="shared" si="8"/>
        <v>5.7299999999999997E-2</v>
      </c>
      <c r="E67" s="112"/>
      <c r="F67" s="113"/>
      <c r="G67" s="112"/>
      <c r="H67" s="113"/>
      <c r="I67" s="112"/>
      <c r="J67" s="113"/>
      <c r="K67" s="112"/>
      <c r="L67" s="113"/>
      <c r="M67" s="112"/>
      <c r="N67" s="113"/>
      <c r="O67" s="112"/>
      <c r="P67" s="113"/>
      <c r="Q67" s="112"/>
      <c r="R67" s="113"/>
      <c r="S67" s="112"/>
      <c r="T67" s="113"/>
      <c r="U67" s="112"/>
      <c r="V67" s="113"/>
      <c r="W67" s="112"/>
      <c r="X67" s="113"/>
      <c r="Y67" s="112"/>
      <c r="Z67" s="113"/>
      <c r="AA67" s="112"/>
      <c r="AB67" s="113"/>
      <c r="AC67" s="69">
        <f t="shared" si="0"/>
        <v>0</v>
      </c>
      <c r="AD67" s="64" t="str">
        <f t="shared" si="1"/>
        <v>ERRO</v>
      </c>
      <c r="AE67" s="70">
        <f t="shared" si="4"/>
        <v>2120746.77</v>
      </c>
      <c r="AF67" s="71">
        <f t="shared" si="2"/>
        <v>0</v>
      </c>
    </row>
    <row r="68" spans="1:32" ht="30" customHeight="1">
      <c r="A68" s="65" t="s">
        <v>88</v>
      </c>
      <c r="B68" s="66" t="str">
        <f>VLOOKUP(A68,[1]ORÇAMENTO!$A$23:$T$355,9,FALSE)</f>
        <v>SERVIÇOS COMPLEMENTARES E SINALIZAÇÃO DE OBRA</v>
      </c>
      <c r="C68" s="67">
        <f>VLOOKUP(A68,[1]ORÇAMENTO!$A$23:$T$355,20,FALSE)</f>
        <v>1476867.96</v>
      </c>
      <c r="D68" s="68">
        <f t="shared" si="8"/>
        <v>3.9899999999999998E-2</v>
      </c>
      <c r="E68" s="112"/>
      <c r="F68" s="113"/>
      <c r="G68" s="112"/>
      <c r="H68" s="113"/>
      <c r="I68" s="112"/>
      <c r="J68" s="113"/>
      <c r="K68" s="112"/>
      <c r="L68" s="113"/>
      <c r="M68" s="112"/>
      <c r="N68" s="113"/>
      <c r="O68" s="112"/>
      <c r="P68" s="113"/>
      <c r="Q68" s="112"/>
      <c r="R68" s="113"/>
      <c r="S68" s="112"/>
      <c r="T68" s="113"/>
      <c r="U68" s="112"/>
      <c r="V68" s="113"/>
      <c r="W68" s="112"/>
      <c r="X68" s="113"/>
      <c r="Y68" s="112"/>
      <c r="Z68" s="113"/>
      <c r="AA68" s="112"/>
      <c r="AB68" s="113"/>
      <c r="AC68" s="69">
        <f t="shared" si="0"/>
        <v>0</v>
      </c>
      <c r="AD68" s="64" t="str">
        <f t="shared" si="1"/>
        <v>ERRO</v>
      </c>
      <c r="AE68" s="70">
        <f t="shared" si="4"/>
        <v>1476867.96</v>
      </c>
      <c r="AF68" s="71">
        <f t="shared" si="2"/>
        <v>0</v>
      </c>
    </row>
    <row r="69" spans="1:32" ht="15.75">
      <c r="A69" s="72" t="s">
        <v>89</v>
      </c>
      <c r="B69" s="73"/>
      <c r="C69" s="74"/>
      <c r="D69" s="75"/>
      <c r="E69" s="76">
        <f>SUM(E22:E68)</f>
        <v>0</v>
      </c>
      <c r="F69" s="77">
        <f>E69/$C$70</f>
        <v>0</v>
      </c>
      <c r="G69" s="76">
        <f>SUM(G22:G68)</f>
        <v>0</v>
      </c>
      <c r="H69" s="77">
        <f>G69/$C$70</f>
        <v>0</v>
      </c>
      <c r="I69" s="76">
        <f>SUM(I22:I68)</f>
        <v>0</v>
      </c>
      <c r="J69" s="77">
        <f>I69/$C$70</f>
        <v>0</v>
      </c>
      <c r="K69" s="76">
        <f>SUM(K22:K68)</f>
        <v>0</v>
      </c>
      <c r="L69" s="77">
        <f>K69/$C$70</f>
        <v>0</v>
      </c>
      <c r="M69" s="76">
        <f>SUM(M22:M68)</f>
        <v>0</v>
      </c>
      <c r="N69" s="77">
        <f>M69/$C$70</f>
        <v>0</v>
      </c>
      <c r="O69" s="76">
        <f>SUM(O22:O68)</f>
        <v>0</v>
      </c>
      <c r="P69" s="77">
        <f>O69/$C$70</f>
        <v>0</v>
      </c>
      <c r="Q69" s="76">
        <f>SUM(Q22:Q68)</f>
        <v>0</v>
      </c>
      <c r="R69" s="77">
        <f>Q69/$C$70</f>
        <v>0</v>
      </c>
      <c r="S69" s="76">
        <f>SUM(S22:S68)</f>
        <v>0</v>
      </c>
      <c r="T69" s="77">
        <f>S69/$C$70</f>
        <v>0</v>
      </c>
      <c r="U69" s="76">
        <f>SUM(U22:U68)</f>
        <v>0</v>
      </c>
      <c r="V69" s="77">
        <f>U69/$C$70</f>
        <v>0</v>
      </c>
      <c r="W69" s="76">
        <f>SUM(W22:W68)</f>
        <v>0</v>
      </c>
      <c r="X69" s="77">
        <f>W69/$C$70</f>
        <v>0</v>
      </c>
      <c r="Y69" s="76">
        <f>SUM(Y22:Y68)</f>
        <v>0</v>
      </c>
      <c r="Z69" s="77">
        <f>Y69/$C$70</f>
        <v>0</v>
      </c>
      <c r="AA69" s="76">
        <f>SUM(AA22:AA68)</f>
        <v>0</v>
      </c>
      <c r="AB69" s="77">
        <f>AA69/$C$70</f>
        <v>0</v>
      </c>
      <c r="AC69" s="78"/>
      <c r="AD69" s="64"/>
      <c r="AE69" s="70"/>
      <c r="AF69" s="71">
        <f>F69+H69+J69+L69+N69+P69+R69+T69+V69+X69+Z69+AB69</f>
        <v>0</v>
      </c>
    </row>
    <row r="70" spans="1:32" ht="15.75">
      <c r="A70" s="79" t="s">
        <v>90</v>
      </c>
      <c r="B70" s="80"/>
      <c r="C70" s="81">
        <f>SUM(C60,C49,C38,C26,C22)</f>
        <v>76089601.350000009</v>
      </c>
      <c r="D70" s="82">
        <f>SUM(D60,D49,D38,D26,D22)</f>
        <v>1</v>
      </c>
      <c r="E70" s="81">
        <f>E69</f>
        <v>0</v>
      </c>
      <c r="F70" s="83">
        <f>E70/$C$70</f>
        <v>0</v>
      </c>
      <c r="G70" s="81">
        <f>E70+G69</f>
        <v>0</v>
      </c>
      <c r="H70" s="83">
        <f>G70/$C$70</f>
        <v>0</v>
      </c>
      <c r="I70" s="81">
        <f>G70+I69</f>
        <v>0</v>
      </c>
      <c r="J70" s="83">
        <f>I70/$C$70</f>
        <v>0</v>
      </c>
      <c r="K70" s="81">
        <f>I70+K69</f>
        <v>0</v>
      </c>
      <c r="L70" s="83">
        <f>K70/$C$70</f>
        <v>0</v>
      </c>
      <c r="M70" s="81">
        <f>K70+M69</f>
        <v>0</v>
      </c>
      <c r="N70" s="83">
        <f>M70/$C$70</f>
        <v>0</v>
      </c>
      <c r="O70" s="81">
        <f>M70+O69</f>
        <v>0</v>
      </c>
      <c r="P70" s="83">
        <f>O70/$C$70</f>
        <v>0</v>
      </c>
      <c r="Q70" s="81">
        <f>O70+Q69</f>
        <v>0</v>
      </c>
      <c r="R70" s="83">
        <f>Q70/$C$70</f>
        <v>0</v>
      </c>
      <c r="S70" s="81">
        <f>Q70+S69</f>
        <v>0</v>
      </c>
      <c r="T70" s="83">
        <f>S70/$C$70</f>
        <v>0</v>
      </c>
      <c r="U70" s="81">
        <f>S70+U69</f>
        <v>0</v>
      </c>
      <c r="V70" s="83">
        <f>U70/$C$70</f>
        <v>0</v>
      </c>
      <c r="W70" s="84">
        <f>U70+W69</f>
        <v>0</v>
      </c>
      <c r="X70" s="83">
        <f>W70/$C$70</f>
        <v>0</v>
      </c>
      <c r="Y70" s="84">
        <f>W70+Y69</f>
        <v>0</v>
      </c>
      <c r="Z70" s="83">
        <f>Y70/$C$70</f>
        <v>0</v>
      </c>
      <c r="AA70" s="84">
        <f>Y70+AA69</f>
        <v>0</v>
      </c>
      <c r="AB70" s="83">
        <f>AA70/$C$70</f>
        <v>0</v>
      </c>
      <c r="AC70" s="85">
        <f>AA70</f>
        <v>0</v>
      </c>
      <c r="AD70" s="86" t="str">
        <f>IF(AC70=C70,"OK","ERRO")</f>
        <v>ERRO</v>
      </c>
      <c r="AE70" s="70"/>
      <c r="AF70" s="71"/>
    </row>
    <row r="72" spans="1:32">
      <c r="B72" s="87"/>
      <c r="C72" s="87"/>
      <c r="D72" s="87"/>
      <c r="E72" s="87"/>
      <c r="F72" s="87"/>
      <c r="G72" s="87"/>
      <c r="H72" s="87"/>
      <c r="I72" s="87"/>
      <c r="J72" s="87"/>
      <c r="K72" s="87"/>
      <c r="L72" s="87"/>
      <c r="M72" s="87"/>
      <c r="N72" s="87"/>
      <c r="O72" s="87"/>
      <c r="P72" s="87"/>
      <c r="Q72" s="87"/>
      <c r="R72" s="87"/>
      <c r="S72" s="87"/>
      <c r="T72" s="87"/>
      <c r="U72" s="87"/>
      <c r="V72" s="87"/>
      <c r="W72" s="87"/>
      <c r="X72" s="87"/>
      <c r="Y72" s="87"/>
      <c r="Z72" s="87"/>
      <c r="AA72" s="87"/>
      <c r="AB72" s="87"/>
    </row>
    <row r="73" spans="1:32">
      <c r="B73" s="88"/>
      <c r="C73" s="88"/>
      <c r="D73" s="88"/>
      <c r="E73" s="88"/>
      <c r="F73" s="88"/>
      <c r="G73" s="88"/>
      <c r="H73" s="88"/>
      <c r="I73" s="88"/>
      <c r="J73" s="88"/>
      <c r="K73" s="88"/>
      <c r="L73" s="88"/>
      <c r="M73" s="88"/>
      <c r="N73" s="88"/>
      <c r="O73" s="88"/>
      <c r="P73" s="88"/>
      <c r="Q73" s="88"/>
      <c r="R73" s="88"/>
      <c r="S73" s="88"/>
      <c r="T73" s="88"/>
      <c r="U73" s="88"/>
      <c r="V73" s="88"/>
      <c r="W73" s="88"/>
      <c r="X73" s="88"/>
      <c r="Y73" s="88"/>
      <c r="Z73" s="88"/>
      <c r="AA73" s="88"/>
      <c r="AB73" s="88"/>
    </row>
    <row r="74" spans="1:32">
      <c r="A74" s="89" t="s">
        <v>91</v>
      </c>
      <c r="B74" s="90"/>
      <c r="C74" s="90"/>
      <c r="D74" s="90"/>
    </row>
    <row r="75" spans="1:32">
      <c r="A75" s="91" t="s">
        <v>92</v>
      </c>
      <c r="B75" s="92"/>
      <c r="C75" s="93" t="s">
        <v>93</v>
      </c>
      <c r="D75" s="116"/>
    </row>
    <row r="76" spans="1:32">
      <c r="A76" s="94" t="s">
        <v>94</v>
      </c>
      <c r="B76" s="114"/>
      <c r="C76" s="93" t="s">
        <v>95</v>
      </c>
      <c r="D76" s="96" t="str">
        <f>[1]DADOS!$C$5</f>
        <v>DIVERSOS MUNICÍPIOS</v>
      </c>
    </row>
    <row r="77" spans="1:32">
      <c r="A77" s="94" t="s">
        <v>96</v>
      </c>
      <c r="B77" s="115"/>
      <c r="C77" s="97"/>
      <c r="D77" s="97"/>
    </row>
    <row r="78" spans="1:32">
      <c r="A78" s="94" t="s">
        <v>102</v>
      </c>
      <c r="B78" s="114"/>
      <c r="C78" s="97"/>
      <c r="D78" s="97"/>
    </row>
    <row r="79" spans="1:32">
      <c r="A79" s="94"/>
      <c r="B79" s="95"/>
      <c r="C79" s="97"/>
      <c r="D79" s="97"/>
    </row>
    <row r="80" spans="1:32">
      <c r="E80" s="98" t="s">
        <v>97</v>
      </c>
      <c r="F80" s="98"/>
      <c r="G80" s="98"/>
      <c r="H80" s="98"/>
      <c r="I80" s="98"/>
      <c r="J80" s="98"/>
      <c r="K80" s="98"/>
      <c r="L80" s="98"/>
      <c r="M80" s="98"/>
      <c r="N80" s="98"/>
      <c r="O80" s="98"/>
      <c r="P80" s="98"/>
      <c r="Q80" s="98"/>
      <c r="R80" s="98"/>
      <c r="S80" s="98"/>
      <c r="T80" s="98"/>
      <c r="U80" s="98"/>
      <c r="V80" s="98"/>
      <c r="W80" s="99"/>
      <c r="X80" s="99"/>
      <c r="Y80" s="99"/>
      <c r="Z80" s="99"/>
      <c r="AA80" s="99"/>
      <c r="AB80" s="99"/>
    </row>
    <row r="81" spans="3:29">
      <c r="E81" s="100">
        <f>ROUND(SUM(E28:E37)/($C$26-$C$27),4)</f>
        <v>0</v>
      </c>
      <c r="F81" s="101"/>
      <c r="G81" s="100">
        <f>ROUND(SUM(G28:G37)/($C$26-$C$27),4)</f>
        <v>0</v>
      </c>
      <c r="H81" s="101"/>
      <c r="I81" s="100">
        <f>ROUND(SUM(I28:I37)/($C$26-$C$27),4)</f>
        <v>0</v>
      </c>
      <c r="J81" s="101"/>
      <c r="K81" s="100">
        <f>ROUND(SUM(K28:K37)/($C$26-$C$27),4)</f>
        <v>0</v>
      </c>
      <c r="L81" s="101"/>
      <c r="M81" s="100">
        <f>ROUND(SUM(M28:M37)/($C$26-$C$27),4)</f>
        <v>0</v>
      </c>
      <c r="N81" s="101"/>
      <c r="O81" s="100">
        <f>ROUND(SUM(O28:O37)/($C$26-$C$27),4)</f>
        <v>0</v>
      </c>
      <c r="P81" s="101"/>
      <c r="Q81" s="100">
        <f>ROUND(SUM(Q28:Q37)/($C$26-$C$27),4)</f>
        <v>0</v>
      </c>
      <c r="R81" s="101"/>
      <c r="S81" s="100">
        <f>ROUND(SUM(S28:S37)/($C$26-$C$27),4)</f>
        <v>0</v>
      </c>
      <c r="T81" s="101"/>
      <c r="U81" s="100">
        <f>ROUND(SUM(U28:U37)/($C$26-$C$27),4)</f>
        <v>0</v>
      </c>
      <c r="V81" s="101"/>
      <c r="W81" s="100">
        <f>ROUND(SUM(W28:W37)/($C$26-$C$27),4)</f>
        <v>0</v>
      </c>
      <c r="X81" s="101"/>
      <c r="Y81" s="100">
        <f>ROUND(SUM(Y28:Y37)/($C$26-$C$27),4)</f>
        <v>0</v>
      </c>
      <c r="Z81" s="101"/>
      <c r="AA81" s="100">
        <f>ROUND(SUM(AA28:AA37)/($C$26-$C$27),4)</f>
        <v>0</v>
      </c>
      <c r="AB81" s="101"/>
    </row>
    <row r="82" spans="3:29">
      <c r="C82" s="102">
        <f>[1]RESUMO!D63</f>
        <v>76089601.349999994</v>
      </c>
      <c r="Y82" s="101"/>
      <c r="AA82" s="101"/>
    </row>
    <row r="83" spans="3:29">
      <c r="C83" s="4" t="b">
        <f>C70=C82</f>
        <v>1</v>
      </c>
    </row>
    <row r="84" spans="3:29">
      <c r="D84" s="103" t="s">
        <v>98</v>
      </c>
      <c r="E84" s="104"/>
      <c r="F84" s="105">
        <f>SUM($C$28:$C$37)</f>
        <v>15199441.219999999</v>
      </c>
      <c r="G84" s="104"/>
      <c r="H84" s="105">
        <f>SUM($C$28:$C$37)</f>
        <v>15199441.219999999</v>
      </c>
      <c r="I84" s="104"/>
      <c r="J84" s="105">
        <f>SUM($C$28:$C$37)</f>
        <v>15199441.219999999</v>
      </c>
      <c r="K84" s="104"/>
      <c r="L84" s="105">
        <f>SUM($C$28:$C$37)</f>
        <v>15199441.219999999</v>
      </c>
      <c r="M84" s="104"/>
      <c r="N84" s="105">
        <f>SUM($C$28:$C$37)</f>
        <v>15199441.219999999</v>
      </c>
      <c r="O84" s="104"/>
      <c r="P84" s="105">
        <f>SUM($C$28:$C$37)</f>
        <v>15199441.219999999</v>
      </c>
      <c r="Q84" s="104"/>
      <c r="R84" s="105">
        <f>SUM($C$28:$C$37)</f>
        <v>15199441.219999999</v>
      </c>
      <c r="S84" s="104"/>
      <c r="T84" s="105">
        <f>SUM($C$28:$C$37)</f>
        <v>15199441.219999999</v>
      </c>
      <c r="U84" s="104"/>
      <c r="V84" s="105">
        <f>SUM($C$28:$C$37)</f>
        <v>15199441.219999999</v>
      </c>
      <c r="W84" s="104"/>
      <c r="X84" s="105">
        <f>SUM($C$28:$C$37)</f>
        <v>15199441.219999999</v>
      </c>
      <c r="Y84" s="104"/>
      <c r="Z84" s="105">
        <f>SUM($C$28:$C$37)</f>
        <v>15199441.219999999</v>
      </c>
      <c r="AA84" s="104"/>
      <c r="AB84" s="105">
        <f>SUM($C$28:$C$37)</f>
        <v>15199441.219999999</v>
      </c>
      <c r="AC84" s="104"/>
    </row>
    <row r="85" spans="3:29">
      <c r="D85" s="103"/>
      <c r="E85" s="104"/>
      <c r="F85" s="105">
        <f>SUM(E28:E37)</f>
        <v>0</v>
      </c>
      <c r="G85" s="104"/>
      <c r="H85" s="105">
        <f>SUM(G28:G37)</f>
        <v>0</v>
      </c>
      <c r="I85" s="104"/>
      <c r="J85" s="105">
        <f>SUM(I28:I37)</f>
        <v>0</v>
      </c>
      <c r="K85" s="104"/>
      <c r="L85" s="105">
        <f>SUM(K28:K37)</f>
        <v>0</v>
      </c>
      <c r="M85" s="104"/>
      <c r="N85" s="105">
        <f>SUM(M28:M37)</f>
        <v>0</v>
      </c>
      <c r="O85" s="104"/>
      <c r="P85" s="105">
        <f>SUM(O28:O37)</f>
        <v>0</v>
      </c>
      <c r="Q85" s="104"/>
      <c r="R85" s="105">
        <f>SUM(Q28:Q37)</f>
        <v>0</v>
      </c>
      <c r="S85" s="104"/>
      <c r="T85" s="105">
        <f>SUM(S28:S37)</f>
        <v>0</v>
      </c>
      <c r="U85" s="104"/>
      <c r="V85" s="105">
        <f>SUM(U28:U37)</f>
        <v>0</v>
      </c>
      <c r="W85" s="104"/>
      <c r="X85" s="105">
        <f>SUM(W28:W37)</f>
        <v>0</v>
      </c>
      <c r="Y85" s="104"/>
      <c r="Z85" s="105">
        <f>SUM(Y28:Y37)</f>
        <v>0</v>
      </c>
      <c r="AA85" s="104"/>
      <c r="AB85" s="105">
        <f>SUM(AA28:AA37)</f>
        <v>0</v>
      </c>
      <c r="AC85" s="104"/>
    </row>
    <row r="86" spans="3:29">
      <c r="D86" s="103"/>
      <c r="E86" s="104"/>
      <c r="F86" s="104"/>
      <c r="G86" s="104"/>
      <c r="H86" s="104"/>
      <c r="I86" s="104"/>
      <c r="J86" s="104"/>
      <c r="K86" s="104"/>
      <c r="L86" s="104"/>
      <c r="M86" s="104"/>
      <c r="N86" s="104"/>
      <c r="O86" s="104"/>
      <c r="P86" s="104"/>
      <c r="Q86" s="104"/>
      <c r="R86" s="104"/>
      <c r="S86" s="104"/>
      <c r="T86" s="104"/>
      <c r="U86" s="104"/>
      <c r="V86" s="104"/>
      <c r="W86" s="104"/>
      <c r="X86" s="104"/>
      <c r="Y86" s="104"/>
      <c r="Z86" s="104"/>
      <c r="AA86" s="104"/>
      <c r="AB86" s="104"/>
      <c r="AC86" s="104"/>
    </row>
    <row r="87" spans="3:29">
      <c r="D87" s="103" t="s">
        <v>99</v>
      </c>
      <c r="E87" s="104"/>
      <c r="F87" s="105">
        <f>SUM($C$40:$C$48)</f>
        <v>8078396.6599999983</v>
      </c>
      <c r="G87" s="104"/>
      <c r="H87" s="105">
        <f>SUM($C$40:$C$48)</f>
        <v>8078396.6599999983</v>
      </c>
      <c r="I87" s="104"/>
      <c r="J87" s="105">
        <f>SUM($C$40:$C$48)</f>
        <v>8078396.6599999983</v>
      </c>
      <c r="K87" s="104"/>
      <c r="L87" s="105">
        <f>SUM($C$40:$C$48)</f>
        <v>8078396.6599999983</v>
      </c>
      <c r="M87" s="104"/>
      <c r="N87" s="105">
        <f>SUM($C$40:$C$48)</f>
        <v>8078396.6599999983</v>
      </c>
      <c r="O87" s="104"/>
      <c r="P87" s="105">
        <f>SUM($C$40:$C$48)</f>
        <v>8078396.6599999983</v>
      </c>
      <c r="Q87" s="104"/>
      <c r="R87" s="105">
        <f>SUM($C$40:$C$48)</f>
        <v>8078396.6599999983</v>
      </c>
      <c r="S87" s="104"/>
      <c r="T87" s="105">
        <f>SUM($C$40:$C$48)</f>
        <v>8078396.6599999983</v>
      </c>
      <c r="U87" s="104"/>
      <c r="V87" s="105">
        <f>SUM($C$40:$C$48)</f>
        <v>8078396.6599999983</v>
      </c>
      <c r="W87" s="104"/>
      <c r="X87" s="105">
        <f>SUM($C$40:$C$48)</f>
        <v>8078396.6599999983</v>
      </c>
      <c r="Y87" s="104"/>
      <c r="Z87" s="105">
        <f>SUM($C$40:$C$48)</f>
        <v>8078396.6599999983</v>
      </c>
      <c r="AA87" s="104"/>
      <c r="AB87" s="105">
        <f>SUM($C$40:$C$48)</f>
        <v>8078396.6599999983</v>
      </c>
      <c r="AC87" s="104"/>
    </row>
    <row r="88" spans="3:29">
      <c r="D88" s="103"/>
      <c r="E88" s="104"/>
      <c r="F88" s="105">
        <f>SUM(E40:E48)</f>
        <v>0</v>
      </c>
      <c r="G88" s="104"/>
      <c r="H88" s="105">
        <f>SUM(G40:G48)</f>
        <v>0</v>
      </c>
      <c r="I88" s="104"/>
      <c r="J88" s="105">
        <f>SUM(I40:I48)</f>
        <v>0</v>
      </c>
      <c r="K88" s="104"/>
      <c r="L88" s="105">
        <f>SUM(K40:K48)</f>
        <v>0</v>
      </c>
      <c r="M88" s="104"/>
      <c r="N88" s="105">
        <f>SUM(M40:M48)</f>
        <v>0</v>
      </c>
      <c r="O88" s="104"/>
      <c r="P88" s="105">
        <f>SUM(O40:O48)</f>
        <v>0</v>
      </c>
      <c r="Q88" s="104"/>
      <c r="R88" s="105">
        <f>SUM(Q40:Q48)</f>
        <v>0</v>
      </c>
      <c r="S88" s="104"/>
      <c r="T88" s="105">
        <f>SUM(S40:S48)</f>
        <v>0</v>
      </c>
      <c r="U88" s="104"/>
      <c r="V88" s="105">
        <f>SUM(U40:U48)</f>
        <v>0</v>
      </c>
      <c r="W88" s="104"/>
      <c r="X88" s="105">
        <f>SUM(W40:W48)</f>
        <v>0</v>
      </c>
      <c r="Y88" s="104"/>
      <c r="Z88" s="105">
        <f>SUM(Y40:Y48)</f>
        <v>0</v>
      </c>
      <c r="AA88" s="104"/>
      <c r="AB88" s="105">
        <f>SUM(AA40:AA48)</f>
        <v>0</v>
      </c>
      <c r="AC88" s="104"/>
    </row>
    <row r="89" spans="3:29">
      <c r="D89" s="103"/>
      <c r="E89" s="104"/>
      <c r="F89" s="104"/>
      <c r="G89" s="104"/>
      <c r="H89" s="104"/>
      <c r="I89" s="104"/>
      <c r="J89" s="104"/>
      <c r="K89" s="104"/>
      <c r="L89" s="104"/>
      <c r="M89" s="104"/>
      <c r="N89" s="104"/>
      <c r="O89" s="104"/>
      <c r="P89" s="104"/>
      <c r="Q89" s="104"/>
      <c r="R89" s="104"/>
      <c r="S89" s="104"/>
      <c r="T89" s="104"/>
      <c r="U89" s="104"/>
      <c r="V89" s="104"/>
      <c r="W89" s="104"/>
      <c r="X89" s="104"/>
      <c r="Y89" s="104"/>
      <c r="Z89" s="104"/>
      <c r="AA89" s="104"/>
      <c r="AB89" s="104"/>
      <c r="AC89" s="104"/>
    </row>
    <row r="90" spans="3:29">
      <c r="D90" s="103" t="s">
        <v>100</v>
      </c>
      <c r="E90" s="104"/>
      <c r="F90" s="105">
        <f>SUM($C$51:$C$59)</f>
        <v>13631542.059999999</v>
      </c>
      <c r="G90" s="104"/>
      <c r="H90" s="105">
        <f>SUM($C$51:$C$59)</f>
        <v>13631542.059999999</v>
      </c>
      <c r="I90" s="104"/>
      <c r="J90" s="105">
        <f>SUM($C$51:$C$59)</f>
        <v>13631542.059999999</v>
      </c>
      <c r="K90" s="104"/>
      <c r="L90" s="105">
        <f>SUM($C$51:$C$59)</f>
        <v>13631542.059999999</v>
      </c>
      <c r="M90" s="104"/>
      <c r="N90" s="105">
        <f>SUM($C$51:$C$59)</f>
        <v>13631542.059999999</v>
      </c>
      <c r="O90" s="104"/>
      <c r="P90" s="105">
        <f>SUM($C$51:$C$59)</f>
        <v>13631542.059999999</v>
      </c>
      <c r="Q90" s="104"/>
      <c r="R90" s="105">
        <f>SUM($C$51:$C$59)</f>
        <v>13631542.059999999</v>
      </c>
      <c r="S90" s="104"/>
      <c r="T90" s="105">
        <f>SUM($C$51:$C$59)</f>
        <v>13631542.059999999</v>
      </c>
      <c r="U90" s="104"/>
      <c r="V90" s="105">
        <f>SUM($C$51:$C$59)</f>
        <v>13631542.059999999</v>
      </c>
      <c r="W90" s="104"/>
      <c r="X90" s="105">
        <f>SUM($C$51:$C$59)</f>
        <v>13631542.059999999</v>
      </c>
      <c r="Y90" s="104"/>
      <c r="Z90" s="105">
        <f>SUM($C$51:$C$59)</f>
        <v>13631542.059999999</v>
      </c>
      <c r="AA90" s="104"/>
      <c r="AB90" s="105">
        <f>SUM($C$51:$C$59)</f>
        <v>13631542.059999999</v>
      </c>
      <c r="AC90" s="104"/>
    </row>
    <row r="91" spans="3:29">
      <c r="D91" s="103"/>
      <c r="E91" s="104"/>
      <c r="F91" s="105">
        <f>SUM(E51:E59)</f>
        <v>0</v>
      </c>
      <c r="G91" s="104"/>
      <c r="H91" s="105">
        <f>SUM(G51:G59)</f>
        <v>0</v>
      </c>
      <c r="I91" s="104"/>
      <c r="J91" s="105">
        <f>SUM(I51:I59)</f>
        <v>0</v>
      </c>
      <c r="K91" s="104"/>
      <c r="L91" s="105">
        <f>SUM(K51:K59)</f>
        <v>0</v>
      </c>
      <c r="M91" s="104"/>
      <c r="N91" s="105">
        <f>SUM(M51:M59)</f>
        <v>0</v>
      </c>
      <c r="O91" s="104"/>
      <c r="P91" s="105">
        <f>SUM(O51:O59)</f>
        <v>0</v>
      </c>
      <c r="Q91" s="104"/>
      <c r="R91" s="105">
        <f>SUM(Q51:Q59)</f>
        <v>0</v>
      </c>
      <c r="S91" s="104"/>
      <c r="T91" s="105">
        <f>SUM(S51:S59)</f>
        <v>0</v>
      </c>
      <c r="U91" s="104"/>
      <c r="V91" s="105">
        <f>SUM(U51:U59)</f>
        <v>0</v>
      </c>
      <c r="W91" s="104"/>
      <c r="X91" s="105">
        <f>SUM(W51:W59)</f>
        <v>0</v>
      </c>
      <c r="Y91" s="104"/>
      <c r="Z91" s="105">
        <f>SUM(Y51:Y59)</f>
        <v>0</v>
      </c>
      <c r="AA91" s="104"/>
      <c r="AB91" s="105">
        <f>SUM(AA51:AA59)</f>
        <v>0</v>
      </c>
      <c r="AC91" s="104"/>
    </row>
    <row r="92" spans="3:29">
      <c r="D92" s="103"/>
      <c r="E92" s="104"/>
      <c r="F92" s="104"/>
      <c r="G92" s="104"/>
      <c r="H92" s="104"/>
      <c r="I92" s="104"/>
      <c r="J92" s="104"/>
      <c r="K92" s="104"/>
      <c r="L92" s="104"/>
      <c r="M92" s="104"/>
      <c r="N92" s="104"/>
      <c r="O92" s="104"/>
      <c r="P92" s="104"/>
      <c r="Q92" s="104"/>
      <c r="R92" s="104"/>
      <c r="S92" s="104"/>
      <c r="T92" s="104"/>
      <c r="U92" s="104"/>
      <c r="V92" s="104"/>
      <c r="W92" s="104"/>
      <c r="X92" s="104"/>
      <c r="Y92" s="104"/>
      <c r="Z92" s="104"/>
      <c r="AA92" s="104"/>
      <c r="AB92" s="104"/>
      <c r="AC92" s="104"/>
    </row>
    <row r="93" spans="3:29">
      <c r="D93" s="103" t="s">
        <v>101</v>
      </c>
      <c r="E93" s="104"/>
      <c r="F93" s="105">
        <f>SUM($C$62:$C$68)</f>
        <v>36433445.860000007</v>
      </c>
      <c r="G93" s="104"/>
      <c r="H93" s="105">
        <f>SUM($C$62:$C$68)</f>
        <v>36433445.860000007</v>
      </c>
      <c r="I93" s="104"/>
      <c r="J93" s="105">
        <f>SUM($C$62:$C$68)</f>
        <v>36433445.860000007</v>
      </c>
      <c r="K93" s="104"/>
      <c r="L93" s="105">
        <f>SUM($C$62:$C$68)</f>
        <v>36433445.860000007</v>
      </c>
      <c r="M93" s="104"/>
      <c r="N93" s="105">
        <f>SUM($C$62:$C$68)</f>
        <v>36433445.860000007</v>
      </c>
      <c r="O93" s="104"/>
      <c r="P93" s="105">
        <f>SUM($C$62:$C$68)</f>
        <v>36433445.860000007</v>
      </c>
      <c r="Q93" s="104"/>
      <c r="R93" s="105">
        <f>SUM($C$62:$C$68)</f>
        <v>36433445.860000007</v>
      </c>
      <c r="S93" s="104"/>
      <c r="T93" s="105">
        <f>SUM($C$62:$C$68)</f>
        <v>36433445.860000007</v>
      </c>
      <c r="U93" s="104"/>
      <c r="V93" s="105">
        <f>SUM($C$62:$C$68)</f>
        <v>36433445.860000007</v>
      </c>
      <c r="W93" s="104"/>
      <c r="X93" s="105">
        <f>SUM($C$62:$C$68)</f>
        <v>36433445.860000007</v>
      </c>
      <c r="Y93" s="104"/>
      <c r="Z93" s="105">
        <f>SUM($C$62:$C$68)</f>
        <v>36433445.860000007</v>
      </c>
      <c r="AA93" s="104"/>
      <c r="AB93" s="105">
        <f>SUM($C$62:$C$68)</f>
        <v>36433445.860000007</v>
      </c>
      <c r="AC93" s="104"/>
    </row>
    <row r="94" spans="3:29">
      <c r="D94" s="104"/>
      <c r="E94" s="104"/>
      <c r="F94" s="105">
        <f>SUM(E62:E68)</f>
        <v>0</v>
      </c>
      <c r="G94" s="104"/>
      <c r="H94" s="105">
        <f>SUM(G62:G68)</f>
        <v>0</v>
      </c>
      <c r="I94" s="104"/>
      <c r="J94" s="105">
        <f>SUM(I62:I68)</f>
        <v>0</v>
      </c>
      <c r="K94" s="104"/>
      <c r="L94" s="105">
        <f>SUM(K62:K68)</f>
        <v>0</v>
      </c>
      <c r="M94" s="104"/>
      <c r="N94" s="105">
        <f>SUM(M62:M68)</f>
        <v>0</v>
      </c>
      <c r="O94" s="104"/>
      <c r="P94" s="105">
        <f>SUM(O62:O68)</f>
        <v>0</v>
      </c>
      <c r="Q94" s="104"/>
      <c r="R94" s="105">
        <f>SUM(Q62:Q68)</f>
        <v>0</v>
      </c>
      <c r="S94" s="104"/>
      <c r="T94" s="105">
        <f>SUM(S62:S68)</f>
        <v>0</v>
      </c>
      <c r="U94" s="104"/>
      <c r="V94" s="105">
        <f>SUM(U62:U68)</f>
        <v>0</v>
      </c>
      <c r="W94" s="104"/>
      <c r="X94" s="105">
        <f>SUM(W62:W68)</f>
        <v>0</v>
      </c>
      <c r="Y94" s="104"/>
      <c r="Z94" s="105">
        <f>SUM(Y62:Y68)</f>
        <v>0</v>
      </c>
      <c r="AA94" s="104"/>
      <c r="AB94" s="105">
        <f>SUM(AA62:AA68)</f>
        <v>0</v>
      </c>
      <c r="AC94" s="104"/>
    </row>
    <row r="95" spans="3:29">
      <c r="D95" s="104"/>
      <c r="E95" s="104"/>
      <c r="F95" s="104"/>
      <c r="G95" s="104"/>
      <c r="H95" s="104"/>
      <c r="I95" s="104"/>
      <c r="J95" s="104"/>
      <c r="K95" s="104"/>
      <c r="L95" s="104"/>
      <c r="M95" s="104"/>
      <c r="N95" s="104"/>
      <c r="O95" s="104"/>
      <c r="P95" s="104"/>
      <c r="Q95" s="104"/>
      <c r="R95" s="104"/>
      <c r="S95" s="104"/>
      <c r="T95" s="105"/>
      <c r="U95" s="104"/>
      <c r="V95" s="104"/>
      <c r="W95" s="104"/>
      <c r="X95" s="104"/>
      <c r="Y95" s="104"/>
      <c r="Z95" s="104"/>
      <c r="AA95" s="104"/>
      <c r="AB95" s="104"/>
      <c r="AC95" s="104"/>
    </row>
    <row r="96" spans="3:29">
      <c r="D96" s="104"/>
      <c r="E96" s="104"/>
      <c r="F96" s="104"/>
      <c r="G96" s="104"/>
      <c r="H96" s="104"/>
      <c r="I96" s="104"/>
      <c r="J96" s="104"/>
      <c r="K96" s="104"/>
      <c r="L96" s="104"/>
      <c r="M96" s="104"/>
      <c r="N96" s="104"/>
      <c r="O96" s="104"/>
      <c r="P96" s="104"/>
      <c r="Q96" s="104"/>
      <c r="R96" s="104"/>
      <c r="S96" s="104"/>
      <c r="T96" s="104"/>
      <c r="U96" s="104"/>
      <c r="V96" s="104"/>
      <c r="W96" s="104"/>
      <c r="X96" s="104"/>
      <c r="Y96" s="104"/>
      <c r="Z96" s="104"/>
      <c r="AA96" s="104"/>
      <c r="AB96" s="104"/>
      <c r="AC96" s="104"/>
    </row>
    <row r="97" spans="4:29">
      <c r="D97" s="104"/>
      <c r="E97" s="104"/>
      <c r="F97" s="104"/>
      <c r="G97" s="104"/>
      <c r="H97" s="104"/>
      <c r="I97" s="104"/>
      <c r="J97" s="104"/>
      <c r="K97" s="104"/>
      <c r="L97" s="104"/>
      <c r="M97" s="104"/>
      <c r="N97" s="104"/>
      <c r="O97" s="104"/>
      <c r="P97" s="104"/>
      <c r="Q97" s="104"/>
      <c r="R97" s="104"/>
      <c r="S97" s="104"/>
      <c r="T97" s="104"/>
      <c r="U97" s="104"/>
      <c r="V97" s="104"/>
      <c r="W97" s="104"/>
      <c r="X97" s="104"/>
      <c r="Y97" s="104"/>
      <c r="Z97" s="104"/>
      <c r="AA97" s="104"/>
      <c r="AB97" s="104"/>
      <c r="AC97" s="104"/>
    </row>
  </sheetData>
  <sheetProtection algorithmName="SHA-512" hashValue="nvmFyrLvk/G4MHpgqP/Fs5yfI026c/W/WxyLUE2P3DHiK8+/H5tjEC7PHwepZNs2sfUdmJ7a2vNpoROs6CBqEA==" saltValue="3mGLA4pmwWzvNj0NxqxN3A==" spinCount="100000" sheet="1" objects="1" scenarios="1"/>
  <mergeCells count="28">
    <mergeCell ref="A74:D74"/>
    <mergeCell ref="C77:D79"/>
    <mergeCell ref="E80:V80"/>
    <mergeCell ref="W20:X20"/>
    <mergeCell ref="Y20:Z20"/>
    <mergeCell ref="AA20:AB20"/>
    <mergeCell ref="AC20:AD21"/>
    <mergeCell ref="A69:B69"/>
    <mergeCell ref="A70:B70"/>
    <mergeCell ref="K20:L20"/>
    <mergeCell ref="M20:N20"/>
    <mergeCell ref="O20:P20"/>
    <mergeCell ref="Q20:R20"/>
    <mergeCell ref="S20:T20"/>
    <mergeCell ref="U20:V20"/>
    <mergeCell ref="H15:J15"/>
    <mergeCell ref="A20:A21"/>
    <mergeCell ref="B20:B21"/>
    <mergeCell ref="C20:D20"/>
    <mergeCell ref="E20:F20"/>
    <mergeCell ref="G20:H20"/>
    <mergeCell ref="I20:J20"/>
    <mergeCell ref="A1:D1"/>
    <mergeCell ref="A2:A3"/>
    <mergeCell ref="B2:D3"/>
    <mergeCell ref="E3:M7"/>
    <mergeCell ref="A5:D5"/>
    <mergeCell ref="E8:M14"/>
  </mergeCells>
  <printOptions horizontalCentered="1"/>
  <pageMargins left="0.51181102362204722" right="0.51181102362204722" top="0.78740157480314965" bottom="0.78740157480314965" header="0.31496062992125984" footer="0.31496062992125984"/>
  <pageSetup paperSize="9" scale="30" orientation="landscape" r:id="rId1"/>
  <headerFooter>
    <oddFooter>&amp;CPag &amp;P de &amp;N</oddFooter>
  </headerFooter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1</vt:i4>
      </vt:variant>
    </vt:vector>
  </HeadingPairs>
  <TitlesOfParts>
    <vt:vector size="2" baseType="lpstr">
      <vt:lpstr>CFF</vt:lpstr>
      <vt:lpstr>CFF!Area_de_impressao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 Renata Silva de Melo</dc:creator>
  <cp:lastModifiedBy>Maria Renata Silva de Melo</cp:lastModifiedBy>
  <dcterms:created xsi:type="dcterms:W3CDTF">2025-07-14T19:08:47Z</dcterms:created>
  <dcterms:modified xsi:type="dcterms:W3CDTF">2025-07-14T19:13:02Z</dcterms:modified>
</cp:coreProperties>
</file>