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wnloads\CONTRATÃO\CONTRATÃO\6. SETENTRIONAL\"/>
    </mc:Choice>
  </mc:AlternateContent>
  <bookViews>
    <workbookView xWindow="0" yWindow="0" windowWidth="28800" windowHeight="12210"/>
  </bookViews>
  <sheets>
    <sheet name="ORÇAMEN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ORÇAMENTO!$A$20:$T$355</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ORÇAMENTO!$A$1:$T$364</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1" i="2" l="1"/>
  <c r="L354" i="2"/>
  <c r="J354" i="2"/>
  <c r="I354" i="2"/>
  <c r="G354" i="2"/>
  <c r="H354" i="2" s="1"/>
  <c r="E354" i="2"/>
  <c r="F354" i="2" s="1"/>
  <c r="D354" i="2"/>
  <c r="B354" i="2"/>
  <c r="L353" i="2"/>
  <c r="J353" i="2"/>
  <c r="I353" i="2"/>
  <c r="G353" i="2"/>
  <c r="H353" i="2" s="1"/>
  <c r="E353" i="2"/>
  <c r="F353" i="2" s="1"/>
  <c r="D353" i="2"/>
  <c r="B353" i="2"/>
  <c r="L352" i="2"/>
  <c r="J352" i="2"/>
  <c r="I352" i="2"/>
  <c r="G352" i="2"/>
  <c r="H352" i="2" s="1"/>
  <c r="F352" i="2"/>
  <c r="E352" i="2"/>
  <c r="D352" i="2"/>
  <c r="B352" i="2"/>
  <c r="L351" i="2"/>
  <c r="J351" i="2"/>
  <c r="I351" i="2"/>
  <c r="G351" i="2"/>
  <c r="H351" i="2" s="1"/>
  <c r="E351" i="2"/>
  <c r="F351" i="2" s="1"/>
  <c r="D351" i="2"/>
  <c r="B351" i="2"/>
  <c r="L350" i="2"/>
  <c r="J350" i="2"/>
  <c r="I350" i="2"/>
  <c r="G350" i="2"/>
  <c r="H350" i="2" s="1"/>
  <c r="E350" i="2"/>
  <c r="F350" i="2" s="1"/>
  <c r="D350" i="2"/>
  <c r="B350" i="2"/>
  <c r="L349" i="2"/>
  <c r="J349" i="2"/>
  <c r="I349" i="2"/>
  <c r="H349" i="2"/>
  <c r="G349" i="2"/>
  <c r="E349" i="2"/>
  <c r="F349" i="2" s="1"/>
  <c r="D349" i="2"/>
  <c r="B349" i="2"/>
  <c r="L348" i="2"/>
  <c r="J348" i="2"/>
  <c r="I348" i="2"/>
  <c r="H348" i="2"/>
  <c r="G348" i="2"/>
  <c r="E348" i="2"/>
  <c r="F348" i="2" s="1"/>
  <c r="D348" i="2"/>
  <c r="B348" i="2"/>
  <c r="L347" i="2"/>
  <c r="J347" i="2"/>
  <c r="I347" i="2"/>
  <c r="G347" i="2"/>
  <c r="H347" i="2" s="1"/>
  <c r="E347" i="2"/>
  <c r="F347" i="2" s="1"/>
  <c r="D347" i="2"/>
  <c r="B347" i="2"/>
  <c r="L346" i="2"/>
  <c r="J346" i="2"/>
  <c r="I346" i="2"/>
  <c r="G346" i="2"/>
  <c r="H346" i="2" s="1"/>
  <c r="E346" i="2"/>
  <c r="F346" i="2" s="1"/>
  <c r="D346" i="2"/>
  <c r="B346" i="2"/>
  <c r="L345" i="2"/>
  <c r="J345" i="2"/>
  <c r="I345" i="2"/>
  <c r="H345" i="2"/>
  <c r="G345" i="2"/>
  <c r="E345" i="2"/>
  <c r="F345" i="2" s="1"/>
  <c r="D345" i="2"/>
  <c r="B345" i="2"/>
  <c r="L344" i="2"/>
  <c r="J344" i="2"/>
  <c r="I344" i="2"/>
  <c r="H344" i="2"/>
  <c r="G344" i="2"/>
  <c r="E344" i="2"/>
  <c r="F344" i="2" s="1"/>
  <c r="D344" i="2"/>
  <c r="B344" i="2"/>
  <c r="L342" i="2"/>
  <c r="J342" i="2"/>
  <c r="I342" i="2"/>
  <c r="H342" i="2"/>
  <c r="G342" i="2"/>
  <c r="F342" i="2"/>
  <c r="E342" i="2"/>
  <c r="D342" i="2"/>
  <c r="B342" i="2"/>
  <c r="L341" i="2"/>
  <c r="J341" i="2"/>
  <c r="I341" i="2"/>
  <c r="G341" i="2"/>
  <c r="H341" i="2" s="1"/>
  <c r="F341" i="2"/>
  <c r="E341" i="2"/>
  <c r="D341" i="2"/>
  <c r="B341" i="2"/>
  <c r="L340" i="2"/>
  <c r="J340" i="2"/>
  <c r="I340" i="2"/>
  <c r="G340" i="2"/>
  <c r="H340" i="2" s="1"/>
  <c r="F340" i="2"/>
  <c r="E340" i="2"/>
  <c r="D340" i="2"/>
  <c r="B340" i="2"/>
  <c r="L339" i="2"/>
  <c r="J339" i="2"/>
  <c r="I339" i="2"/>
  <c r="G339" i="2"/>
  <c r="H339" i="2" s="1"/>
  <c r="E339" i="2"/>
  <c r="F339" i="2" s="1"/>
  <c r="D339" i="2"/>
  <c r="B339" i="2"/>
  <c r="L338" i="2"/>
  <c r="J338" i="2"/>
  <c r="I338" i="2"/>
  <c r="G338" i="2"/>
  <c r="H338" i="2" s="1"/>
  <c r="E338" i="2"/>
  <c r="F338" i="2" s="1"/>
  <c r="D338" i="2"/>
  <c r="B338" i="2"/>
  <c r="L337" i="2"/>
  <c r="J337" i="2"/>
  <c r="I337" i="2"/>
  <c r="H337" i="2"/>
  <c r="G337" i="2"/>
  <c r="E337" i="2"/>
  <c r="F337" i="2" s="1"/>
  <c r="D337" i="2"/>
  <c r="B337" i="2"/>
  <c r="L335" i="2"/>
  <c r="J335" i="2"/>
  <c r="I335" i="2"/>
  <c r="G335" i="2"/>
  <c r="H335" i="2" s="1"/>
  <c r="E335" i="2"/>
  <c r="F335" i="2" s="1"/>
  <c r="D335" i="2"/>
  <c r="B335" i="2"/>
  <c r="L334" i="2"/>
  <c r="J334" i="2"/>
  <c r="I334" i="2"/>
  <c r="G334" i="2"/>
  <c r="H334" i="2" s="1"/>
  <c r="E334" i="2"/>
  <c r="F334" i="2" s="1"/>
  <c r="D334" i="2"/>
  <c r="B334" i="2"/>
  <c r="L333" i="2"/>
  <c r="J333" i="2"/>
  <c r="I333" i="2"/>
  <c r="G333" i="2"/>
  <c r="H333" i="2" s="1"/>
  <c r="F333" i="2"/>
  <c r="E333" i="2"/>
  <c r="D333" i="2"/>
  <c r="B333" i="2"/>
  <c r="L332" i="2"/>
  <c r="J332" i="2"/>
  <c r="I332" i="2"/>
  <c r="G332" i="2"/>
  <c r="H332" i="2" s="1"/>
  <c r="E332" i="2"/>
  <c r="F332" i="2" s="1"/>
  <c r="D332" i="2"/>
  <c r="B332" i="2"/>
  <c r="L331" i="2"/>
  <c r="J331" i="2"/>
  <c r="I331" i="2"/>
  <c r="H331" i="2"/>
  <c r="G331" i="2"/>
  <c r="E331" i="2"/>
  <c r="F331" i="2" s="1"/>
  <c r="D331" i="2"/>
  <c r="B331" i="2"/>
  <c r="L330" i="2"/>
  <c r="J330" i="2"/>
  <c r="I330" i="2"/>
  <c r="G330" i="2"/>
  <c r="H330" i="2" s="1"/>
  <c r="E330" i="2"/>
  <c r="F330" i="2" s="1"/>
  <c r="D330" i="2"/>
  <c r="B330" i="2"/>
  <c r="L329" i="2"/>
  <c r="J329" i="2"/>
  <c r="I329" i="2"/>
  <c r="G329" i="2"/>
  <c r="H329" i="2" s="1"/>
  <c r="E329" i="2"/>
  <c r="F329" i="2" s="1"/>
  <c r="D329" i="2"/>
  <c r="B329" i="2"/>
  <c r="L328" i="2"/>
  <c r="J328" i="2"/>
  <c r="I328" i="2"/>
  <c r="G328" i="2"/>
  <c r="H328" i="2" s="1"/>
  <c r="E328" i="2"/>
  <c r="F328" i="2" s="1"/>
  <c r="D328" i="2"/>
  <c r="B328" i="2"/>
  <c r="L327" i="2"/>
  <c r="J327" i="2"/>
  <c r="I327" i="2"/>
  <c r="G327" i="2"/>
  <c r="H327" i="2" s="1"/>
  <c r="E327" i="2"/>
  <c r="F327" i="2" s="1"/>
  <c r="D327" i="2"/>
  <c r="B327" i="2"/>
  <c r="L325" i="2"/>
  <c r="J325" i="2"/>
  <c r="I325" i="2"/>
  <c r="G325" i="2"/>
  <c r="H325" i="2" s="1"/>
  <c r="E325" i="2"/>
  <c r="F325" i="2" s="1"/>
  <c r="D325" i="2"/>
  <c r="B325" i="2"/>
  <c r="L324" i="2"/>
  <c r="J324" i="2"/>
  <c r="I324" i="2"/>
  <c r="G324" i="2"/>
  <c r="H324" i="2" s="1"/>
  <c r="E324" i="2"/>
  <c r="F324" i="2" s="1"/>
  <c r="D324" i="2"/>
  <c r="B324" i="2"/>
  <c r="L323" i="2"/>
  <c r="J323" i="2"/>
  <c r="I323" i="2"/>
  <c r="H323" i="2"/>
  <c r="G323" i="2"/>
  <c r="E323" i="2"/>
  <c r="F323" i="2" s="1"/>
  <c r="D323" i="2"/>
  <c r="B323" i="2"/>
  <c r="L322" i="2"/>
  <c r="J322" i="2"/>
  <c r="I322" i="2"/>
  <c r="G322" i="2"/>
  <c r="H322" i="2" s="1"/>
  <c r="F322" i="2"/>
  <c r="E322" i="2"/>
  <c r="D322" i="2"/>
  <c r="B322" i="2"/>
  <c r="L321" i="2"/>
  <c r="J321" i="2"/>
  <c r="I321" i="2"/>
  <c r="G321" i="2"/>
  <c r="H321" i="2" s="1"/>
  <c r="E321" i="2"/>
  <c r="F321" i="2" s="1"/>
  <c r="D321" i="2"/>
  <c r="B321" i="2"/>
  <c r="L320" i="2"/>
  <c r="J320" i="2"/>
  <c r="I320" i="2"/>
  <c r="G320" i="2"/>
  <c r="H320" i="2" s="1"/>
  <c r="E320" i="2"/>
  <c r="F320" i="2" s="1"/>
  <c r="D320" i="2"/>
  <c r="B320" i="2"/>
  <c r="L319" i="2"/>
  <c r="J319" i="2"/>
  <c r="I319" i="2"/>
  <c r="H319" i="2"/>
  <c r="G319" i="2"/>
  <c r="E319" i="2"/>
  <c r="F319" i="2" s="1"/>
  <c r="D319" i="2"/>
  <c r="B319" i="2"/>
  <c r="L318" i="2"/>
  <c r="J318" i="2"/>
  <c r="I318" i="2"/>
  <c r="G318" i="2"/>
  <c r="H318" i="2" s="1"/>
  <c r="E318" i="2"/>
  <c r="F318" i="2" s="1"/>
  <c r="D318" i="2"/>
  <c r="B318" i="2"/>
  <c r="L317" i="2"/>
  <c r="J317" i="2"/>
  <c r="I317" i="2"/>
  <c r="G317" i="2"/>
  <c r="H317" i="2" s="1"/>
  <c r="E317" i="2"/>
  <c r="F317" i="2" s="1"/>
  <c r="D317" i="2"/>
  <c r="B317" i="2"/>
  <c r="L316" i="2"/>
  <c r="J316" i="2"/>
  <c r="I316" i="2"/>
  <c r="G316" i="2"/>
  <c r="H316" i="2" s="1"/>
  <c r="E316" i="2"/>
  <c r="F316" i="2" s="1"/>
  <c r="D316" i="2"/>
  <c r="B316" i="2"/>
  <c r="L315" i="2"/>
  <c r="J315" i="2"/>
  <c r="I315" i="2"/>
  <c r="G315" i="2"/>
  <c r="H315" i="2" s="1"/>
  <c r="E315" i="2"/>
  <c r="F315" i="2" s="1"/>
  <c r="D315" i="2"/>
  <c r="B315" i="2"/>
  <c r="L314" i="2"/>
  <c r="J314" i="2"/>
  <c r="I314" i="2"/>
  <c r="G314" i="2"/>
  <c r="H314" i="2" s="1"/>
  <c r="E314" i="2"/>
  <c r="F314" i="2" s="1"/>
  <c r="D314" i="2"/>
  <c r="B314" i="2"/>
  <c r="L313" i="2"/>
  <c r="J313" i="2"/>
  <c r="I313" i="2"/>
  <c r="H313" i="2"/>
  <c r="G313" i="2"/>
  <c r="E313" i="2"/>
  <c r="F313" i="2" s="1"/>
  <c r="D313" i="2"/>
  <c r="B313" i="2"/>
  <c r="L312" i="2"/>
  <c r="J312" i="2"/>
  <c r="I312" i="2"/>
  <c r="G312" i="2"/>
  <c r="H312" i="2" s="1"/>
  <c r="E312" i="2"/>
  <c r="F312" i="2" s="1"/>
  <c r="D312" i="2"/>
  <c r="B312" i="2"/>
  <c r="L310" i="2"/>
  <c r="J310" i="2"/>
  <c r="I310" i="2"/>
  <c r="G310" i="2"/>
  <c r="H310" i="2" s="1"/>
  <c r="E310" i="2"/>
  <c r="F310" i="2" s="1"/>
  <c r="D310" i="2"/>
  <c r="B310" i="2"/>
  <c r="L308" i="2"/>
  <c r="J308" i="2"/>
  <c r="I308" i="2"/>
  <c r="G308" i="2"/>
  <c r="H308" i="2" s="1"/>
  <c r="E308" i="2"/>
  <c r="F308" i="2" s="1"/>
  <c r="D308" i="2"/>
  <c r="B308" i="2"/>
  <c r="L306" i="2"/>
  <c r="J306" i="2"/>
  <c r="I306" i="2"/>
  <c r="G306" i="2"/>
  <c r="H306" i="2" s="1"/>
  <c r="E306" i="2"/>
  <c r="F306" i="2" s="1"/>
  <c r="D306" i="2"/>
  <c r="B306" i="2"/>
  <c r="L305" i="2"/>
  <c r="J305" i="2"/>
  <c r="I305" i="2"/>
  <c r="G305" i="2"/>
  <c r="H305" i="2" s="1"/>
  <c r="E305" i="2"/>
  <c r="F305" i="2" s="1"/>
  <c r="D305" i="2"/>
  <c r="B305" i="2"/>
  <c r="L304" i="2"/>
  <c r="J304" i="2"/>
  <c r="I304" i="2"/>
  <c r="G304" i="2"/>
  <c r="H304" i="2" s="1"/>
  <c r="E304" i="2"/>
  <c r="F304" i="2" s="1"/>
  <c r="D304" i="2"/>
  <c r="B304" i="2"/>
  <c r="L302" i="2"/>
  <c r="J302" i="2"/>
  <c r="I302" i="2"/>
  <c r="G302" i="2"/>
  <c r="H302" i="2" s="1"/>
  <c r="E302" i="2"/>
  <c r="F302" i="2" s="1"/>
  <c r="D302" i="2"/>
  <c r="B302" i="2"/>
  <c r="L299" i="2"/>
  <c r="J299" i="2"/>
  <c r="I299" i="2"/>
  <c r="G299" i="2"/>
  <c r="H299" i="2" s="1"/>
  <c r="E299" i="2"/>
  <c r="F299" i="2" s="1"/>
  <c r="D299" i="2"/>
  <c r="B299" i="2"/>
  <c r="L298" i="2"/>
  <c r="J298" i="2"/>
  <c r="I298" i="2"/>
  <c r="G298" i="2"/>
  <c r="H298" i="2" s="1"/>
  <c r="F298" i="2"/>
  <c r="E298" i="2"/>
  <c r="D298" i="2"/>
  <c r="B298" i="2"/>
  <c r="L297" i="2"/>
  <c r="J297" i="2"/>
  <c r="I297" i="2"/>
  <c r="G297" i="2"/>
  <c r="H297" i="2" s="1"/>
  <c r="E297" i="2"/>
  <c r="F297" i="2" s="1"/>
  <c r="D297" i="2"/>
  <c r="B297" i="2"/>
  <c r="L296" i="2"/>
  <c r="J296" i="2"/>
  <c r="I296" i="2"/>
  <c r="G296" i="2"/>
  <c r="H296" i="2" s="1"/>
  <c r="E296" i="2"/>
  <c r="F296" i="2" s="1"/>
  <c r="D296" i="2"/>
  <c r="B296" i="2"/>
  <c r="L295" i="2"/>
  <c r="J295" i="2"/>
  <c r="I295" i="2"/>
  <c r="G295" i="2"/>
  <c r="H295" i="2" s="1"/>
  <c r="E295" i="2"/>
  <c r="F295" i="2" s="1"/>
  <c r="D295" i="2"/>
  <c r="B295" i="2"/>
  <c r="L294" i="2"/>
  <c r="J294" i="2"/>
  <c r="I294" i="2"/>
  <c r="G294" i="2"/>
  <c r="H294" i="2" s="1"/>
  <c r="F294" i="2"/>
  <c r="E294" i="2"/>
  <c r="D294" i="2"/>
  <c r="B294" i="2"/>
  <c r="L293" i="2"/>
  <c r="J293" i="2"/>
  <c r="I293" i="2"/>
  <c r="H293" i="2"/>
  <c r="G293" i="2"/>
  <c r="E293" i="2"/>
  <c r="F293" i="2" s="1"/>
  <c r="D293" i="2"/>
  <c r="B293" i="2"/>
  <c r="L292" i="2"/>
  <c r="J292" i="2"/>
  <c r="I292" i="2"/>
  <c r="G292" i="2"/>
  <c r="H292" i="2" s="1"/>
  <c r="E292" i="2"/>
  <c r="F292" i="2" s="1"/>
  <c r="D292" i="2"/>
  <c r="B292" i="2"/>
  <c r="L291" i="2"/>
  <c r="J291" i="2"/>
  <c r="I291" i="2"/>
  <c r="G291" i="2"/>
  <c r="H291" i="2" s="1"/>
  <c r="F291" i="2"/>
  <c r="E291" i="2"/>
  <c r="D291" i="2"/>
  <c r="B291" i="2"/>
  <c r="L290" i="2"/>
  <c r="J290" i="2"/>
  <c r="I290" i="2"/>
  <c r="G290" i="2"/>
  <c r="H290" i="2" s="1"/>
  <c r="E290" i="2"/>
  <c r="F290" i="2" s="1"/>
  <c r="D290" i="2"/>
  <c r="B290" i="2"/>
  <c r="L289" i="2"/>
  <c r="J289" i="2"/>
  <c r="I289" i="2"/>
  <c r="G289" i="2"/>
  <c r="H289" i="2" s="1"/>
  <c r="E289" i="2"/>
  <c r="F289" i="2" s="1"/>
  <c r="D289" i="2"/>
  <c r="B289" i="2"/>
  <c r="L288" i="2"/>
  <c r="J288" i="2"/>
  <c r="I288" i="2"/>
  <c r="G288" i="2"/>
  <c r="H288" i="2" s="1"/>
  <c r="F288" i="2"/>
  <c r="E288" i="2"/>
  <c r="D288" i="2"/>
  <c r="B288" i="2"/>
  <c r="L286" i="2"/>
  <c r="J286" i="2"/>
  <c r="I286" i="2"/>
  <c r="G286" i="2"/>
  <c r="H286" i="2" s="1"/>
  <c r="E286" i="2"/>
  <c r="F286" i="2" s="1"/>
  <c r="D286" i="2"/>
  <c r="B286" i="2"/>
  <c r="L285" i="2"/>
  <c r="J285" i="2"/>
  <c r="I285" i="2"/>
  <c r="G285" i="2"/>
  <c r="H285" i="2" s="1"/>
  <c r="E285" i="2"/>
  <c r="F285" i="2" s="1"/>
  <c r="D285" i="2"/>
  <c r="B285" i="2"/>
  <c r="L284" i="2"/>
  <c r="J284" i="2"/>
  <c r="I284" i="2"/>
  <c r="G284" i="2"/>
  <c r="H284" i="2" s="1"/>
  <c r="E284" i="2"/>
  <c r="F284" i="2" s="1"/>
  <c r="D284" i="2"/>
  <c r="B284" i="2"/>
  <c r="L283" i="2"/>
  <c r="J283" i="2"/>
  <c r="I283" i="2"/>
  <c r="G283" i="2"/>
  <c r="H283" i="2" s="1"/>
  <c r="E283" i="2"/>
  <c r="F283" i="2" s="1"/>
  <c r="D283" i="2"/>
  <c r="B283" i="2"/>
  <c r="L282" i="2"/>
  <c r="J282" i="2"/>
  <c r="I282" i="2"/>
  <c r="G282" i="2"/>
  <c r="H282" i="2" s="1"/>
  <c r="E282" i="2"/>
  <c r="F282" i="2" s="1"/>
  <c r="D282" i="2"/>
  <c r="B282" i="2"/>
  <c r="L281" i="2"/>
  <c r="J281" i="2"/>
  <c r="I281" i="2"/>
  <c r="G281" i="2"/>
  <c r="H281" i="2" s="1"/>
  <c r="E281" i="2"/>
  <c r="F281" i="2" s="1"/>
  <c r="D281" i="2"/>
  <c r="B281" i="2"/>
  <c r="L280" i="2"/>
  <c r="J280" i="2"/>
  <c r="I280" i="2"/>
  <c r="G280" i="2"/>
  <c r="H280" i="2" s="1"/>
  <c r="E280" i="2"/>
  <c r="F280" i="2" s="1"/>
  <c r="D280" i="2"/>
  <c r="B280" i="2"/>
  <c r="L279" i="2"/>
  <c r="J279" i="2"/>
  <c r="I279" i="2"/>
  <c r="G279" i="2"/>
  <c r="H279" i="2" s="1"/>
  <c r="F279" i="2"/>
  <c r="E279" i="2"/>
  <c r="D279" i="2"/>
  <c r="B279" i="2"/>
  <c r="L278" i="2"/>
  <c r="J278" i="2"/>
  <c r="I278" i="2"/>
  <c r="G278" i="2"/>
  <c r="H278" i="2" s="1"/>
  <c r="E278" i="2"/>
  <c r="F278" i="2" s="1"/>
  <c r="D278" i="2"/>
  <c r="B278" i="2"/>
  <c r="L276" i="2"/>
  <c r="J276" i="2"/>
  <c r="I276" i="2"/>
  <c r="H276" i="2"/>
  <c r="G276" i="2"/>
  <c r="E276" i="2"/>
  <c r="F276" i="2" s="1"/>
  <c r="D276" i="2"/>
  <c r="B276" i="2"/>
  <c r="L275" i="2"/>
  <c r="J275" i="2"/>
  <c r="I275" i="2"/>
  <c r="G275" i="2"/>
  <c r="H275" i="2" s="1"/>
  <c r="F275" i="2"/>
  <c r="E275" i="2"/>
  <c r="D275" i="2"/>
  <c r="B275" i="2"/>
  <c r="L274" i="2"/>
  <c r="J274" i="2"/>
  <c r="I274" i="2"/>
  <c r="H274" i="2"/>
  <c r="G274" i="2"/>
  <c r="E274" i="2"/>
  <c r="F274" i="2" s="1"/>
  <c r="D274" i="2"/>
  <c r="B274" i="2"/>
  <c r="L273" i="2"/>
  <c r="J273" i="2"/>
  <c r="I273" i="2"/>
  <c r="G273" i="2"/>
  <c r="H273" i="2" s="1"/>
  <c r="E273" i="2"/>
  <c r="F273" i="2" s="1"/>
  <c r="D273" i="2"/>
  <c r="B273" i="2"/>
  <c r="L272" i="2"/>
  <c r="J272" i="2"/>
  <c r="I272" i="2"/>
  <c r="G272" i="2"/>
  <c r="H272" i="2" s="1"/>
  <c r="E272" i="2"/>
  <c r="F272" i="2" s="1"/>
  <c r="D272" i="2"/>
  <c r="B272" i="2"/>
  <c r="L271" i="2"/>
  <c r="J271" i="2"/>
  <c r="I271" i="2"/>
  <c r="G271" i="2"/>
  <c r="H271" i="2" s="1"/>
  <c r="F271" i="2"/>
  <c r="E271" i="2"/>
  <c r="D271" i="2"/>
  <c r="B271" i="2"/>
  <c r="L270" i="2"/>
  <c r="J270" i="2"/>
  <c r="I270" i="2"/>
  <c r="G270" i="2"/>
  <c r="H270" i="2" s="1"/>
  <c r="E270" i="2"/>
  <c r="F270" i="2" s="1"/>
  <c r="D270" i="2"/>
  <c r="B270" i="2"/>
  <c r="L269" i="2"/>
  <c r="J269" i="2"/>
  <c r="I269" i="2"/>
  <c r="G269" i="2"/>
  <c r="H269" i="2" s="1"/>
  <c r="F269" i="2"/>
  <c r="E269" i="2"/>
  <c r="D269" i="2"/>
  <c r="B269" i="2"/>
  <c r="L268" i="2"/>
  <c r="J268" i="2"/>
  <c r="I268" i="2"/>
  <c r="G268" i="2"/>
  <c r="H268" i="2" s="1"/>
  <c r="E268" i="2"/>
  <c r="F268" i="2" s="1"/>
  <c r="D268" i="2"/>
  <c r="B268" i="2"/>
  <c r="L267" i="2"/>
  <c r="J267" i="2"/>
  <c r="I267" i="2"/>
  <c r="G267" i="2"/>
  <c r="H267" i="2" s="1"/>
  <c r="E267" i="2"/>
  <c r="F267" i="2" s="1"/>
  <c r="D267" i="2"/>
  <c r="B267" i="2"/>
  <c r="L266" i="2"/>
  <c r="J266" i="2"/>
  <c r="I266" i="2"/>
  <c r="G266" i="2"/>
  <c r="H266" i="2" s="1"/>
  <c r="E266" i="2"/>
  <c r="F266" i="2" s="1"/>
  <c r="D266" i="2"/>
  <c r="B266" i="2"/>
  <c r="L265" i="2"/>
  <c r="J265" i="2"/>
  <c r="I265" i="2"/>
  <c r="H265" i="2"/>
  <c r="G265" i="2"/>
  <c r="E265" i="2"/>
  <c r="F265" i="2" s="1"/>
  <c r="D265" i="2"/>
  <c r="B265" i="2"/>
  <c r="L264" i="2"/>
  <c r="J264" i="2"/>
  <c r="I264" i="2"/>
  <c r="G264" i="2"/>
  <c r="H264" i="2" s="1"/>
  <c r="E264" i="2"/>
  <c r="F264" i="2" s="1"/>
  <c r="D264" i="2"/>
  <c r="B264" i="2"/>
  <c r="L263" i="2"/>
  <c r="J263" i="2"/>
  <c r="I263" i="2"/>
  <c r="G263" i="2"/>
  <c r="H263" i="2" s="1"/>
  <c r="F263" i="2"/>
  <c r="E263" i="2"/>
  <c r="D263" i="2"/>
  <c r="B263" i="2"/>
  <c r="L262" i="2"/>
  <c r="J262" i="2"/>
  <c r="I262" i="2"/>
  <c r="H262" i="2"/>
  <c r="G262" i="2"/>
  <c r="E262" i="2"/>
  <c r="F262" i="2" s="1"/>
  <c r="D262" i="2"/>
  <c r="B262" i="2"/>
  <c r="L261" i="2"/>
  <c r="J261" i="2"/>
  <c r="I261" i="2"/>
  <c r="H261" i="2"/>
  <c r="G261" i="2"/>
  <c r="F261" i="2"/>
  <c r="E261" i="2"/>
  <c r="D261" i="2"/>
  <c r="B261" i="2"/>
  <c r="L259" i="2"/>
  <c r="J259" i="2"/>
  <c r="I259" i="2"/>
  <c r="G259" i="2"/>
  <c r="H259" i="2" s="1"/>
  <c r="F259" i="2"/>
  <c r="E259" i="2"/>
  <c r="D259" i="2"/>
  <c r="B259" i="2"/>
  <c r="L258" i="2"/>
  <c r="J258" i="2"/>
  <c r="I258" i="2"/>
  <c r="H258" i="2"/>
  <c r="G258" i="2"/>
  <c r="F258" i="2"/>
  <c r="E258" i="2"/>
  <c r="D258" i="2"/>
  <c r="B258" i="2"/>
  <c r="L257" i="2"/>
  <c r="J257" i="2"/>
  <c r="I257" i="2"/>
  <c r="G257" i="2"/>
  <c r="H257" i="2" s="1"/>
  <c r="E257" i="2"/>
  <c r="F257" i="2" s="1"/>
  <c r="D257" i="2"/>
  <c r="B257" i="2"/>
  <c r="L256" i="2"/>
  <c r="J256" i="2"/>
  <c r="I256" i="2"/>
  <c r="G256" i="2"/>
  <c r="H256" i="2" s="1"/>
  <c r="F256" i="2"/>
  <c r="E256" i="2"/>
  <c r="D256" i="2"/>
  <c r="B256" i="2"/>
  <c r="L255" i="2"/>
  <c r="J255" i="2"/>
  <c r="I255" i="2"/>
  <c r="G255" i="2"/>
  <c r="H255" i="2" s="1"/>
  <c r="E255" i="2"/>
  <c r="F255" i="2" s="1"/>
  <c r="D255" i="2"/>
  <c r="B255" i="2"/>
  <c r="L254" i="2"/>
  <c r="J254" i="2"/>
  <c r="I254" i="2"/>
  <c r="G254" i="2"/>
  <c r="H254" i="2" s="1"/>
  <c r="E254" i="2"/>
  <c r="F254" i="2" s="1"/>
  <c r="D254" i="2"/>
  <c r="B254" i="2"/>
  <c r="L253" i="2"/>
  <c r="J253" i="2"/>
  <c r="I253" i="2"/>
  <c r="G253" i="2"/>
  <c r="H253" i="2" s="1"/>
  <c r="F253" i="2"/>
  <c r="E253" i="2"/>
  <c r="D253" i="2"/>
  <c r="B253" i="2"/>
  <c r="L252" i="2"/>
  <c r="J252" i="2"/>
  <c r="I252" i="2"/>
  <c r="H252" i="2"/>
  <c r="G252" i="2"/>
  <c r="E252" i="2"/>
  <c r="F252" i="2" s="1"/>
  <c r="D252" i="2"/>
  <c r="B252" i="2"/>
  <c r="L250" i="2"/>
  <c r="J250" i="2"/>
  <c r="I250" i="2"/>
  <c r="G250" i="2"/>
  <c r="H250" i="2" s="1"/>
  <c r="E250" i="2"/>
  <c r="F250" i="2" s="1"/>
  <c r="D250" i="2"/>
  <c r="B250" i="2"/>
  <c r="L249" i="2"/>
  <c r="J249" i="2"/>
  <c r="I249" i="2"/>
  <c r="G249" i="2"/>
  <c r="H249" i="2" s="1"/>
  <c r="F249" i="2"/>
  <c r="E249" i="2"/>
  <c r="D249" i="2"/>
  <c r="B249" i="2"/>
  <c r="L248" i="2"/>
  <c r="J248" i="2"/>
  <c r="I248" i="2"/>
  <c r="G248" i="2"/>
  <c r="H248" i="2" s="1"/>
  <c r="E248" i="2"/>
  <c r="F248" i="2" s="1"/>
  <c r="D248" i="2"/>
  <c r="B248" i="2"/>
  <c r="L247" i="2"/>
  <c r="J247" i="2"/>
  <c r="I247" i="2"/>
  <c r="G247" i="2"/>
  <c r="H247" i="2" s="1"/>
  <c r="E247" i="2"/>
  <c r="F247" i="2" s="1"/>
  <c r="D247" i="2"/>
  <c r="B247" i="2"/>
  <c r="L246" i="2"/>
  <c r="J246" i="2"/>
  <c r="I246" i="2"/>
  <c r="G246" i="2"/>
  <c r="H246" i="2" s="1"/>
  <c r="F246" i="2"/>
  <c r="E246" i="2"/>
  <c r="D246" i="2"/>
  <c r="B246" i="2"/>
  <c r="L245" i="2"/>
  <c r="J245" i="2"/>
  <c r="I245" i="2"/>
  <c r="G245" i="2"/>
  <c r="H245" i="2" s="1"/>
  <c r="E245" i="2"/>
  <c r="F245" i="2" s="1"/>
  <c r="D245" i="2"/>
  <c r="B245" i="2"/>
  <c r="L244" i="2"/>
  <c r="J244" i="2"/>
  <c r="I244" i="2"/>
  <c r="G244" i="2"/>
  <c r="H244" i="2" s="1"/>
  <c r="E244" i="2"/>
  <c r="F244" i="2" s="1"/>
  <c r="D244" i="2"/>
  <c r="B244" i="2"/>
  <c r="L243" i="2"/>
  <c r="J243" i="2"/>
  <c r="I243" i="2"/>
  <c r="G243" i="2"/>
  <c r="H243" i="2" s="1"/>
  <c r="E243" i="2"/>
  <c r="F243" i="2" s="1"/>
  <c r="D243" i="2"/>
  <c r="B243" i="2"/>
  <c r="L242" i="2"/>
  <c r="J242" i="2"/>
  <c r="I242" i="2"/>
  <c r="G242" i="2"/>
  <c r="H242" i="2" s="1"/>
  <c r="E242" i="2"/>
  <c r="F242" i="2" s="1"/>
  <c r="D242" i="2"/>
  <c r="B242" i="2"/>
  <c r="L241" i="2"/>
  <c r="J241" i="2"/>
  <c r="I241" i="2"/>
  <c r="G241" i="2"/>
  <c r="H241" i="2" s="1"/>
  <c r="E241" i="2"/>
  <c r="F241" i="2" s="1"/>
  <c r="D241" i="2"/>
  <c r="B241" i="2"/>
  <c r="L240" i="2"/>
  <c r="J240" i="2"/>
  <c r="I240" i="2"/>
  <c r="G240" i="2"/>
  <c r="H240" i="2" s="1"/>
  <c r="E240" i="2"/>
  <c r="F240" i="2" s="1"/>
  <c r="D240" i="2"/>
  <c r="B240" i="2"/>
  <c r="L239" i="2"/>
  <c r="J239" i="2"/>
  <c r="I239" i="2"/>
  <c r="G239" i="2"/>
  <c r="H239" i="2" s="1"/>
  <c r="E239" i="2"/>
  <c r="F239" i="2" s="1"/>
  <c r="D239" i="2"/>
  <c r="B239" i="2"/>
  <c r="L238" i="2"/>
  <c r="J238" i="2"/>
  <c r="I238" i="2"/>
  <c r="G238" i="2"/>
  <c r="H238" i="2" s="1"/>
  <c r="E238" i="2"/>
  <c r="F238" i="2" s="1"/>
  <c r="D238" i="2"/>
  <c r="B238" i="2"/>
  <c r="L237" i="2"/>
  <c r="J237" i="2"/>
  <c r="I237" i="2"/>
  <c r="G237" i="2"/>
  <c r="H237" i="2" s="1"/>
  <c r="F237" i="2"/>
  <c r="E237" i="2"/>
  <c r="D237" i="2"/>
  <c r="B237" i="2"/>
  <c r="L236" i="2"/>
  <c r="J236" i="2"/>
  <c r="I236" i="2"/>
  <c r="H236" i="2"/>
  <c r="E236" i="2"/>
  <c r="F236" i="2" s="1"/>
  <c r="D236" i="2"/>
  <c r="B236" i="2"/>
  <c r="L234" i="2"/>
  <c r="J234" i="2"/>
  <c r="I234" i="2"/>
  <c r="G234" i="2"/>
  <c r="H234" i="2" s="1"/>
  <c r="E234" i="2"/>
  <c r="F234" i="2" s="1"/>
  <c r="D234" i="2"/>
  <c r="B234" i="2"/>
  <c r="L233" i="2"/>
  <c r="J233" i="2"/>
  <c r="I233" i="2"/>
  <c r="G233" i="2"/>
  <c r="H233" i="2" s="1"/>
  <c r="F233" i="2"/>
  <c r="E233" i="2"/>
  <c r="D233" i="2"/>
  <c r="B233" i="2"/>
  <c r="L232" i="2"/>
  <c r="J232" i="2"/>
  <c r="I232" i="2"/>
  <c r="H232" i="2"/>
  <c r="G232" i="2"/>
  <c r="E232" i="2"/>
  <c r="F232" i="2" s="1"/>
  <c r="D232" i="2"/>
  <c r="B232" i="2"/>
  <c r="L231" i="2"/>
  <c r="J231" i="2"/>
  <c r="I231" i="2"/>
  <c r="G231" i="2"/>
  <c r="H231" i="2" s="1"/>
  <c r="E231" i="2"/>
  <c r="F231" i="2" s="1"/>
  <c r="D231" i="2"/>
  <c r="B231" i="2"/>
  <c r="L230" i="2"/>
  <c r="J230" i="2"/>
  <c r="I230" i="2"/>
  <c r="G230" i="2"/>
  <c r="H230" i="2" s="1"/>
  <c r="F230" i="2"/>
  <c r="E230" i="2"/>
  <c r="D230" i="2"/>
  <c r="B230" i="2"/>
  <c r="L229" i="2"/>
  <c r="J229" i="2"/>
  <c r="I229" i="2"/>
  <c r="G229" i="2"/>
  <c r="H229" i="2" s="1"/>
  <c r="E229" i="2"/>
  <c r="F229" i="2" s="1"/>
  <c r="D229" i="2"/>
  <c r="B229" i="2"/>
  <c r="L228" i="2"/>
  <c r="J228" i="2"/>
  <c r="I228" i="2"/>
  <c r="G228" i="2"/>
  <c r="H228" i="2" s="1"/>
  <c r="E228" i="2"/>
  <c r="F228" i="2" s="1"/>
  <c r="D228" i="2"/>
  <c r="B228" i="2"/>
  <c r="L227" i="2"/>
  <c r="J227" i="2"/>
  <c r="I227" i="2"/>
  <c r="G227" i="2"/>
  <c r="H227" i="2" s="1"/>
  <c r="E227" i="2"/>
  <c r="F227" i="2" s="1"/>
  <c r="D227" i="2"/>
  <c r="B227" i="2"/>
  <c r="L225" i="2"/>
  <c r="J225" i="2"/>
  <c r="I225" i="2"/>
  <c r="G225" i="2"/>
  <c r="H225" i="2" s="1"/>
  <c r="E225" i="2"/>
  <c r="F225" i="2" s="1"/>
  <c r="D225" i="2"/>
  <c r="B225" i="2"/>
  <c r="L223" i="2"/>
  <c r="J223" i="2"/>
  <c r="I223" i="2"/>
  <c r="H223" i="2"/>
  <c r="G223" i="2"/>
  <c r="E223" i="2"/>
  <c r="F223" i="2" s="1"/>
  <c r="D223" i="2"/>
  <c r="B223" i="2"/>
  <c r="L221" i="2"/>
  <c r="J221" i="2"/>
  <c r="I221" i="2"/>
  <c r="G221" i="2"/>
  <c r="H221" i="2" s="1"/>
  <c r="E221" i="2"/>
  <c r="F221" i="2" s="1"/>
  <c r="D221" i="2"/>
  <c r="B221" i="2"/>
  <c r="L220" i="2"/>
  <c r="J220" i="2"/>
  <c r="I220" i="2"/>
  <c r="G220" i="2"/>
  <c r="H220" i="2" s="1"/>
  <c r="E220" i="2"/>
  <c r="F220" i="2" s="1"/>
  <c r="D220" i="2"/>
  <c r="B220" i="2"/>
  <c r="L219" i="2"/>
  <c r="J219" i="2"/>
  <c r="I219" i="2"/>
  <c r="G219" i="2"/>
  <c r="H219" i="2" s="1"/>
  <c r="E219" i="2"/>
  <c r="F219" i="2" s="1"/>
  <c r="D219" i="2"/>
  <c r="B219" i="2"/>
  <c r="L218" i="2"/>
  <c r="J218" i="2"/>
  <c r="I218" i="2"/>
  <c r="G218" i="2"/>
  <c r="H218" i="2" s="1"/>
  <c r="E218" i="2"/>
  <c r="F218" i="2" s="1"/>
  <c r="D218" i="2"/>
  <c r="B218" i="2"/>
  <c r="L217" i="2"/>
  <c r="J217" i="2"/>
  <c r="I217" i="2"/>
  <c r="G217" i="2"/>
  <c r="H217" i="2" s="1"/>
  <c r="E217" i="2"/>
  <c r="F217" i="2" s="1"/>
  <c r="D217" i="2"/>
  <c r="B217" i="2"/>
  <c r="L215" i="2"/>
  <c r="J215" i="2"/>
  <c r="I215" i="2"/>
  <c r="G215" i="2"/>
  <c r="H215" i="2" s="1"/>
  <c r="F215" i="2"/>
  <c r="E215" i="2"/>
  <c r="D215" i="2"/>
  <c r="B215" i="2"/>
  <c r="L212" i="2"/>
  <c r="J212" i="2"/>
  <c r="I212" i="2"/>
  <c r="H212" i="2"/>
  <c r="G212" i="2"/>
  <c r="F212" i="2"/>
  <c r="E212" i="2"/>
  <c r="D212" i="2"/>
  <c r="B212" i="2"/>
  <c r="L211" i="2"/>
  <c r="J211" i="2"/>
  <c r="I211" i="2"/>
  <c r="G211" i="2"/>
  <c r="H211" i="2" s="1"/>
  <c r="E211" i="2"/>
  <c r="F211" i="2" s="1"/>
  <c r="D211" i="2"/>
  <c r="B211" i="2"/>
  <c r="L210" i="2"/>
  <c r="J210" i="2"/>
  <c r="I210" i="2"/>
  <c r="G210" i="2"/>
  <c r="H210" i="2" s="1"/>
  <c r="E210" i="2"/>
  <c r="F210" i="2" s="1"/>
  <c r="D210" i="2"/>
  <c r="B210" i="2"/>
  <c r="L209" i="2"/>
  <c r="J209" i="2"/>
  <c r="I209" i="2"/>
  <c r="G209" i="2"/>
  <c r="H209" i="2" s="1"/>
  <c r="E209" i="2"/>
  <c r="F209" i="2" s="1"/>
  <c r="D209" i="2"/>
  <c r="B209" i="2"/>
  <c r="L208" i="2"/>
  <c r="J208" i="2"/>
  <c r="I208" i="2"/>
  <c r="G208" i="2"/>
  <c r="H208" i="2" s="1"/>
  <c r="F208" i="2"/>
  <c r="E208" i="2"/>
  <c r="D208" i="2"/>
  <c r="B208" i="2"/>
  <c r="L207" i="2"/>
  <c r="J207" i="2"/>
  <c r="I207" i="2"/>
  <c r="G207" i="2"/>
  <c r="H207" i="2" s="1"/>
  <c r="E207" i="2"/>
  <c r="F207" i="2" s="1"/>
  <c r="D207" i="2"/>
  <c r="B207" i="2"/>
  <c r="L206" i="2"/>
  <c r="J206" i="2"/>
  <c r="I206" i="2"/>
  <c r="G206" i="2"/>
  <c r="H206" i="2" s="1"/>
  <c r="E206" i="2"/>
  <c r="F206" i="2" s="1"/>
  <c r="D206" i="2"/>
  <c r="B206" i="2"/>
  <c r="L205" i="2"/>
  <c r="J205" i="2"/>
  <c r="I205" i="2"/>
  <c r="G205" i="2"/>
  <c r="H205" i="2" s="1"/>
  <c r="E205" i="2"/>
  <c r="F205" i="2" s="1"/>
  <c r="D205" i="2"/>
  <c r="B205" i="2"/>
  <c r="L204" i="2"/>
  <c r="J204" i="2"/>
  <c r="I204" i="2"/>
  <c r="G204" i="2"/>
  <c r="H204" i="2" s="1"/>
  <c r="E204" i="2"/>
  <c r="F204" i="2" s="1"/>
  <c r="D204" i="2"/>
  <c r="B204" i="2"/>
  <c r="L203" i="2"/>
  <c r="J203" i="2"/>
  <c r="I203" i="2"/>
  <c r="H203" i="2"/>
  <c r="G203" i="2"/>
  <c r="E203" i="2"/>
  <c r="F203" i="2" s="1"/>
  <c r="D203" i="2"/>
  <c r="B203" i="2"/>
  <c r="L202" i="2"/>
  <c r="J202" i="2"/>
  <c r="I202" i="2"/>
  <c r="H202" i="2"/>
  <c r="G202" i="2"/>
  <c r="E202" i="2"/>
  <c r="F202" i="2" s="1"/>
  <c r="D202" i="2"/>
  <c r="B202" i="2"/>
  <c r="L201" i="2"/>
  <c r="J201" i="2"/>
  <c r="I201" i="2"/>
  <c r="G201" i="2"/>
  <c r="H201" i="2" s="1"/>
  <c r="E201" i="2"/>
  <c r="F201" i="2" s="1"/>
  <c r="D201" i="2"/>
  <c r="B201" i="2"/>
  <c r="L199" i="2"/>
  <c r="J199" i="2"/>
  <c r="I199" i="2"/>
  <c r="H199" i="2"/>
  <c r="G199" i="2"/>
  <c r="E199" i="2"/>
  <c r="F199" i="2" s="1"/>
  <c r="D199" i="2"/>
  <c r="B199" i="2"/>
  <c r="L198" i="2"/>
  <c r="J198" i="2"/>
  <c r="I198" i="2"/>
  <c r="G198" i="2"/>
  <c r="H198" i="2" s="1"/>
  <c r="F198" i="2"/>
  <c r="E198" i="2"/>
  <c r="D198" i="2"/>
  <c r="B198" i="2"/>
  <c r="L197" i="2"/>
  <c r="J197" i="2"/>
  <c r="I197" i="2"/>
  <c r="H197" i="2"/>
  <c r="G197" i="2"/>
  <c r="E197" i="2"/>
  <c r="F197" i="2" s="1"/>
  <c r="D197" i="2"/>
  <c r="B197" i="2"/>
  <c r="L196" i="2"/>
  <c r="J196" i="2"/>
  <c r="I196" i="2"/>
  <c r="H196" i="2"/>
  <c r="G196" i="2"/>
  <c r="E196" i="2"/>
  <c r="F196" i="2" s="1"/>
  <c r="D196" i="2"/>
  <c r="B196" i="2"/>
  <c r="L195" i="2"/>
  <c r="J195" i="2"/>
  <c r="I195" i="2"/>
  <c r="G195" i="2"/>
  <c r="H195" i="2" s="1"/>
  <c r="E195" i="2"/>
  <c r="F195" i="2" s="1"/>
  <c r="D195" i="2"/>
  <c r="B195" i="2"/>
  <c r="L194" i="2"/>
  <c r="J194" i="2"/>
  <c r="I194" i="2"/>
  <c r="G194" i="2"/>
  <c r="H194" i="2" s="1"/>
  <c r="E194" i="2"/>
  <c r="F194" i="2" s="1"/>
  <c r="D194" i="2"/>
  <c r="B194" i="2"/>
  <c r="L193" i="2"/>
  <c r="J193" i="2"/>
  <c r="I193" i="2"/>
  <c r="G193" i="2"/>
  <c r="H193" i="2" s="1"/>
  <c r="E193" i="2"/>
  <c r="F193" i="2" s="1"/>
  <c r="D193" i="2"/>
  <c r="B193" i="2"/>
  <c r="L192" i="2"/>
  <c r="J192" i="2"/>
  <c r="I192" i="2"/>
  <c r="G192" i="2"/>
  <c r="H192" i="2" s="1"/>
  <c r="E192" i="2"/>
  <c r="F192" i="2" s="1"/>
  <c r="D192" i="2"/>
  <c r="B192" i="2"/>
  <c r="L191" i="2"/>
  <c r="J191" i="2"/>
  <c r="I191" i="2"/>
  <c r="G191" i="2"/>
  <c r="H191" i="2" s="1"/>
  <c r="E191" i="2"/>
  <c r="F191" i="2" s="1"/>
  <c r="D191" i="2"/>
  <c r="B191" i="2"/>
  <c r="L189" i="2"/>
  <c r="J189" i="2"/>
  <c r="I189" i="2"/>
  <c r="G189" i="2"/>
  <c r="H189" i="2" s="1"/>
  <c r="F189" i="2"/>
  <c r="E189" i="2"/>
  <c r="D189" i="2"/>
  <c r="B189" i="2"/>
  <c r="L188" i="2"/>
  <c r="J188" i="2"/>
  <c r="I188" i="2"/>
  <c r="G188" i="2"/>
  <c r="H188" i="2" s="1"/>
  <c r="D188" i="2"/>
  <c r="B188" i="2"/>
  <c r="L187" i="2"/>
  <c r="J187" i="2"/>
  <c r="I187" i="2"/>
  <c r="H187" i="2"/>
  <c r="G187" i="2"/>
  <c r="E187" i="2"/>
  <c r="F187" i="2" s="1"/>
  <c r="D187" i="2"/>
  <c r="B187" i="2"/>
  <c r="L186" i="2"/>
  <c r="J186" i="2"/>
  <c r="I186" i="2"/>
  <c r="G186" i="2"/>
  <c r="H186" i="2" s="1"/>
  <c r="E186" i="2"/>
  <c r="F186" i="2" s="1"/>
  <c r="D186" i="2"/>
  <c r="B186" i="2"/>
  <c r="L185" i="2"/>
  <c r="J185" i="2"/>
  <c r="I185" i="2"/>
  <c r="H185" i="2"/>
  <c r="G185" i="2"/>
  <c r="D185" i="2"/>
  <c r="B185" i="2"/>
  <c r="L184" i="2"/>
  <c r="J184" i="2"/>
  <c r="I184" i="2"/>
  <c r="G184" i="2"/>
  <c r="H184" i="2" s="1"/>
  <c r="E184" i="2"/>
  <c r="F184" i="2" s="1"/>
  <c r="D184" i="2"/>
  <c r="B184" i="2"/>
  <c r="L183" i="2"/>
  <c r="J183" i="2"/>
  <c r="I183" i="2"/>
  <c r="G183" i="2"/>
  <c r="H183" i="2" s="1"/>
  <c r="F183" i="2"/>
  <c r="E183" i="2"/>
  <c r="D183" i="2"/>
  <c r="B183" i="2"/>
  <c r="L182" i="2"/>
  <c r="J182" i="2"/>
  <c r="I182" i="2"/>
  <c r="H182" i="2"/>
  <c r="G182" i="2"/>
  <c r="E182" i="2"/>
  <c r="F182" i="2" s="1"/>
  <c r="D182" i="2"/>
  <c r="B182" i="2"/>
  <c r="L181" i="2"/>
  <c r="J181" i="2"/>
  <c r="I181" i="2"/>
  <c r="G181" i="2"/>
  <c r="H181" i="2" s="1"/>
  <c r="E181" i="2"/>
  <c r="F181" i="2" s="1"/>
  <c r="D181" i="2"/>
  <c r="B181" i="2"/>
  <c r="L180" i="2"/>
  <c r="J180" i="2"/>
  <c r="I180" i="2"/>
  <c r="G180" i="2"/>
  <c r="H180" i="2" s="1"/>
  <c r="E180" i="2"/>
  <c r="F180" i="2" s="1"/>
  <c r="D180" i="2"/>
  <c r="B180" i="2"/>
  <c r="L179" i="2"/>
  <c r="J179" i="2"/>
  <c r="I179" i="2"/>
  <c r="G179" i="2"/>
  <c r="H179" i="2" s="1"/>
  <c r="D179" i="2"/>
  <c r="B179" i="2"/>
  <c r="L178" i="2"/>
  <c r="J178" i="2"/>
  <c r="I178" i="2"/>
  <c r="G178" i="2"/>
  <c r="H178" i="2" s="1"/>
  <c r="E178" i="2"/>
  <c r="F178" i="2" s="1"/>
  <c r="D178" i="2"/>
  <c r="B178" i="2"/>
  <c r="L177" i="2"/>
  <c r="J177" i="2"/>
  <c r="I177" i="2"/>
  <c r="G177" i="2"/>
  <c r="H177" i="2" s="1"/>
  <c r="F177" i="2"/>
  <c r="E177" i="2"/>
  <c r="D177" i="2"/>
  <c r="B177" i="2"/>
  <c r="L176" i="2"/>
  <c r="J176" i="2"/>
  <c r="I176" i="2"/>
  <c r="G176" i="2"/>
  <c r="H176" i="2" s="1"/>
  <c r="F176" i="2"/>
  <c r="E176" i="2"/>
  <c r="D176" i="2"/>
  <c r="B176" i="2"/>
  <c r="L175" i="2"/>
  <c r="J175" i="2"/>
  <c r="I175" i="2"/>
  <c r="G175" i="2"/>
  <c r="H175" i="2" s="1"/>
  <c r="E175" i="2"/>
  <c r="F175" i="2" s="1"/>
  <c r="D175" i="2"/>
  <c r="B175" i="2"/>
  <c r="L174" i="2"/>
  <c r="J174" i="2"/>
  <c r="I174" i="2"/>
  <c r="G174" i="2"/>
  <c r="H174" i="2" s="1"/>
  <c r="F174" i="2"/>
  <c r="E174" i="2"/>
  <c r="D174" i="2"/>
  <c r="B174" i="2"/>
  <c r="L172" i="2"/>
  <c r="J172" i="2"/>
  <c r="I172" i="2"/>
  <c r="G172" i="2"/>
  <c r="H172" i="2" s="1"/>
  <c r="E172" i="2"/>
  <c r="F172" i="2" s="1"/>
  <c r="D172" i="2"/>
  <c r="B172" i="2"/>
  <c r="L171" i="2"/>
  <c r="J171" i="2"/>
  <c r="I171" i="2"/>
  <c r="H171" i="2"/>
  <c r="G171" i="2"/>
  <c r="E171" i="2"/>
  <c r="F171" i="2" s="1"/>
  <c r="D171" i="2"/>
  <c r="B171" i="2"/>
  <c r="L170" i="2"/>
  <c r="J170" i="2"/>
  <c r="I170" i="2"/>
  <c r="G170" i="2"/>
  <c r="H170" i="2" s="1"/>
  <c r="E170" i="2"/>
  <c r="F170" i="2" s="1"/>
  <c r="D170" i="2"/>
  <c r="B170" i="2"/>
  <c r="L169" i="2"/>
  <c r="J169" i="2"/>
  <c r="I169" i="2"/>
  <c r="G169" i="2"/>
  <c r="H169" i="2" s="1"/>
  <c r="F169" i="2"/>
  <c r="E169" i="2"/>
  <c r="D169" i="2"/>
  <c r="B169" i="2"/>
  <c r="L168" i="2"/>
  <c r="J168" i="2"/>
  <c r="I168" i="2"/>
  <c r="H168" i="2"/>
  <c r="G168" i="2"/>
  <c r="E168" i="2"/>
  <c r="F168" i="2" s="1"/>
  <c r="D168" i="2"/>
  <c r="B168" i="2"/>
  <c r="L167" i="2"/>
  <c r="J167" i="2"/>
  <c r="I167" i="2"/>
  <c r="G167" i="2"/>
  <c r="H167" i="2" s="1"/>
  <c r="E167" i="2"/>
  <c r="F167" i="2" s="1"/>
  <c r="D167" i="2"/>
  <c r="B167" i="2"/>
  <c r="L166" i="2"/>
  <c r="J166" i="2"/>
  <c r="I166" i="2"/>
  <c r="H166" i="2"/>
  <c r="G166" i="2"/>
  <c r="E166" i="2"/>
  <c r="F166" i="2" s="1"/>
  <c r="D166" i="2"/>
  <c r="B166" i="2"/>
  <c r="L165" i="2"/>
  <c r="J165" i="2"/>
  <c r="I165" i="2"/>
  <c r="G165" i="2"/>
  <c r="H165" i="2" s="1"/>
  <c r="E165" i="2"/>
  <c r="F165" i="2" s="1"/>
  <c r="D165" i="2"/>
  <c r="B165" i="2"/>
  <c r="L163" i="2"/>
  <c r="J163" i="2"/>
  <c r="I163" i="2"/>
  <c r="G163" i="2"/>
  <c r="H163" i="2" s="1"/>
  <c r="E163" i="2"/>
  <c r="F163" i="2" s="1"/>
  <c r="D163" i="2"/>
  <c r="B163" i="2"/>
  <c r="L162" i="2"/>
  <c r="J162" i="2"/>
  <c r="I162" i="2"/>
  <c r="G162" i="2"/>
  <c r="H162" i="2" s="1"/>
  <c r="E162" i="2"/>
  <c r="F162" i="2" s="1"/>
  <c r="D162" i="2"/>
  <c r="B162" i="2"/>
  <c r="L161" i="2"/>
  <c r="J161" i="2"/>
  <c r="I161" i="2"/>
  <c r="H161" i="2"/>
  <c r="G161" i="2"/>
  <c r="E161" i="2"/>
  <c r="F161" i="2" s="1"/>
  <c r="D161" i="2"/>
  <c r="B161" i="2"/>
  <c r="L160" i="2"/>
  <c r="J160" i="2"/>
  <c r="I160" i="2"/>
  <c r="G160" i="2"/>
  <c r="H160" i="2" s="1"/>
  <c r="F160" i="2"/>
  <c r="E160" i="2"/>
  <c r="D160" i="2"/>
  <c r="B160" i="2"/>
  <c r="L159" i="2"/>
  <c r="J159" i="2"/>
  <c r="I159" i="2"/>
  <c r="G159" i="2"/>
  <c r="H159" i="2" s="1"/>
  <c r="E159" i="2"/>
  <c r="F159" i="2" s="1"/>
  <c r="D159" i="2"/>
  <c r="B159" i="2"/>
  <c r="L158" i="2"/>
  <c r="J158" i="2"/>
  <c r="I158" i="2"/>
  <c r="G158" i="2"/>
  <c r="H158" i="2" s="1"/>
  <c r="E158" i="2"/>
  <c r="F158" i="2" s="1"/>
  <c r="D158" i="2"/>
  <c r="B158" i="2"/>
  <c r="L157" i="2"/>
  <c r="J157" i="2"/>
  <c r="I157" i="2"/>
  <c r="G157" i="2"/>
  <c r="H157" i="2" s="1"/>
  <c r="F157" i="2"/>
  <c r="E157" i="2"/>
  <c r="D157" i="2"/>
  <c r="B157" i="2"/>
  <c r="L156" i="2"/>
  <c r="J156" i="2"/>
  <c r="I156" i="2"/>
  <c r="G156" i="2"/>
  <c r="H156" i="2" s="1"/>
  <c r="E156" i="2"/>
  <c r="F156" i="2" s="1"/>
  <c r="D156" i="2"/>
  <c r="B156" i="2"/>
  <c r="L155" i="2"/>
  <c r="J155" i="2"/>
  <c r="I155" i="2"/>
  <c r="H155" i="2"/>
  <c r="G155" i="2"/>
  <c r="E155" i="2"/>
  <c r="F155" i="2" s="1"/>
  <c r="D155" i="2"/>
  <c r="B155" i="2"/>
  <c r="L154" i="2"/>
  <c r="J154" i="2"/>
  <c r="I154" i="2"/>
  <c r="G154" i="2"/>
  <c r="H154" i="2" s="1"/>
  <c r="E154" i="2"/>
  <c r="F154" i="2" s="1"/>
  <c r="D154" i="2"/>
  <c r="B154" i="2"/>
  <c r="L153" i="2"/>
  <c r="J153" i="2"/>
  <c r="I153" i="2"/>
  <c r="G153" i="2"/>
  <c r="H153" i="2" s="1"/>
  <c r="E153" i="2"/>
  <c r="F153" i="2" s="1"/>
  <c r="D153" i="2"/>
  <c r="B153" i="2"/>
  <c r="L152" i="2"/>
  <c r="J152" i="2"/>
  <c r="I152" i="2"/>
  <c r="G152" i="2"/>
  <c r="H152" i="2" s="1"/>
  <c r="E152" i="2"/>
  <c r="F152" i="2" s="1"/>
  <c r="D152" i="2"/>
  <c r="B152" i="2"/>
  <c r="L151" i="2"/>
  <c r="J151" i="2"/>
  <c r="I151" i="2"/>
  <c r="G151" i="2"/>
  <c r="H151" i="2" s="1"/>
  <c r="E151" i="2"/>
  <c r="F151" i="2" s="1"/>
  <c r="D151" i="2"/>
  <c r="B151" i="2"/>
  <c r="L150" i="2"/>
  <c r="J150" i="2"/>
  <c r="I150" i="2"/>
  <c r="H150" i="2"/>
  <c r="F150" i="2"/>
  <c r="E150" i="2"/>
  <c r="D150" i="2"/>
  <c r="B150" i="2"/>
  <c r="L148" i="2"/>
  <c r="J148" i="2"/>
  <c r="I148" i="2"/>
  <c r="H148" i="2"/>
  <c r="G148" i="2"/>
  <c r="F148" i="2"/>
  <c r="E148" i="2"/>
  <c r="D148" i="2"/>
  <c r="B148" i="2"/>
  <c r="L147" i="2"/>
  <c r="J147" i="2"/>
  <c r="I147" i="2"/>
  <c r="G147" i="2"/>
  <c r="H147" i="2" s="1"/>
  <c r="E147" i="2"/>
  <c r="F147" i="2" s="1"/>
  <c r="D147" i="2"/>
  <c r="B147" i="2"/>
  <c r="L146" i="2"/>
  <c r="J146" i="2"/>
  <c r="I146" i="2"/>
  <c r="H146" i="2"/>
  <c r="G146" i="2"/>
  <c r="F146" i="2"/>
  <c r="E146" i="2"/>
  <c r="D146" i="2"/>
  <c r="B146" i="2"/>
  <c r="L145" i="2"/>
  <c r="J145" i="2"/>
  <c r="I145" i="2"/>
  <c r="G145" i="2"/>
  <c r="H145" i="2" s="1"/>
  <c r="E145" i="2"/>
  <c r="F145" i="2" s="1"/>
  <c r="D145" i="2"/>
  <c r="B145" i="2"/>
  <c r="L144" i="2"/>
  <c r="J144" i="2"/>
  <c r="I144" i="2"/>
  <c r="H144" i="2"/>
  <c r="G144" i="2"/>
  <c r="E144" i="2"/>
  <c r="F144" i="2" s="1"/>
  <c r="D144" i="2"/>
  <c r="B144" i="2"/>
  <c r="L143" i="2"/>
  <c r="J143" i="2"/>
  <c r="I143" i="2"/>
  <c r="H143" i="2"/>
  <c r="G143" i="2"/>
  <c r="E143" i="2"/>
  <c r="F143" i="2" s="1"/>
  <c r="D143" i="2"/>
  <c r="B143" i="2"/>
  <c r="L142" i="2"/>
  <c r="J142" i="2"/>
  <c r="I142" i="2"/>
  <c r="G142" i="2"/>
  <c r="H142" i="2" s="1"/>
  <c r="F142" i="2"/>
  <c r="E142" i="2"/>
  <c r="D142" i="2"/>
  <c r="B142" i="2"/>
  <c r="L141" i="2"/>
  <c r="J141" i="2"/>
  <c r="I141" i="2"/>
  <c r="G141" i="2"/>
  <c r="H141" i="2" s="1"/>
  <c r="E141" i="2"/>
  <c r="F141" i="2" s="1"/>
  <c r="D141" i="2"/>
  <c r="B141" i="2"/>
  <c r="L139" i="2"/>
  <c r="J139" i="2"/>
  <c r="I139" i="2"/>
  <c r="G139" i="2"/>
  <c r="H139" i="2" s="1"/>
  <c r="F139" i="2"/>
  <c r="E139" i="2"/>
  <c r="D139" i="2"/>
  <c r="B139" i="2"/>
  <c r="L137" i="2"/>
  <c r="J137" i="2"/>
  <c r="I137" i="2"/>
  <c r="H137" i="2"/>
  <c r="G137" i="2"/>
  <c r="F137" i="2"/>
  <c r="E137" i="2"/>
  <c r="D137" i="2"/>
  <c r="B137" i="2"/>
  <c r="L135" i="2"/>
  <c r="J135" i="2"/>
  <c r="I135" i="2"/>
  <c r="G135" i="2"/>
  <c r="H135" i="2" s="1"/>
  <c r="E135" i="2"/>
  <c r="F135" i="2" s="1"/>
  <c r="D135" i="2"/>
  <c r="B135" i="2"/>
  <c r="L134" i="2"/>
  <c r="J134" i="2"/>
  <c r="I134" i="2"/>
  <c r="G134" i="2"/>
  <c r="H134" i="2" s="1"/>
  <c r="E134" i="2"/>
  <c r="F134" i="2" s="1"/>
  <c r="D134" i="2"/>
  <c r="B134" i="2"/>
  <c r="L133" i="2"/>
  <c r="J133" i="2"/>
  <c r="I133" i="2"/>
  <c r="G133" i="2"/>
  <c r="H133" i="2" s="1"/>
  <c r="E133" i="2"/>
  <c r="F133" i="2" s="1"/>
  <c r="D133" i="2"/>
  <c r="B133" i="2"/>
  <c r="L132" i="2"/>
  <c r="J132" i="2"/>
  <c r="I132" i="2"/>
  <c r="G132" i="2"/>
  <c r="H132" i="2" s="1"/>
  <c r="F132" i="2"/>
  <c r="E132" i="2"/>
  <c r="D132" i="2"/>
  <c r="B132" i="2"/>
  <c r="L131" i="2"/>
  <c r="J131" i="2"/>
  <c r="I131" i="2"/>
  <c r="G131" i="2"/>
  <c r="H131" i="2" s="1"/>
  <c r="F131" i="2"/>
  <c r="E131" i="2"/>
  <c r="D131" i="2"/>
  <c r="B131" i="2"/>
  <c r="L129" i="2"/>
  <c r="J129" i="2"/>
  <c r="I129" i="2"/>
  <c r="H129" i="2"/>
  <c r="G129" i="2"/>
  <c r="E129" i="2"/>
  <c r="F129" i="2" s="1"/>
  <c r="D129" i="2"/>
  <c r="B129" i="2"/>
  <c r="L126" i="2"/>
  <c r="J126" i="2"/>
  <c r="I126" i="2"/>
  <c r="H126" i="2"/>
  <c r="G126" i="2"/>
  <c r="E126" i="2"/>
  <c r="F126" i="2" s="1"/>
  <c r="D126" i="2"/>
  <c r="B126" i="2"/>
  <c r="L125" i="2"/>
  <c r="J125" i="2"/>
  <c r="I125" i="2"/>
  <c r="G125" i="2"/>
  <c r="H125" i="2" s="1"/>
  <c r="E125" i="2"/>
  <c r="F125" i="2" s="1"/>
  <c r="D125" i="2"/>
  <c r="B125" i="2"/>
  <c r="L124" i="2"/>
  <c r="J124" i="2"/>
  <c r="I124" i="2"/>
  <c r="G124" i="2"/>
  <c r="H124" i="2" s="1"/>
  <c r="F124" i="2"/>
  <c r="E124" i="2"/>
  <c r="D124" i="2"/>
  <c r="B124" i="2"/>
  <c r="L123" i="2"/>
  <c r="J123" i="2"/>
  <c r="I123" i="2"/>
  <c r="G123" i="2"/>
  <c r="H123" i="2" s="1"/>
  <c r="E123" i="2"/>
  <c r="F123" i="2" s="1"/>
  <c r="D123" i="2"/>
  <c r="B123" i="2"/>
  <c r="N122" i="2"/>
  <c r="L122" i="2"/>
  <c r="J122" i="2"/>
  <c r="I122" i="2"/>
  <c r="H122" i="2"/>
  <c r="G122" i="2"/>
  <c r="E122" i="2"/>
  <c r="F122" i="2" s="1"/>
  <c r="D122" i="2"/>
  <c r="B122" i="2"/>
  <c r="L121" i="2"/>
  <c r="J121" i="2"/>
  <c r="I121" i="2"/>
  <c r="G121" i="2"/>
  <c r="H121" i="2" s="1"/>
  <c r="E121" i="2"/>
  <c r="F121" i="2" s="1"/>
  <c r="D121" i="2"/>
  <c r="B121" i="2"/>
  <c r="L120" i="2"/>
  <c r="J120" i="2"/>
  <c r="I120" i="2"/>
  <c r="G120" i="2"/>
  <c r="H120" i="2" s="1"/>
  <c r="F120" i="2"/>
  <c r="E120" i="2"/>
  <c r="D120" i="2"/>
  <c r="B120" i="2"/>
  <c r="L119" i="2"/>
  <c r="J119" i="2"/>
  <c r="I119" i="2"/>
  <c r="H119" i="2"/>
  <c r="G119" i="2"/>
  <c r="E119" i="2"/>
  <c r="F119" i="2" s="1"/>
  <c r="D119" i="2"/>
  <c r="B119" i="2"/>
  <c r="L118" i="2"/>
  <c r="J118" i="2"/>
  <c r="I118" i="2"/>
  <c r="H118" i="2"/>
  <c r="G118" i="2"/>
  <c r="F118" i="2"/>
  <c r="E118" i="2"/>
  <c r="D118" i="2"/>
  <c r="B118" i="2"/>
  <c r="L117" i="2"/>
  <c r="J117" i="2"/>
  <c r="I117" i="2"/>
  <c r="G117" i="2"/>
  <c r="H117" i="2" s="1"/>
  <c r="F117" i="2"/>
  <c r="E117" i="2"/>
  <c r="D117" i="2"/>
  <c r="B117" i="2"/>
  <c r="L116" i="2"/>
  <c r="J116" i="2"/>
  <c r="I116" i="2"/>
  <c r="G116" i="2"/>
  <c r="H116" i="2" s="1"/>
  <c r="E116" i="2"/>
  <c r="F116" i="2" s="1"/>
  <c r="D116" i="2"/>
  <c r="B116" i="2"/>
  <c r="L115" i="2"/>
  <c r="J115" i="2"/>
  <c r="I115" i="2"/>
  <c r="G115" i="2"/>
  <c r="H115" i="2" s="1"/>
  <c r="F115" i="2"/>
  <c r="E115" i="2"/>
  <c r="D115" i="2"/>
  <c r="B115" i="2"/>
  <c r="L113" i="2"/>
  <c r="J113" i="2"/>
  <c r="I113" i="2"/>
  <c r="G113" i="2"/>
  <c r="H113" i="2" s="1"/>
  <c r="F113" i="2"/>
  <c r="E113" i="2"/>
  <c r="D113" i="2"/>
  <c r="B113" i="2"/>
  <c r="L112" i="2"/>
  <c r="J112" i="2"/>
  <c r="I112" i="2"/>
  <c r="H112" i="2"/>
  <c r="G112" i="2"/>
  <c r="E112" i="2"/>
  <c r="F112" i="2" s="1"/>
  <c r="D112" i="2"/>
  <c r="B112" i="2"/>
  <c r="L111" i="2"/>
  <c r="J111" i="2"/>
  <c r="I111" i="2"/>
  <c r="G111" i="2"/>
  <c r="H111" i="2" s="1"/>
  <c r="F111" i="2"/>
  <c r="E111" i="2"/>
  <c r="D111" i="2"/>
  <c r="B111" i="2"/>
  <c r="O110" i="2"/>
  <c r="L110" i="2"/>
  <c r="J110" i="2"/>
  <c r="I110" i="2"/>
  <c r="G110" i="2"/>
  <c r="H110" i="2" s="1"/>
  <c r="E110" i="2"/>
  <c r="F110" i="2" s="1"/>
  <c r="D110" i="2"/>
  <c r="B110" i="2"/>
  <c r="L108" i="2"/>
  <c r="J108" i="2"/>
  <c r="I108" i="2"/>
  <c r="H108" i="2"/>
  <c r="G108" i="2"/>
  <c r="E108" i="2"/>
  <c r="F108" i="2" s="1"/>
  <c r="D108" i="2"/>
  <c r="B108" i="2"/>
  <c r="L107" i="2"/>
  <c r="J107" i="2"/>
  <c r="I107" i="2"/>
  <c r="G107" i="2"/>
  <c r="H107" i="2" s="1"/>
  <c r="E107" i="2"/>
  <c r="F107" i="2" s="1"/>
  <c r="D107" i="2"/>
  <c r="B107" i="2"/>
  <c r="L106" i="2"/>
  <c r="J106" i="2"/>
  <c r="I106" i="2"/>
  <c r="G106" i="2"/>
  <c r="H106" i="2" s="1"/>
  <c r="E106" i="2"/>
  <c r="F106" i="2" s="1"/>
  <c r="D106" i="2"/>
  <c r="B106" i="2"/>
  <c r="L105" i="2"/>
  <c r="J105" i="2"/>
  <c r="I105" i="2"/>
  <c r="G105" i="2"/>
  <c r="H105" i="2" s="1"/>
  <c r="F105" i="2"/>
  <c r="E105" i="2"/>
  <c r="D105" i="2"/>
  <c r="B105" i="2"/>
  <c r="L104" i="2"/>
  <c r="J104" i="2"/>
  <c r="I104" i="2"/>
  <c r="G104" i="2"/>
  <c r="H104" i="2" s="1"/>
  <c r="F104" i="2"/>
  <c r="E104" i="2"/>
  <c r="D104" i="2"/>
  <c r="B104" i="2"/>
  <c r="O103" i="2"/>
  <c r="R103" i="2" s="1"/>
  <c r="T103" i="2" s="1"/>
  <c r="L103" i="2"/>
  <c r="J103" i="2"/>
  <c r="I103" i="2"/>
  <c r="G103" i="2"/>
  <c r="H103" i="2" s="1"/>
  <c r="E103" i="2"/>
  <c r="F103" i="2" s="1"/>
  <c r="D103" i="2"/>
  <c r="B103" i="2"/>
  <c r="L102" i="2"/>
  <c r="J102" i="2"/>
  <c r="I102" i="2"/>
  <c r="G102" i="2"/>
  <c r="H102" i="2" s="1"/>
  <c r="E102" i="2"/>
  <c r="F102" i="2" s="1"/>
  <c r="D102" i="2"/>
  <c r="B102" i="2"/>
  <c r="L101" i="2"/>
  <c r="J101" i="2"/>
  <c r="I101" i="2"/>
  <c r="G101" i="2"/>
  <c r="H101" i="2" s="1"/>
  <c r="F101" i="2"/>
  <c r="E101" i="2"/>
  <c r="D101" i="2"/>
  <c r="B101" i="2"/>
  <c r="L100" i="2"/>
  <c r="J100" i="2"/>
  <c r="I100" i="2"/>
  <c r="G100" i="2"/>
  <c r="H100" i="2" s="1"/>
  <c r="E100" i="2"/>
  <c r="F100" i="2" s="1"/>
  <c r="D100" i="2"/>
  <c r="B100" i="2"/>
  <c r="L98" i="2"/>
  <c r="J98" i="2"/>
  <c r="I98" i="2"/>
  <c r="H98" i="2"/>
  <c r="G98" i="2"/>
  <c r="F98" i="2"/>
  <c r="E98" i="2"/>
  <c r="D98" i="2"/>
  <c r="B98" i="2"/>
  <c r="L97" i="2"/>
  <c r="J97" i="2"/>
  <c r="I97" i="2"/>
  <c r="G97" i="2"/>
  <c r="H97" i="2" s="1"/>
  <c r="E97" i="2"/>
  <c r="F97" i="2" s="1"/>
  <c r="D97" i="2"/>
  <c r="B97" i="2"/>
  <c r="L96" i="2"/>
  <c r="J96" i="2"/>
  <c r="I96" i="2"/>
  <c r="H96" i="2"/>
  <c r="G96" i="2"/>
  <c r="E96" i="2"/>
  <c r="F96" i="2" s="1"/>
  <c r="D96" i="2"/>
  <c r="B96" i="2"/>
  <c r="L95" i="2"/>
  <c r="J95" i="2"/>
  <c r="I95" i="2"/>
  <c r="G95" i="2"/>
  <c r="H95" i="2" s="1"/>
  <c r="E95" i="2"/>
  <c r="F95" i="2" s="1"/>
  <c r="D95" i="2"/>
  <c r="B95" i="2"/>
  <c r="O94" i="2"/>
  <c r="R94" i="2" s="1"/>
  <c r="L94" i="2"/>
  <c r="J94" i="2"/>
  <c r="I94" i="2"/>
  <c r="G94" i="2"/>
  <c r="H94" i="2" s="1"/>
  <c r="E94" i="2"/>
  <c r="F94" i="2" s="1"/>
  <c r="D94" i="2"/>
  <c r="B94" i="2"/>
  <c r="L93" i="2"/>
  <c r="J93" i="2"/>
  <c r="I93" i="2"/>
  <c r="G93" i="2"/>
  <c r="H93" i="2" s="1"/>
  <c r="F93" i="2"/>
  <c r="E93" i="2"/>
  <c r="D93" i="2"/>
  <c r="B93" i="2"/>
  <c r="L92" i="2"/>
  <c r="J92" i="2"/>
  <c r="I92" i="2"/>
  <c r="G92" i="2"/>
  <c r="H92" i="2" s="1"/>
  <c r="E92" i="2"/>
  <c r="F92" i="2" s="1"/>
  <c r="D92" i="2"/>
  <c r="B92" i="2"/>
  <c r="L91" i="2"/>
  <c r="J91" i="2"/>
  <c r="I91" i="2"/>
  <c r="G91" i="2"/>
  <c r="H91" i="2" s="1"/>
  <c r="E91" i="2"/>
  <c r="F91" i="2" s="1"/>
  <c r="D91" i="2"/>
  <c r="B91" i="2"/>
  <c r="N90" i="2"/>
  <c r="L90" i="2"/>
  <c r="J90" i="2"/>
  <c r="I90" i="2"/>
  <c r="G90" i="2"/>
  <c r="H90" i="2" s="1"/>
  <c r="E90" i="2"/>
  <c r="F90" i="2" s="1"/>
  <c r="D90" i="2"/>
  <c r="B90" i="2"/>
  <c r="L89" i="2"/>
  <c r="J89" i="2"/>
  <c r="I89" i="2"/>
  <c r="G89" i="2"/>
  <c r="H89" i="2" s="1"/>
  <c r="F89" i="2"/>
  <c r="E89" i="2"/>
  <c r="D89" i="2"/>
  <c r="B89" i="2"/>
  <c r="L88" i="2"/>
  <c r="J88" i="2"/>
  <c r="I88" i="2"/>
  <c r="H88" i="2"/>
  <c r="G88" i="2"/>
  <c r="E88" i="2"/>
  <c r="F88" i="2" s="1"/>
  <c r="D88" i="2"/>
  <c r="B88" i="2"/>
  <c r="L87" i="2"/>
  <c r="J87" i="2"/>
  <c r="I87" i="2"/>
  <c r="G87" i="2"/>
  <c r="H87" i="2" s="1"/>
  <c r="E87" i="2"/>
  <c r="F87" i="2" s="1"/>
  <c r="D87" i="2"/>
  <c r="B87" i="2"/>
  <c r="N86" i="2"/>
  <c r="L86" i="2"/>
  <c r="Q86" i="2" s="1"/>
  <c r="J86" i="2"/>
  <c r="I86" i="2"/>
  <c r="G86" i="2"/>
  <c r="H86" i="2" s="1"/>
  <c r="F86" i="2"/>
  <c r="E86" i="2"/>
  <c r="D86" i="2"/>
  <c r="B86" i="2"/>
  <c r="O85" i="2"/>
  <c r="L85" i="2"/>
  <c r="J85" i="2"/>
  <c r="I85" i="2"/>
  <c r="G85" i="2"/>
  <c r="H85" i="2" s="1"/>
  <c r="E85" i="2"/>
  <c r="F85" i="2" s="1"/>
  <c r="D85" i="2"/>
  <c r="B85" i="2"/>
  <c r="L84" i="2"/>
  <c r="J84" i="2"/>
  <c r="I84" i="2"/>
  <c r="G84" i="2"/>
  <c r="H84" i="2" s="1"/>
  <c r="E84" i="2"/>
  <c r="F84" i="2" s="1"/>
  <c r="D84" i="2"/>
  <c r="B84" i="2"/>
  <c r="L83" i="2"/>
  <c r="J83" i="2"/>
  <c r="I83" i="2"/>
  <c r="G83" i="2"/>
  <c r="H83" i="2" s="1"/>
  <c r="F83" i="2"/>
  <c r="E83" i="2"/>
  <c r="D83" i="2"/>
  <c r="B83" i="2"/>
  <c r="N82" i="2"/>
  <c r="L82" i="2"/>
  <c r="J82" i="2"/>
  <c r="I82" i="2"/>
  <c r="G82" i="2"/>
  <c r="H82" i="2" s="1"/>
  <c r="E82" i="2"/>
  <c r="F82" i="2" s="1"/>
  <c r="D82" i="2"/>
  <c r="B82" i="2"/>
  <c r="L81" i="2"/>
  <c r="J81" i="2"/>
  <c r="I81" i="2"/>
  <c r="G81" i="2"/>
  <c r="H81" i="2" s="1"/>
  <c r="E81" i="2"/>
  <c r="F81" i="2" s="1"/>
  <c r="D81" i="2"/>
  <c r="B81" i="2"/>
  <c r="L80" i="2"/>
  <c r="J80" i="2"/>
  <c r="I80" i="2"/>
  <c r="G80" i="2"/>
  <c r="H80" i="2" s="1"/>
  <c r="E80" i="2"/>
  <c r="F80" i="2" s="1"/>
  <c r="D80" i="2"/>
  <c r="B80" i="2"/>
  <c r="N79" i="2"/>
  <c r="L79" i="2"/>
  <c r="J79" i="2"/>
  <c r="I79" i="2"/>
  <c r="G79" i="2"/>
  <c r="H79" i="2" s="1"/>
  <c r="E79" i="2"/>
  <c r="F79" i="2" s="1"/>
  <c r="D79" i="2"/>
  <c r="B79" i="2"/>
  <c r="L78" i="2"/>
  <c r="J78" i="2"/>
  <c r="I78" i="2"/>
  <c r="G78" i="2"/>
  <c r="H78" i="2" s="1"/>
  <c r="E78" i="2"/>
  <c r="F78" i="2" s="1"/>
  <c r="D78" i="2"/>
  <c r="B78" i="2"/>
  <c r="L77" i="2"/>
  <c r="J77" i="2"/>
  <c r="I77" i="2"/>
  <c r="G77" i="2"/>
  <c r="H77" i="2" s="1"/>
  <c r="F77" i="2"/>
  <c r="E77" i="2"/>
  <c r="D77" i="2"/>
  <c r="B77" i="2"/>
  <c r="L75" i="2"/>
  <c r="J75" i="2"/>
  <c r="I75" i="2"/>
  <c r="G75" i="2"/>
  <c r="H75" i="2" s="1"/>
  <c r="F75" i="2"/>
  <c r="E75" i="2"/>
  <c r="D75" i="2"/>
  <c r="B75" i="2"/>
  <c r="N74" i="2"/>
  <c r="L74" i="2"/>
  <c r="J74" i="2"/>
  <c r="I74" i="2"/>
  <c r="G74" i="2"/>
  <c r="H74" i="2" s="1"/>
  <c r="E74" i="2"/>
  <c r="F74" i="2" s="1"/>
  <c r="D74" i="2"/>
  <c r="B74" i="2"/>
  <c r="L73" i="2"/>
  <c r="J73" i="2"/>
  <c r="I73" i="2"/>
  <c r="G73" i="2"/>
  <c r="H73" i="2" s="1"/>
  <c r="F73" i="2"/>
  <c r="E73" i="2"/>
  <c r="D73" i="2"/>
  <c r="B73" i="2"/>
  <c r="L72" i="2"/>
  <c r="J72" i="2"/>
  <c r="I72" i="2"/>
  <c r="G72" i="2"/>
  <c r="H72" i="2" s="1"/>
  <c r="E72" i="2"/>
  <c r="F72" i="2" s="1"/>
  <c r="D72" i="2"/>
  <c r="B72" i="2"/>
  <c r="L71" i="2"/>
  <c r="J71" i="2"/>
  <c r="I71" i="2"/>
  <c r="G71" i="2"/>
  <c r="H71" i="2" s="1"/>
  <c r="E71" i="2"/>
  <c r="F71" i="2" s="1"/>
  <c r="D71" i="2"/>
  <c r="B71" i="2"/>
  <c r="N70" i="2"/>
  <c r="Q70" i="2" s="1"/>
  <c r="S70" i="2" s="1"/>
  <c r="L70" i="2"/>
  <c r="J70" i="2"/>
  <c r="I70" i="2"/>
  <c r="G70" i="2"/>
  <c r="H70" i="2" s="1"/>
  <c r="F70" i="2"/>
  <c r="E70" i="2"/>
  <c r="D70" i="2"/>
  <c r="B70" i="2"/>
  <c r="N69" i="2"/>
  <c r="L69" i="2"/>
  <c r="J69" i="2"/>
  <c r="I69" i="2"/>
  <c r="G69" i="2"/>
  <c r="H69" i="2" s="1"/>
  <c r="E69" i="2"/>
  <c r="F69" i="2" s="1"/>
  <c r="D69" i="2"/>
  <c r="B69" i="2"/>
  <c r="L68" i="2"/>
  <c r="J68" i="2"/>
  <c r="I68" i="2"/>
  <c r="H68" i="2"/>
  <c r="G68" i="2"/>
  <c r="E68" i="2"/>
  <c r="F68" i="2" s="1"/>
  <c r="D68" i="2"/>
  <c r="B68" i="2"/>
  <c r="L66" i="2"/>
  <c r="J66" i="2"/>
  <c r="I66" i="2"/>
  <c r="G66" i="2"/>
  <c r="H66" i="2" s="1"/>
  <c r="E66" i="2"/>
  <c r="F66" i="2" s="1"/>
  <c r="D66" i="2"/>
  <c r="B66" i="2"/>
  <c r="O65" i="2"/>
  <c r="R65" i="2" s="1"/>
  <c r="L65" i="2"/>
  <c r="J65" i="2"/>
  <c r="I65" i="2"/>
  <c r="G65" i="2"/>
  <c r="H65" i="2" s="1"/>
  <c r="E65" i="2"/>
  <c r="F65" i="2" s="1"/>
  <c r="D65" i="2"/>
  <c r="B65" i="2"/>
  <c r="L64" i="2"/>
  <c r="J64" i="2"/>
  <c r="I64" i="2"/>
  <c r="G64" i="2"/>
  <c r="H64" i="2" s="1"/>
  <c r="E64" i="2"/>
  <c r="F64" i="2" s="1"/>
  <c r="D64" i="2"/>
  <c r="B64" i="2"/>
  <c r="L63" i="2"/>
  <c r="J63" i="2"/>
  <c r="I63" i="2"/>
  <c r="G63" i="2"/>
  <c r="H63" i="2" s="1"/>
  <c r="E63" i="2"/>
  <c r="F63" i="2" s="1"/>
  <c r="D63" i="2"/>
  <c r="B63" i="2"/>
  <c r="N62" i="2"/>
  <c r="L62" i="2"/>
  <c r="J62" i="2"/>
  <c r="I62" i="2"/>
  <c r="G62" i="2"/>
  <c r="H62" i="2" s="1"/>
  <c r="E62" i="2"/>
  <c r="F62" i="2" s="1"/>
  <c r="D62" i="2"/>
  <c r="B62" i="2"/>
  <c r="O61" i="2"/>
  <c r="R61" i="2"/>
  <c r="T61" i="2" s="1"/>
  <c r="L61" i="2"/>
  <c r="J61" i="2"/>
  <c r="I61" i="2"/>
  <c r="G61" i="2"/>
  <c r="H61" i="2" s="1"/>
  <c r="F61" i="2"/>
  <c r="E61" i="2"/>
  <c r="D61" i="2"/>
  <c r="B61" i="2"/>
  <c r="L60" i="2"/>
  <c r="J60" i="2"/>
  <c r="I60" i="2"/>
  <c r="G60" i="2"/>
  <c r="H60" i="2" s="1"/>
  <c r="E60" i="2"/>
  <c r="F60" i="2" s="1"/>
  <c r="D60" i="2"/>
  <c r="B60" i="2"/>
  <c r="N59" i="2"/>
  <c r="L59" i="2"/>
  <c r="J59" i="2"/>
  <c r="I59" i="2"/>
  <c r="G59" i="2"/>
  <c r="H59" i="2" s="1"/>
  <c r="E59" i="2"/>
  <c r="F59" i="2" s="1"/>
  <c r="D59" i="2"/>
  <c r="B59" i="2"/>
  <c r="N58" i="2"/>
  <c r="Q58" i="2" s="1"/>
  <c r="S58" i="2" s="1"/>
  <c r="L58" i="2"/>
  <c r="J58" i="2"/>
  <c r="I58" i="2"/>
  <c r="G58" i="2"/>
  <c r="H58" i="2" s="1"/>
  <c r="F58" i="2"/>
  <c r="E58" i="2"/>
  <c r="D58" i="2"/>
  <c r="B58" i="2"/>
  <c r="N57" i="2"/>
  <c r="L57" i="2"/>
  <c r="J57" i="2"/>
  <c r="I57" i="2"/>
  <c r="G57" i="2"/>
  <c r="H57" i="2" s="1"/>
  <c r="E57" i="2"/>
  <c r="F57" i="2" s="1"/>
  <c r="D57" i="2"/>
  <c r="B57" i="2"/>
  <c r="L56" i="2"/>
  <c r="J56" i="2"/>
  <c r="I56" i="2"/>
  <c r="H56" i="2"/>
  <c r="G56" i="2"/>
  <c r="E56" i="2"/>
  <c r="F56" i="2" s="1"/>
  <c r="D56" i="2"/>
  <c r="B56" i="2"/>
  <c r="N55" i="2"/>
  <c r="L55" i="2"/>
  <c r="J55" i="2"/>
  <c r="I55" i="2"/>
  <c r="G55" i="2"/>
  <c r="H55" i="2" s="1"/>
  <c r="E55" i="2"/>
  <c r="F55" i="2" s="1"/>
  <c r="D55" i="2"/>
  <c r="B55" i="2"/>
  <c r="L54" i="2"/>
  <c r="J54" i="2"/>
  <c r="I54" i="2"/>
  <c r="G54" i="2"/>
  <c r="H54" i="2" s="1"/>
  <c r="E54" i="2"/>
  <c r="F54" i="2" s="1"/>
  <c r="D54" i="2"/>
  <c r="B54" i="2"/>
  <c r="N53" i="2"/>
  <c r="Q53" i="2" s="1"/>
  <c r="L53" i="2"/>
  <c r="J53" i="2"/>
  <c r="I53" i="2"/>
  <c r="G53" i="2"/>
  <c r="H53" i="2" s="1"/>
  <c r="E53" i="2"/>
  <c r="F53" i="2" s="1"/>
  <c r="D53" i="2"/>
  <c r="B53" i="2"/>
  <c r="L51" i="2"/>
  <c r="J51" i="2"/>
  <c r="I51" i="2"/>
  <c r="G51" i="2"/>
  <c r="H51" i="2" s="1"/>
  <c r="E51" i="2"/>
  <c r="F51" i="2" s="1"/>
  <c r="D51" i="2"/>
  <c r="B51" i="2"/>
  <c r="N50" i="2"/>
  <c r="L50" i="2"/>
  <c r="J50" i="2"/>
  <c r="I50" i="2"/>
  <c r="G50" i="2"/>
  <c r="H50" i="2" s="1"/>
  <c r="E50" i="2"/>
  <c r="F50" i="2" s="1"/>
  <c r="D50" i="2"/>
  <c r="B50" i="2"/>
  <c r="O49" i="2"/>
  <c r="L49" i="2"/>
  <c r="J49" i="2"/>
  <c r="I49" i="2"/>
  <c r="G49" i="2"/>
  <c r="H49" i="2" s="1"/>
  <c r="F49" i="2"/>
  <c r="E49" i="2"/>
  <c r="D49" i="2"/>
  <c r="B49" i="2"/>
  <c r="L48" i="2"/>
  <c r="J48" i="2"/>
  <c r="I48" i="2"/>
  <c r="G48" i="2"/>
  <c r="H48" i="2" s="1"/>
  <c r="E48" i="2"/>
  <c r="F48" i="2" s="1"/>
  <c r="D48" i="2"/>
  <c r="B48" i="2"/>
  <c r="N47" i="2"/>
  <c r="Q47" i="2" s="1"/>
  <c r="L47" i="2"/>
  <c r="J47" i="2"/>
  <c r="I47" i="2"/>
  <c r="H47" i="2"/>
  <c r="G47" i="2"/>
  <c r="E47" i="2"/>
  <c r="F47" i="2" s="1"/>
  <c r="D47" i="2"/>
  <c r="B47" i="2"/>
  <c r="N46" i="2"/>
  <c r="L46" i="2"/>
  <c r="J46" i="2"/>
  <c r="I46" i="2"/>
  <c r="G46" i="2"/>
  <c r="H46" i="2" s="1"/>
  <c r="E46" i="2"/>
  <c r="F46" i="2" s="1"/>
  <c r="D46" i="2"/>
  <c r="B46" i="2"/>
  <c r="N45" i="2"/>
  <c r="L45" i="2"/>
  <c r="J45" i="2"/>
  <c r="I45" i="2"/>
  <c r="G45" i="2"/>
  <c r="H45" i="2" s="1"/>
  <c r="E45" i="2"/>
  <c r="F45" i="2" s="1"/>
  <c r="D45" i="2"/>
  <c r="B45" i="2"/>
  <c r="N44" i="2"/>
  <c r="L44" i="2"/>
  <c r="J44" i="2"/>
  <c r="I44" i="2"/>
  <c r="G44" i="2"/>
  <c r="H44" i="2" s="1"/>
  <c r="E44" i="2"/>
  <c r="F44" i="2" s="1"/>
  <c r="D44" i="2"/>
  <c r="B44" i="2"/>
  <c r="N42" i="2"/>
  <c r="L42" i="2"/>
  <c r="J42" i="2"/>
  <c r="I42" i="2"/>
  <c r="H42" i="2"/>
  <c r="G42" i="2"/>
  <c r="E42" i="2"/>
  <c r="F42" i="2" s="1"/>
  <c r="D42" i="2"/>
  <c r="B42" i="2"/>
  <c r="N40" i="2"/>
  <c r="L40" i="2"/>
  <c r="J40" i="2"/>
  <c r="I40" i="2"/>
  <c r="H40" i="2"/>
  <c r="G40" i="2"/>
  <c r="E40" i="2"/>
  <c r="F40" i="2" s="1"/>
  <c r="D40" i="2"/>
  <c r="B40" i="2"/>
  <c r="N38" i="2"/>
  <c r="L38" i="2"/>
  <c r="J38" i="2"/>
  <c r="I38" i="2"/>
  <c r="G38" i="2"/>
  <c r="H38" i="2" s="1"/>
  <c r="E38" i="2"/>
  <c r="F38" i="2" s="1"/>
  <c r="D38" i="2"/>
  <c r="B38" i="2"/>
  <c r="N37" i="2"/>
  <c r="L37" i="2"/>
  <c r="J37" i="2"/>
  <c r="I37" i="2"/>
  <c r="G37" i="2"/>
  <c r="H37" i="2" s="1"/>
  <c r="E37" i="2"/>
  <c r="F37" i="2" s="1"/>
  <c r="D37" i="2"/>
  <c r="B37" i="2"/>
  <c r="L36" i="2"/>
  <c r="Q36" i="2" s="1"/>
  <c r="S36" i="2" s="1"/>
  <c r="J36" i="2"/>
  <c r="I36" i="2"/>
  <c r="G36" i="2"/>
  <c r="H36" i="2" s="1"/>
  <c r="E36" i="2"/>
  <c r="F36" i="2" s="1"/>
  <c r="D36" i="2"/>
  <c r="B36" i="2"/>
  <c r="N35" i="2"/>
  <c r="L35" i="2"/>
  <c r="J35" i="2"/>
  <c r="I35" i="2"/>
  <c r="G35" i="2"/>
  <c r="H35" i="2" s="1"/>
  <c r="E35" i="2"/>
  <c r="F35" i="2" s="1"/>
  <c r="D35" i="2"/>
  <c r="B35" i="2"/>
  <c r="N34" i="2"/>
  <c r="L34" i="2"/>
  <c r="J34" i="2"/>
  <c r="I34" i="2"/>
  <c r="G34" i="2"/>
  <c r="H34" i="2" s="1"/>
  <c r="E34" i="2"/>
  <c r="F34" i="2" s="1"/>
  <c r="D34" i="2"/>
  <c r="B34" i="2"/>
  <c r="N32" i="2"/>
  <c r="L32" i="2"/>
  <c r="J32" i="2"/>
  <c r="I32" i="2"/>
  <c r="G32" i="2"/>
  <c r="H32" i="2" s="1"/>
  <c r="E32" i="2"/>
  <c r="F32" i="2" s="1"/>
  <c r="D32" i="2"/>
  <c r="B32" i="2"/>
  <c r="N29" i="2"/>
  <c r="L29" i="2"/>
  <c r="J29" i="2"/>
  <c r="I29" i="2"/>
  <c r="G29" i="2"/>
  <c r="H29" i="2" s="1"/>
  <c r="E29" i="2"/>
  <c r="F29" i="2" s="1"/>
  <c r="D29" i="2"/>
  <c r="B29" i="2"/>
  <c r="N27" i="2"/>
  <c r="L27" i="2"/>
  <c r="J27" i="2"/>
  <c r="I27" i="2"/>
  <c r="G27" i="2"/>
  <c r="H27" i="2" s="1"/>
  <c r="E27" i="2"/>
  <c r="F27" i="2" s="1"/>
  <c r="D27" i="2"/>
  <c r="B27" i="2"/>
  <c r="N25" i="2"/>
  <c r="L25" i="2"/>
  <c r="J25" i="2"/>
  <c r="I25" i="2"/>
  <c r="G25" i="2"/>
  <c r="H25" i="2" s="1"/>
  <c r="E25" i="2"/>
  <c r="F25" i="2" s="1"/>
  <c r="D25" i="2"/>
  <c r="B25" i="2"/>
  <c r="N36" i="2"/>
  <c r="O87" i="2"/>
  <c r="N51" i="2"/>
  <c r="N65" i="2"/>
  <c r="O334" i="2"/>
  <c r="R334" i="2" s="1"/>
  <c r="T334" i="2" s="1"/>
  <c r="N145" i="2"/>
  <c r="D8" i="2"/>
  <c r="B8" i="2"/>
  <c r="D7" i="2"/>
  <c r="B7" i="2"/>
  <c r="D6" i="2"/>
  <c r="B6" i="2"/>
  <c r="D4" i="2"/>
  <c r="B4" i="2"/>
  <c r="B2" i="2"/>
  <c r="Q82" i="2" l="1"/>
  <c r="S82" i="2" s="1"/>
  <c r="Q51" i="2"/>
  <c r="Q46" i="2"/>
  <c r="Q29" i="2"/>
  <c r="S29" i="2" s="1"/>
  <c r="S28" i="2" s="1"/>
  <c r="Q35" i="2"/>
  <c r="S35" i="2" s="1"/>
  <c r="Q32" i="2"/>
  <c r="S32" i="2" s="1"/>
  <c r="S31" i="2" s="1"/>
  <c r="Q25" i="2"/>
  <c r="S25" i="2" s="1"/>
  <c r="S24" i="2" s="1"/>
  <c r="T65" i="2"/>
  <c r="R110" i="2"/>
  <c r="T110" i="2" s="1"/>
  <c r="Q90" i="2"/>
  <c r="S90" i="2" s="1"/>
  <c r="Q27" i="2"/>
  <c r="S27" i="2" s="1"/>
  <c r="S26" i="2" s="1"/>
  <c r="R49" i="2"/>
  <c r="T49" i="2" s="1"/>
  <c r="S53" i="2"/>
  <c r="R104" i="2"/>
  <c r="T104" i="2" s="1"/>
  <c r="S51" i="2"/>
  <c r="S68" i="2"/>
  <c r="Q146" i="2"/>
  <c r="S146" i="2" s="1"/>
  <c r="O50" i="2"/>
  <c r="R50" i="2" s="1"/>
  <c r="T50" i="2" s="1"/>
  <c r="O74" i="2"/>
  <c r="R74" i="2" s="1"/>
  <c r="T74" i="2" s="1"/>
  <c r="S86" i="2"/>
  <c r="N108" i="2"/>
  <c r="Q108" i="2" s="1"/>
  <c r="S108" i="2" s="1"/>
  <c r="N131" i="2"/>
  <c r="Q131" i="2" s="1"/>
  <c r="S131" i="2" s="1"/>
  <c r="N161" i="2"/>
  <c r="Q161" i="2" s="1"/>
  <c r="S161" i="2" s="1"/>
  <c r="N223" i="2"/>
  <c r="Q223" i="2" s="1"/>
  <c r="S223" i="2" s="1"/>
  <c r="S222" i="2" s="1"/>
  <c r="O147" i="2"/>
  <c r="R147" i="2" s="1"/>
  <c r="T147" i="2" s="1"/>
  <c r="O34" i="2"/>
  <c r="R34" i="2" s="1"/>
  <c r="T34" i="2" s="1"/>
  <c r="O62" i="2"/>
  <c r="R62" i="2" s="1"/>
  <c r="T62" i="2" s="1"/>
  <c r="Q34" i="2"/>
  <c r="S34" i="2" s="1"/>
  <c r="N49" i="2"/>
  <c r="Q49" i="2" s="1"/>
  <c r="S49" i="2" s="1"/>
  <c r="Q50" i="2"/>
  <c r="N61" i="2"/>
  <c r="Q61" i="2" s="1"/>
  <c r="S61" i="2" s="1"/>
  <c r="Q62" i="2"/>
  <c r="S62" i="2" s="1"/>
  <c r="N73" i="2"/>
  <c r="Q73" i="2" s="1"/>
  <c r="S73" i="2" s="1"/>
  <c r="Q74" i="2"/>
  <c r="S74" i="2" s="1"/>
  <c r="N84" i="2"/>
  <c r="Q84" i="2" s="1"/>
  <c r="S84" i="2" s="1"/>
  <c r="R85" i="2"/>
  <c r="T85" i="2" s="1"/>
  <c r="N93" i="2"/>
  <c r="Q93" i="2" s="1"/>
  <c r="S93" i="2" s="1"/>
  <c r="N102" i="2"/>
  <c r="Q102" i="2" s="1"/>
  <c r="S102" i="2" s="1"/>
  <c r="O108" i="2"/>
  <c r="R108" i="2" s="1"/>
  <c r="T108" i="2" s="1"/>
  <c r="N126" i="2"/>
  <c r="Q126" i="2" s="1"/>
  <c r="S126" i="2" s="1"/>
  <c r="N129" i="2"/>
  <c r="Q129" i="2" s="1"/>
  <c r="S129" i="2" s="1"/>
  <c r="O131" i="2"/>
  <c r="R131" i="2" s="1"/>
  <c r="T131" i="2" s="1"/>
  <c r="O161" i="2"/>
  <c r="R161" i="2" s="1"/>
  <c r="T161" i="2" s="1"/>
  <c r="N201" i="2"/>
  <c r="O259" i="2"/>
  <c r="R259" i="2" s="1"/>
  <c r="T259" i="2" s="1"/>
  <c r="O102" i="2"/>
  <c r="R102" i="2" s="1"/>
  <c r="T102" i="2" s="1"/>
  <c r="O126" i="2"/>
  <c r="R126" i="2" s="1"/>
  <c r="T126" i="2" s="1"/>
  <c r="O129" i="2"/>
  <c r="R129" i="2" s="1"/>
  <c r="T129" i="2" s="1"/>
  <c r="O201" i="2"/>
  <c r="R201" i="2" s="1"/>
  <c r="T201" i="2" s="1"/>
  <c r="O271" i="2"/>
  <c r="R271" i="2" s="1"/>
  <c r="T271" i="2" s="1"/>
  <c r="O305" i="2"/>
  <c r="R305" i="2" s="1"/>
  <c r="T305" i="2" s="1"/>
  <c r="N48" i="2"/>
  <c r="Q48" i="2" s="1"/>
  <c r="S48" i="2" s="1"/>
  <c r="S50" i="2"/>
  <c r="N60" i="2"/>
  <c r="Q60" i="2" s="1"/>
  <c r="S60" i="2" s="1"/>
  <c r="N72" i="2"/>
  <c r="Q72" i="2" s="1"/>
  <c r="S72" i="2" s="1"/>
  <c r="N183" i="2"/>
  <c r="Q183" i="2" s="1"/>
  <c r="S183" i="2" s="1"/>
  <c r="N212" i="2"/>
  <c r="Q212" i="2" s="1"/>
  <c r="S212" i="2" s="1"/>
  <c r="N227" i="2"/>
  <c r="Q227" i="2" s="1"/>
  <c r="S227" i="2" s="1"/>
  <c r="N275" i="2"/>
  <c r="Q275" i="2" s="1"/>
  <c r="S275" i="2" s="1"/>
  <c r="O84" i="2"/>
  <c r="R84" i="2" s="1"/>
  <c r="T84" i="2" s="1"/>
  <c r="O48" i="2"/>
  <c r="R48" i="2" s="1"/>
  <c r="T48" i="2" s="1"/>
  <c r="O60" i="2"/>
  <c r="R60" i="2" s="1"/>
  <c r="T60" i="2" s="1"/>
  <c r="O72" i="2"/>
  <c r="R72" i="2" s="1"/>
  <c r="T72" i="2" s="1"/>
  <c r="N83" i="2"/>
  <c r="Q83" i="2" s="1"/>
  <c r="S83" i="2" s="1"/>
  <c r="N92" i="2"/>
  <c r="Q92" i="2" s="1"/>
  <c r="S92" i="2" s="1"/>
  <c r="N101" i="2"/>
  <c r="Q101" i="2" s="1"/>
  <c r="S101" i="2" s="1"/>
  <c r="N107" i="2"/>
  <c r="Q107" i="2" s="1"/>
  <c r="S107" i="2" s="1"/>
  <c r="N117" i="2"/>
  <c r="Q117" i="2" s="1"/>
  <c r="S117" i="2" s="1"/>
  <c r="N125" i="2"/>
  <c r="Q125" i="2" s="1"/>
  <c r="S125" i="2" s="1"/>
  <c r="N146" i="2"/>
  <c r="N160" i="2"/>
  <c r="Q160" i="2" s="1"/>
  <c r="S160" i="2" s="1"/>
  <c r="N170" i="2"/>
  <c r="Q170" i="2" s="1"/>
  <c r="S170" i="2" s="1"/>
  <c r="O176" i="2"/>
  <c r="R176" i="2" s="1"/>
  <c r="T176" i="2" s="1"/>
  <c r="O73" i="2"/>
  <c r="R73" i="2" s="1"/>
  <c r="T73" i="2" s="1"/>
  <c r="O93" i="2"/>
  <c r="R93" i="2" s="1"/>
  <c r="T93" i="2" s="1"/>
  <c r="N71" i="2"/>
  <c r="Q71" i="2" s="1"/>
  <c r="S71" i="2" s="1"/>
  <c r="O83" i="2"/>
  <c r="R83" i="2" s="1"/>
  <c r="T83" i="2" s="1"/>
  <c r="O101" i="2"/>
  <c r="R101" i="2" s="1"/>
  <c r="T101" i="2" s="1"/>
  <c r="O107" i="2"/>
  <c r="R107" i="2" s="1"/>
  <c r="T107" i="2" s="1"/>
  <c r="O117" i="2"/>
  <c r="R117" i="2" s="1"/>
  <c r="T117" i="2" s="1"/>
  <c r="O125" i="2"/>
  <c r="R125" i="2" s="1"/>
  <c r="T125" i="2" s="1"/>
  <c r="O146" i="2"/>
  <c r="R146" i="2" s="1"/>
  <c r="T146" i="2" s="1"/>
  <c r="O170" i="2"/>
  <c r="N247" i="2"/>
  <c r="Q247" i="2" s="1"/>
  <c r="S247" i="2" s="1"/>
  <c r="Q264" i="2"/>
  <c r="S264" i="2" s="1"/>
  <c r="O219" i="2"/>
  <c r="O306" i="2"/>
  <c r="R306" i="2" s="1"/>
  <c r="T306" i="2" s="1"/>
  <c r="O47" i="2"/>
  <c r="R47" i="2" s="1"/>
  <c r="T47" i="2" s="1"/>
  <c r="O59" i="2"/>
  <c r="R59" i="2" s="1"/>
  <c r="T59" i="2" s="1"/>
  <c r="O71" i="2"/>
  <c r="R71" i="2" s="1"/>
  <c r="T71" i="2" s="1"/>
  <c r="N91" i="2"/>
  <c r="Q91" i="2" s="1"/>
  <c r="S91" i="2" s="1"/>
  <c r="N100" i="2"/>
  <c r="Q100" i="2" s="1"/>
  <c r="S100" i="2" s="1"/>
  <c r="O121" i="2"/>
  <c r="R121" i="2" s="1"/>
  <c r="T121" i="2" s="1"/>
  <c r="N151" i="2"/>
  <c r="Q151" i="2" s="1"/>
  <c r="S151" i="2" s="1"/>
  <c r="N157" i="2"/>
  <c r="Q157" i="2" s="1"/>
  <c r="S157" i="2" s="1"/>
  <c r="Q252" i="2"/>
  <c r="S252" i="2" s="1"/>
  <c r="Q59" i="2"/>
  <c r="S59" i="2" s="1"/>
  <c r="O91" i="2"/>
  <c r="R91" i="2" s="1"/>
  <c r="T91" i="2" s="1"/>
  <c r="N98" i="2"/>
  <c r="Q98" i="2" s="1"/>
  <c r="S98" i="2" s="1"/>
  <c r="O100" i="2"/>
  <c r="R100" i="2" s="1"/>
  <c r="T100" i="2" s="1"/>
  <c r="N116" i="2"/>
  <c r="Q116" i="2" s="1"/>
  <c r="S116" i="2" s="1"/>
  <c r="O151" i="2"/>
  <c r="R151" i="2" s="1"/>
  <c r="T151" i="2" s="1"/>
  <c r="O58" i="2"/>
  <c r="R58" i="2" s="1"/>
  <c r="T58" i="2" s="1"/>
  <c r="O70" i="2"/>
  <c r="R70" i="2" s="1"/>
  <c r="T70" i="2" s="1"/>
  <c r="O98" i="2"/>
  <c r="R98" i="2" s="1"/>
  <c r="T98" i="2" s="1"/>
  <c r="O116" i="2"/>
  <c r="R116" i="2" s="1"/>
  <c r="T116" i="2" s="1"/>
  <c r="N124" i="2"/>
  <c r="Q124" i="2" s="1"/>
  <c r="S124" i="2" s="1"/>
  <c r="Q145" i="2"/>
  <c r="S145" i="2" s="1"/>
  <c r="O169" i="2"/>
  <c r="R169" i="2" s="1"/>
  <c r="T169" i="2" s="1"/>
  <c r="O195" i="2"/>
  <c r="R195" i="2" s="1"/>
  <c r="T195" i="2" s="1"/>
  <c r="O233" i="2"/>
  <c r="R233" i="2" s="1"/>
  <c r="T233" i="2" s="1"/>
  <c r="N238" i="2"/>
  <c r="Q238" i="2" s="1"/>
  <c r="S238" i="2" s="1"/>
  <c r="O46" i="2"/>
  <c r="R46" i="2" s="1"/>
  <c r="T46" i="2" s="1"/>
  <c r="S47" i="2"/>
  <c r="N81" i="2"/>
  <c r="Q81" i="2" s="1"/>
  <c r="S81" i="2" s="1"/>
  <c r="O90" i="2"/>
  <c r="R90" i="2" s="1"/>
  <c r="T90" i="2" s="1"/>
  <c r="O106" i="2"/>
  <c r="R106" i="2" s="1"/>
  <c r="T106" i="2" s="1"/>
  <c r="O124" i="2"/>
  <c r="R124" i="2" s="1"/>
  <c r="T124" i="2" s="1"/>
  <c r="O154" i="2"/>
  <c r="R154" i="2" s="1"/>
  <c r="T154" i="2" s="1"/>
  <c r="N159" i="2"/>
  <c r="Q159" i="2" s="1"/>
  <c r="S159" i="2" s="1"/>
  <c r="N178" i="2"/>
  <c r="Q178" i="2" s="1"/>
  <c r="S178" i="2" s="1"/>
  <c r="O57" i="2"/>
  <c r="R57" i="2" s="1"/>
  <c r="T57" i="2" s="1"/>
  <c r="O69" i="2"/>
  <c r="R69" i="2" s="1"/>
  <c r="T69" i="2" s="1"/>
  <c r="O81" i="2"/>
  <c r="R81" i="2" s="1"/>
  <c r="T81" i="2" s="1"/>
  <c r="N89" i="2"/>
  <c r="Q89" i="2" s="1"/>
  <c r="S89" i="2" s="1"/>
  <c r="N97" i="2"/>
  <c r="Q97" i="2" s="1"/>
  <c r="S97" i="2" s="1"/>
  <c r="N113" i="2"/>
  <c r="Q113" i="2" s="1"/>
  <c r="S113" i="2" s="1"/>
  <c r="N115" i="2"/>
  <c r="Q115" i="2" s="1"/>
  <c r="S115" i="2" s="1"/>
  <c r="O134" i="2"/>
  <c r="R134" i="2" s="1"/>
  <c r="T134" i="2" s="1"/>
  <c r="N150" i="2"/>
  <c r="Q150" i="2" s="1"/>
  <c r="S150" i="2" s="1"/>
  <c r="O159" i="2"/>
  <c r="R159" i="2" s="1"/>
  <c r="T159" i="2" s="1"/>
  <c r="O45" i="2"/>
  <c r="R45" i="2" s="1"/>
  <c r="T45" i="2" s="1"/>
  <c r="N56" i="2"/>
  <c r="Q56" i="2" s="1"/>
  <c r="Q57" i="2"/>
  <c r="S57" i="2" s="1"/>
  <c r="N66" i="2"/>
  <c r="Q66" i="2" s="1"/>
  <c r="S66" i="2" s="1"/>
  <c r="N68" i="2"/>
  <c r="Q68" i="2" s="1"/>
  <c r="Q69" i="2"/>
  <c r="S69" i="2" s="1"/>
  <c r="N80" i="2"/>
  <c r="Q80" i="2" s="1"/>
  <c r="S80" i="2" s="1"/>
  <c r="O89" i="2"/>
  <c r="R89" i="2" s="1"/>
  <c r="T89" i="2" s="1"/>
  <c r="O97" i="2"/>
  <c r="R97" i="2" s="1"/>
  <c r="T97" i="2" s="1"/>
  <c r="O113" i="2"/>
  <c r="R113" i="2" s="1"/>
  <c r="T113" i="2" s="1"/>
  <c r="O115" i="2"/>
  <c r="R115" i="2" s="1"/>
  <c r="T115" i="2" s="1"/>
  <c r="O225" i="2"/>
  <c r="R225" i="2" s="1"/>
  <c r="T225" i="2" s="1"/>
  <c r="Q45" i="2"/>
  <c r="S45" i="2" s="1"/>
  <c r="S46" i="2"/>
  <c r="N230" i="2"/>
  <c r="Q230" i="2" s="1"/>
  <c r="N207" i="2"/>
  <c r="Q207" i="2" s="1"/>
  <c r="S207" i="2" s="1"/>
  <c r="N195" i="2"/>
  <c r="Q195" i="2" s="1"/>
  <c r="S195" i="2" s="1"/>
  <c r="N349" i="2"/>
  <c r="Q349" i="2" s="1"/>
  <c r="S349" i="2" s="1"/>
  <c r="N337" i="2"/>
  <c r="Q337" i="2" s="1"/>
  <c r="S337" i="2" s="1"/>
  <c r="N335" i="2"/>
  <c r="N323" i="2"/>
  <c r="Q323" i="2" s="1"/>
  <c r="S323" i="2" s="1"/>
  <c r="N313" i="2"/>
  <c r="Q313" i="2" s="1"/>
  <c r="S313" i="2" s="1"/>
  <c r="N290" i="2"/>
  <c r="Q290" i="2" s="1"/>
  <c r="S290" i="2" s="1"/>
  <c r="N278" i="2"/>
  <c r="Q278" i="2" s="1"/>
  <c r="S278" i="2" s="1"/>
  <c r="N276" i="2"/>
  <c r="Q276" i="2" s="1"/>
  <c r="S276" i="2" s="1"/>
  <c r="N266" i="2"/>
  <c r="Q266" i="2" s="1"/>
  <c r="S266" i="2" s="1"/>
  <c r="N254" i="2"/>
  <c r="Q254" i="2" s="1"/>
  <c r="S254" i="2" s="1"/>
  <c r="N242" i="2"/>
  <c r="Q242" i="2" s="1"/>
  <c r="S242" i="2" s="1"/>
  <c r="N231" i="2"/>
  <c r="Q231" i="2" s="1"/>
  <c r="S231" i="2" s="1"/>
  <c r="N208" i="2"/>
  <c r="Q208" i="2" s="1"/>
  <c r="S208" i="2" s="1"/>
  <c r="N196" i="2"/>
  <c r="Q196" i="2" s="1"/>
  <c r="S196" i="2" s="1"/>
  <c r="N185" i="2"/>
  <c r="Q185" i="2" s="1"/>
  <c r="S185" i="2" s="1"/>
  <c r="N177" i="2"/>
  <c r="Q177" i="2" s="1"/>
  <c r="S177" i="2" s="1"/>
  <c r="N165" i="2"/>
  <c r="N350" i="2"/>
  <c r="Q350" i="2" s="1"/>
  <c r="S350" i="2" s="1"/>
  <c r="N338" i="2"/>
  <c r="Q338" i="2" s="1"/>
  <c r="S338" i="2" s="1"/>
  <c r="N324" i="2"/>
  <c r="Q324" i="2" s="1"/>
  <c r="S324" i="2" s="1"/>
  <c r="N314" i="2"/>
  <c r="N291" i="2"/>
  <c r="N279" i="2"/>
  <c r="N353" i="2"/>
  <c r="Q353" i="2" s="1"/>
  <c r="S353" i="2" s="1"/>
  <c r="N341" i="2"/>
  <c r="N329" i="2"/>
  <c r="Q329" i="2" s="1"/>
  <c r="S329" i="2" s="1"/>
  <c r="N317" i="2"/>
  <c r="Q317" i="2" s="1"/>
  <c r="S317" i="2" s="1"/>
  <c r="N294" i="2"/>
  <c r="Q294" i="2" s="1"/>
  <c r="S294" i="2" s="1"/>
  <c r="N282" i="2"/>
  <c r="Q282" i="2" s="1"/>
  <c r="S282" i="2" s="1"/>
  <c r="N270" i="2"/>
  <c r="Q270" i="2" s="1"/>
  <c r="S270" i="2" s="1"/>
  <c r="N258" i="2"/>
  <c r="Q258" i="2" s="1"/>
  <c r="S258" i="2" s="1"/>
  <c r="N246" i="2"/>
  <c r="Q246" i="2" s="1"/>
  <c r="S246" i="2" s="1"/>
  <c r="N236" i="2"/>
  <c r="Q236" i="2" s="1"/>
  <c r="S236" i="2" s="1"/>
  <c r="N334" i="2"/>
  <c r="Q334" i="2" s="1"/>
  <c r="S334" i="2" s="1"/>
  <c r="N305" i="2"/>
  <c r="Q305" i="2" s="1"/>
  <c r="S305" i="2" s="1"/>
  <c r="N271" i="2"/>
  <c r="Q271" i="2" s="1"/>
  <c r="S271" i="2" s="1"/>
  <c r="N248" i="2"/>
  <c r="Q248" i="2" s="1"/>
  <c r="S248" i="2" s="1"/>
  <c r="N233" i="2"/>
  <c r="Q233" i="2" s="1"/>
  <c r="S233" i="2" s="1"/>
  <c r="N345" i="2"/>
  <c r="Q345" i="2" s="1"/>
  <c r="N292" i="2"/>
  <c r="Q292" i="2" s="1"/>
  <c r="S292" i="2" s="1"/>
  <c r="N184" i="2"/>
  <c r="Q184" i="2" s="1"/>
  <c r="S184" i="2" s="1"/>
  <c r="N134" i="2"/>
  <c r="Q134" i="2" s="1"/>
  <c r="S134" i="2" s="1"/>
  <c r="N316" i="2"/>
  <c r="N312" i="2"/>
  <c r="Q312" i="2" s="1"/>
  <c r="S312" i="2" s="1"/>
  <c r="N310" i="2"/>
  <c r="Q310" i="2" s="1"/>
  <c r="S310" i="2" s="1"/>
  <c r="S309" i="2" s="1"/>
  <c r="N308" i="2"/>
  <c r="Q308" i="2" s="1"/>
  <c r="S308" i="2" s="1"/>
  <c r="S307" i="2" s="1"/>
  <c r="N296" i="2"/>
  <c r="Q296" i="2" s="1"/>
  <c r="S296" i="2" s="1"/>
  <c r="N267" i="2"/>
  <c r="Q267" i="2" s="1"/>
  <c r="S267" i="2" s="1"/>
  <c r="N244" i="2"/>
  <c r="Q244" i="2" s="1"/>
  <c r="S244" i="2" s="1"/>
  <c r="N209" i="2"/>
  <c r="Q209" i="2" s="1"/>
  <c r="S209" i="2" s="1"/>
  <c r="N203" i="2"/>
  <c r="Q203" i="2" s="1"/>
  <c r="S203" i="2" s="1"/>
  <c r="N189" i="2"/>
  <c r="Q189" i="2" s="1"/>
  <c r="S189" i="2" s="1"/>
  <c r="N162" i="2"/>
  <c r="Q162" i="2" s="1"/>
  <c r="S162" i="2" s="1"/>
  <c r="N152" i="2"/>
  <c r="Q152" i="2" s="1"/>
  <c r="S152" i="2" s="1"/>
  <c r="N340" i="2"/>
  <c r="Q340" i="2" s="1"/>
  <c r="S340" i="2" s="1"/>
  <c r="N330" i="2"/>
  <c r="N286" i="2"/>
  <c r="Q286" i="2" s="1"/>
  <c r="S286" i="2" s="1"/>
  <c r="N228" i="2"/>
  <c r="Q228" i="2" s="1"/>
  <c r="S228" i="2" s="1"/>
  <c r="N218" i="2"/>
  <c r="Q218" i="2" s="1"/>
  <c r="S218" i="2" s="1"/>
  <c r="N197" i="2"/>
  <c r="Q197" i="2" s="1"/>
  <c r="S197" i="2" s="1"/>
  <c r="N191" i="2"/>
  <c r="Q191" i="2" s="1"/>
  <c r="S191" i="2" s="1"/>
  <c r="N171" i="2"/>
  <c r="N141" i="2"/>
  <c r="N139" i="2"/>
  <c r="Q139" i="2" s="1"/>
  <c r="S139" i="2" s="1"/>
  <c r="S138" i="2" s="1"/>
  <c r="N137" i="2"/>
  <c r="Q137" i="2" s="1"/>
  <c r="S137" i="2" s="1"/>
  <c r="S136" i="2" s="1"/>
  <c r="N135" i="2"/>
  <c r="Q135" i="2" s="1"/>
  <c r="S135" i="2" s="1"/>
  <c r="N118" i="2"/>
  <c r="Q118" i="2" s="1"/>
  <c r="S118" i="2" s="1"/>
  <c r="N262" i="2"/>
  <c r="N256" i="2"/>
  <c r="Q256" i="2" s="1"/>
  <c r="S256" i="2" s="1"/>
  <c r="N239" i="2"/>
  <c r="Q239" i="2" s="1"/>
  <c r="S239" i="2" s="1"/>
  <c r="N153" i="2"/>
  <c r="Q153" i="2" s="1"/>
  <c r="S153" i="2" s="1"/>
  <c r="N272" i="2"/>
  <c r="Q272" i="2" s="1"/>
  <c r="S272" i="2" s="1"/>
  <c r="N249" i="2"/>
  <c r="Q249" i="2" s="1"/>
  <c r="S249" i="2" s="1"/>
  <c r="N229" i="2"/>
  <c r="Q229" i="2" s="1"/>
  <c r="S229" i="2" s="1"/>
  <c r="N179" i="2"/>
  <c r="Q179" i="2" s="1"/>
  <c r="S179" i="2" s="1"/>
  <c r="N354" i="2"/>
  <c r="Q354" i="2" s="1"/>
  <c r="S354" i="2" s="1"/>
  <c r="N204" i="2"/>
  <c r="N154" i="2"/>
  <c r="Q154" i="2" s="1"/>
  <c r="S154" i="2" s="1"/>
  <c r="N351" i="2"/>
  <c r="Q351" i="2" s="1"/>
  <c r="N346" i="2"/>
  <c r="Q346" i="2" s="1"/>
  <c r="S346" i="2" s="1"/>
  <c r="N327" i="2"/>
  <c r="Q327" i="2" s="1"/>
  <c r="S327" i="2" s="1"/>
  <c r="N321" i="2"/>
  <c r="Q321" i="2" s="1"/>
  <c r="S321" i="2" s="1"/>
  <c r="N293" i="2"/>
  <c r="Q293" i="2" s="1"/>
  <c r="S293" i="2" s="1"/>
  <c r="N289" i="2"/>
  <c r="Q289" i="2" s="1"/>
  <c r="S289" i="2" s="1"/>
  <c r="N268" i="2"/>
  <c r="Q268" i="2" s="1"/>
  <c r="S268" i="2" s="1"/>
  <c r="N245" i="2"/>
  <c r="Q245" i="2" s="1"/>
  <c r="S245" i="2" s="1"/>
  <c r="N240" i="2"/>
  <c r="Q240" i="2" s="1"/>
  <c r="S240" i="2" s="1"/>
  <c r="N210" i="2"/>
  <c r="Q210" i="2" s="1"/>
  <c r="S210" i="2" s="1"/>
  <c r="N192" i="2"/>
  <c r="Q192" i="2" s="1"/>
  <c r="S192" i="2" s="1"/>
  <c r="N172" i="2"/>
  <c r="Q172" i="2" s="1"/>
  <c r="S172" i="2" s="1"/>
  <c r="N143" i="2"/>
  <c r="Q143" i="2" s="1"/>
  <c r="S143" i="2" s="1"/>
  <c r="N120" i="2"/>
  <c r="Q120" i="2" s="1"/>
  <c r="S120" i="2" s="1"/>
  <c r="N106" i="2"/>
  <c r="Q106" i="2" s="1"/>
  <c r="S106" i="2" s="1"/>
  <c r="N331" i="2"/>
  <c r="Q331" i="2" s="1"/>
  <c r="S331" i="2" s="1"/>
  <c r="N297" i="2"/>
  <c r="Q297" i="2" s="1"/>
  <c r="S297" i="2" s="1"/>
  <c r="N283" i="2"/>
  <c r="Q283" i="2" s="1"/>
  <c r="S283" i="2" s="1"/>
  <c r="N198" i="2"/>
  <c r="Q198" i="2" s="1"/>
  <c r="S198" i="2" s="1"/>
  <c r="N180" i="2"/>
  <c r="Q180" i="2" s="1"/>
  <c r="S180" i="2" s="1"/>
  <c r="N166" i="2"/>
  <c r="N155" i="2"/>
  <c r="Q155" i="2" s="1"/>
  <c r="S155" i="2" s="1"/>
  <c r="N322" i="2"/>
  <c r="Q322" i="2" s="1"/>
  <c r="S322" i="2" s="1"/>
  <c r="N257" i="2"/>
  <c r="Q257" i="2" s="1"/>
  <c r="S257" i="2" s="1"/>
  <c r="N252" i="2"/>
  <c r="N241" i="2"/>
  <c r="Q241" i="2" s="1"/>
  <c r="S241" i="2" s="1"/>
  <c r="N220" i="2"/>
  <c r="N186" i="2"/>
  <c r="Q186" i="2" s="1"/>
  <c r="S186" i="2" s="1"/>
  <c r="N144" i="2"/>
  <c r="Q144" i="2" s="1"/>
  <c r="S144" i="2" s="1"/>
  <c r="N121" i="2"/>
  <c r="Q121" i="2" s="1"/>
  <c r="S121" i="2" s="1"/>
  <c r="N273" i="2"/>
  <c r="Q273" i="2" s="1"/>
  <c r="S273" i="2" s="1"/>
  <c r="N205" i="2"/>
  <c r="N156" i="2"/>
  <c r="Q156" i="2" s="1"/>
  <c r="S156" i="2" s="1"/>
  <c r="N347" i="2"/>
  <c r="Q347" i="2" s="1"/>
  <c r="S347" i="2" s="1"/>
  <c r="N253" i="2"/>
  <c r="Q253" i="2" s="1"/>
  <c r="S253" i="2" s="1"/>
  <c r="N193" i="2"/>
  <c r="Q193" i="2" s="1"/>
  <c r="S193" i="2" s="1"/>
  <c r="N181" i="2"/>
  <c r="Q181" i="2" s="1"/>
  <c r="S181" i="2" s="1"/>
  <c r="N175" i="2"/>
  <c r="Q175" i="2" s="1"/>
  <c r="S175" i="2" s="1"/>
  <c r="N167" i="2"/>
  <c r="Q167" i="2" s="1"/>
  <c r="S167" i="2" s="1"/>
  <c r="N318" i="2"/>
  <c r="Q318" i="2" s="1"/>
  <c r="S318" i="2" s="1"/>
  <c r="N298" i="2"/>
  <c r="Q298" i="2" s="1"/>
  <c r="S298" i="2" s="1"/>
  <c r="N280" i="2"/>
  <c r="Q280" i="2" s="1"/>
  <c r="S280" i="2" s="1"/>
  <c r="N269" i="2"/>
  <c r="Q269" i="2" s="1"/>
  <c r="S269" i="2" s="1"/>
  <c r="N264" i="2"/>
  <c r="N211" i="2"/>
  <c r="Q211" i="2" s="1"/>
  <c r="S211" i="2" s="1"/>
  <c r="N206" i="2"/>
  <c r="Q206" i="2" s="1"/>
  <c r="S206" i="2" s="1"/>
  <c r="N348" i="2"/>
  <c r="Q348" i="2" s="1"/>
  <c r="S348" i="2" s="1"/>
  <c r="N342" i="2"/>
  <c r="N328" i="2"/>
  <c r="Q328" i="2" s="1"/>
  <c r="S328" i="2" s="1"/>
  <c r="N284" i="2"/>
  <c r="Q284" i="2" s="1"/>
  <c r="S284" i="2" s="1"/>
  <c r="N274" i="2"/>
  <c r="Q274" i="2" s="1"/>
  <c r="S274" i="2" s="1"/>
  <c r="N221" i="2"/>
  <c r="Q221" i="2" s="1"/>
  <c r="S221" i="2" s="1"/>
  <c r="N199" i="2"/>
  <c r="Q199" i="2" s="1"/>
  <c r="S199" i="2" s="1"/>
  <c r="N194" i="2"/>
  <c r="Q194" i="2" s="1"/>
  <c r="S194" i="2" s="1"/>
  <c r="N187" i="2"/>
  <c r="Q187" i="2" s="1"/>
  <c r="S187" i="2" s="1"/>
  <c r="N352" i="2"/>
  <c r="Q352" i="2" s="1"/>
  <c r="S352" i="2" s="1"/>
  <c r="N332" i="2"/>
  <c r="Q332" i="2" s="1"/>
  <c r="S332" i="2" s="1"/>
  <c r="N302" i="2"/>
  <c r="Q302" i="2" s="1"/>
  <c r="S302" i="2" s="1"/>
  <c r="N299" i="2"/>
  <c r="Q299" i="2" s="1"/>
  <c r="S299" i="2" s="1"/>
  <c r="N237" i="2"/>
  <c r="Q237" i="2" s="1"/>
  <c r="S237" i="2" s="1"/>
  <c r="N315" i="2"/>
  <c r="Q315" i="2" s="1"/>
  <c r="S315" i="2" s="1"/>
  <c r="N304" i="2"/>
  <c r="Q304" i="2" s="1"/>
  <c r="S304" i="2" s="1"/>
  <c r="N339" i="2"/>
  <c r="N319" i="2"/>
  <c r="N295" i="2"/>
  <c r="Q295" i="2" s="1"/>
  <c r="S295" i="2" s="1"/>
  <c r="N259" i="2"/>
  <c r="Q259" i="2" s="1"/>
  <c r="S259" i="2" s="1"/>
  <c r="N243" i="2"/>
  <c r="Q243" i="2" s="1"/>
  <c r="S243" i="2" s="1"/>
  <c r="N225" i="2"/>
  <c r="Q225" i="2" s="1"/>
  <c r="S225" i="2" s="1"/>
  <c r="S224" i="2" s="1"/>
  <c r="N215" i="2"/>
  <c r="Q215" i="2" s="1"/>
  <c r="S215" i="2" s="1"/>
  <c r="N169" i="2"/>
  <c r="Q169" i="2" s="1"/>
  <c r="S169" i="2" s="1"/>
  <c r="N333" i="2"/>
  <c r="Q333" i="2" s="1"/>
  <c r="S333" i="2" s="1"/>
  <c r="N281" i="2"/>
  <c r="Q281" i="2" s="1"/>
  <c r="N217" i="2"/>
  <c r="Q217" i="2" s="1"/>
  <c r="S217" i="2" s="1"/>
  <c r="O38" i="2"/>
  <c r="R38" i="2" s="1"/>
  <c r="T38" i="2" s="1"/>
  <c r="O40" i="2"/>
  <c r="R40" i="2" s="1"/>
  <c r="T40" i="2" s="1"/>
  <c r="O42" i="2"/>
  <c r="R42" i="2" s="1"/>
  <c r="T42" i="2" s="1"/>
  <c r="O44" i="2"/>
  <c r="R44" i="2" s="1"/>
  <c r="T44" i="2" s="1"/>
  <c r="O56" i="2"/>
  <c r="R56" i="2" s="1"/>
  <c r="T56" i="2" s="1"/>
  <c r="O66" i="2"/>
  <c r="R66" i="2" s="1"/>
  <c r="T66" i="2" s="1"/>
  <c r="O68" i="2"/>
  <c r="R68" i="2" s="1"/>
  <c r="T68" i="2" s="1"/>
  <c r="O80" i="2"/>
  <c r="R80" i="2" s="1"/>
  <c r="T80" i="2" s="1"/>
  <c r="N88" i="2"/>
  <c r="Q88" i="2" s="1"/>
  <c r="S88" i="2" s="1"/>
  <c r="N112" i="2"/>
  <c r="N182" i="2"/>
  <c r="O295" i="2"/>
  <c r="R295" i="2" s="1"/>
  <c r="T295" i="2" s="1"/>
  <c r="Q38" i="2"/>
  <c r="S38" i="2" s="1"/>
  <c r="Q40" i="2"/>
  <c r="S40" i="2" s="1"/>
  <c r="S39" i="2" s="1"/>
  <c r="Q42" i="2"/>
  <c r="S42" i="2" s="1"/>
  <c r="S41" i="2" s="1"/>
  <c r="Q44" i="2"/>
  <c r="S44" i="2" s="1"/>
  <c r="O88" i="2"/>
  <c r="R88" i="2" s="1"/>
  <c r="T88" i="2" s="1"/>
  <c r="N96" i="2"/>
  <c r="Q96" i="2" s="1"/>
  <c r="S96" i="2" s="1"/>
  <c r="N105" i="2"/>
  <c r="Q105" i="2" s="1"/>
  <c r="S105" i="2" s="1"/>
  <c r="O112" i="2"/>
  <c r="R112" i="2" s="1"/>
  <c r="T112" i="2" s="1"/>
  <c r="N123" i="2"/>
  <c r="Q123" i="2" s="1"/>
  <c r="S123" i="2" s="1"/>
  <c r="N133" i="2"/>
  <c r="Q133" i="2" s="1"/>
  <c r="S133" i="2" s="1"/>
  <c r="N142" i="2"/>
  <c r="Q142" i="2" s="1"/>
  <c r="S142" i="2" s="1"/>
  <c r="N202" i="2"/>
  <c r="Q202" i="2" s="1"/>
  <c r="S202" i="2" s="1"/>
  <c r="N325" i="2"/>
  <c r="Q325" i="2" s="1"/>
  <c r="S325" i="2" s="1"/>
  <c r="N320" i="2"/>
  <c r="Q320" i="2" s="1"/>
  <c r="S320" i="2" s="1"/>
  <c r="O79" i="2"/>
  <c r="R79" i="2" s="1"/>
  <c r="T79" i="2" s="1"/>
  <c r="N87" i="2"/>
  <c r="Q87" i="2" s="1"/>
  <c r="S87" i="2" s="1"/>
  <c r="O96" i="2"/>
  <c r="R96" i="2" s="1"/>
  <c r="T96" i="2" s="1"/>
  <c r="Q112" i="2"/>
  <c r="S112" i="2" s="1"/>
  <c r="O123" i="2"/>
  <c r="R123" i="2" s="1"/>
  <c r="T123" i="2" s="1"/>
  <c r="O133" i="2"/>
  <c r="R133" i="2" s="1"/>
  <c r="T133" i="2" s="1"/>
  <c r="O148" i="2"/>
  <c r="R148" i="2" s="1"/>
  <c r="T148" i="2" s="1"/>
  <c r="N168" i="2"/>
  <c r="Q168" i="2" s="1"/>
  <c r="S168" i="2" s="1"/>
  <c r="N261" i="2"/>
  <c r="Q261" i="2" s="1"/>
  <c r="S261" i="2" s="1"/>
  <c r="O325" i="2"/>
  <c r="R325" i="2" s="1"/>
  <c r="T325" i="2" s="1"/>
  <c r="O320" i="2"/>
  <c r="R320" i="2" s="1"/>
  <c r="T320" i="2" s="1"/>
  <c r="Q37" i="2"/>
  <c r="S37" i="2" s="1"/>
  <c r="N54" i="2"/>
  <c r="Q54" i="2" s="1"/>
  <c r="S54" i="2" s="1"/>
  <c r="Q55" i="2"/>
  <c r="S55" i="2" s="1"/>
  <c r="S56" i="2"/>
  <c r="N64" i="2"/>
  <c r="Q64" i="2" s="1"/>
  <c r="S64" i="2" s="1"/>
  <c r="Q65" i="2"/>
  <c r="S65" i="2" s="1"/>
  <c r="N78" i="2"/>
  <c r="Q78" i="2" s="1"/>
  <c r="S78" i="2" s="1"/>
  <c r="Q79" i="2"/>
  <c r="S79" i="2" s="1"/>
  <c r="T94" i="2"/>
  <c r="N95" i="2"/>
  <c r="Q95" i="2" s="1"/>
  <c r="S95" i="2" s="1"/>
  <c r="N111" i="2"/>
  <c r="Q111" i="2" s="1"/>
  <c r="S111" i="2" s="1"/>
  <c r="O168" i="2"/>
  <c r="R168" i="2" s="1"/>
  <c r="T168" i="2" s="1"/>
  <c r="O215" i="2"/>
  <c r="R215" i="2" s="1"/>
  <c r="T215" i="2" s="1"/>
  <c r="Q339" i="2"/>
  <c r="S339" i="2" s="1"/>
  <c r="O37" i="2"/>
  <c r="R37" i="2" s="1"/>
  <c r="T37" i="2" s="1"/>
  <c r="O36" i="2"/>
  <c r="R36" i="2" s="1"/>
  <c r="T36" i="2" s="1"/>
  <c r="O95" i="2"/>
  <c r="R95" i="2" s="1"/>
  <c r="T95" i="2" s="1"/>
  <c r="N104" i="2"/>
  <c r="Q104" i="2" s="1"/>
  <c r="S104" i="2" s="1"/>
  <c r="O111" i="2"/>
  <c r="R111" i="2" s="1"/>
  <c r="T111" i="2" s="1"/>
  <c r="Q122" i="2"/>
  <c r="S122" i="2" s="1"/>
  <c r="N132" i="2"/>
  <c r="Q132" i="2" s="1"/>
  <c r="S132" i="2" s="1"/>
  <c r="Q141" i="2"/>
  <c r="S141" i="2" s="1"/>
  <c r="O248" i="2"/>
  <c r="R248" i="2" s="1"/>
  <c r="T248" i="2" s="1"/>
  <c r="N285" i="2"/>
  <c r="Q285" i="2" s="1"/>
  <c r="S285" i="2" s="1"/>
  <c r="O349" i="2"/>
  <c r="R349" i="2" s="1"/>
  <c r="T349" i="2" s="1"/>
  <c r="O337" i="2"/>
  <c r="R337" i="2" s="1"/>
  <c r="T337" i="2" s="1"/>
  <c r="O335" i="2"/>
  <c r="R335" i="2" s="1"/>
  <c r="T335" i="2" s="1"/>
  <c r="O323" i="2"/>
  <c r="R323" i="2" s="1"/>
  <c r="T323" i="2" s="1"/>
  <c r="O313" i="2"/>
  <c r="R313" i="2" s="1"/>
  <c r="T313" i="2" s="1"/>
  <c r="O290" i="2"/>
  <c r="R290" i="2" s="1"/>
  <c r="T290" i="2" s="1"/>
  <c r="O278" i="2"/>
  <c r="R278" i="2" s="1"/>
  <c r="T278" i="2" s="1"/>
  <c r="O276" i="2"/>
  <c r="R276" i="2" s="1"/>
  <c r="T276" i="2" s="1"/>
  <c r="O266" i="2"/>
  <c r="R266" i="2" s="1"/>
  <c r="T266" i="2" s="1"/>
  <c r="O254" i="2"/>
  <c r="R254" i="2" s="1"/>
  <c r="T254" i="2" s="1"/>
  <c r="O242" i="2"/>
  <c r="R242" i="2" s="1"/>
  <c r="T242" i="2" s="1"/>
  <c r="O231" i="2"/>
  <c r="R231" i="2" s="1"/>
  <c r="T231" i="2" s="1"/>
  <c r="O208" i="2"/>
  <c r="R208" i="2" s="1"/>
  <c r="T208" i="2" s="1"/>
  <c r="O196" i="2"/>
  <c r="R196" i="2" s="1"/>
  <c r="T196" i="2" s="1"/>
  <c r="O185" i="2"/>
  <c r="R185" i="2" s="1"/>
  <c r="T185" i="2" s="1"/>
  <c r="O177" i="2"/>
  <c r="R177" i="2" s="1"/>
  <c r="T177" i="2" s="1"/>
  <c r="O350" i="2"/>
  <c r="R350" i="2" s="1"/>
  <c r="T350" i="2" s="1"/>
  <c r="O338" i="2"/>
  <c r="R338" i="2" s="1"/>
  <c r="T338" i="2" s="1"/>
  <c r="O324" i="2"/>
  <c r="R324" i="2" s="1"/>
  <c r="T324" i="2" s="1"/>
  <c r="O314" i="2"/>
  <c r="R314" i="2" s="1"/>
  <c r="T314" i="2" s="1"/>
  <c r="O291" i="2"/>
  <c r="R291" i="2" s="1"/>
  <c r="T291" i="2" s="1"/>
  <c r="O279" i="2"/>
  <c r="R279" i="2" s="1"/>
  <c r="T279" i="2" s="1"/>
  <c r="O267" i="2"/>
  <c r="R267" i="2" s="1"/>
  <c r="T267" i="2" s="1"/>
  <c r="O255" i="2"/>
  <c r="R255" i="2" s="1"/>
  <c r="T255" i="2" s="1"/>
  <c r="O243" i="2"/>
  <c r="R243" i="2" s="1"/>
  <c r="T243" i="2" s="1"/>
  <c r="O351" i="2"/>
  <c r="R351" i="2" s="1"/>
  <c r="T351" i="2" s="1"/>
  <c r="O353" i="2"/>
  <c r="R353" i="2" s="1"/>
  <c r="T353" i="2" s="1"/>
  <c r="O341" i="2"/>
  <c r="R341" i="2" s="1"/>
  <c r="T341" i="2" s="1"/>
  <c r="O329" i="2"/>
  <c r="R329" i="2" s="1"/>
  <c r="T329" i="2" s="1"/>
  <c r="O317" i="2"/>
  <c r="R317" i="2" s="1"/>
  <c r="T317" i="2" s="1"/>
  <c r="O294" i="2"/>
  <c r="R294" i="2" s="1"/>
  <c r="T294" i="2" s="1"/>
  <c r="O282" i="2"/>
  <c r="R282" i="2" s="1"/>
  <c r="T282" i="2" s="1"/>
  <c r="O270" i="2"/>
  <c r="R270" i="2" s="1"/>
  <c r="T270" i="2" s="1"/>
  <c r="O258" i="2"/>
  <c r="R258" i="2" s="1"/>
  <c r="T258" i="2" s="1"/>
  <c r="O246" i="2"/>
  <c r="R246" i="2" s="1"/>
  <c r="T246" i="2" s="1"/>
  <c r="O236" i="2"/>
  <c r="R236" i="2" s="1"/>
  <c r="T236" i="2" s="1"/>
  <c r="O212" i="2"/>
  <c r="O202" i="2"/>
  <c r="R202" i="2" s="1"/>
  <c r="T202" i="2" s="1"/>
  <c r="O188" i="2"/>
  <c r="R188" i="2" s="1"/>
  <c r="T188" i="2" s="1"/>
  <c r="O180" i="2"/>
  <c r="R180" i="2" s="1"/>
  <c r="T180" i="2" s="1"/>
  <c r="O345" i="2"/>
  <c r="R345" i="2" s="1"/>
  <c r="T345" i="2" s="1"/>
  <c r="O292" i="2"/>
  <c r="R292" i="2" s="1"/>
  <c r="T292" i="2" s="1"/>
  <c r="O184" i="2"/>
  <c r="R184" i="2" s="1"/>
  <c r="T184" i="2" s="1"/>
  <c r="O316" i="2"/>
  <c r="R316" i="2" s="1"/>
  <c r="T316" i="2" s="1"/>
  <c r="O312" i="2"/>
  <c r="R312" i="2" s="1"/>
  <c r="T312" i="2" s="1"/>
  <c r="O310" i="2"/>
  <c r="R310" i="2" s="1"/>
  <c r="T310" i="2" s="1"/>
  <c r="O308" i="2"/>
  <c r="R308" i="2" s="1"/>
  <c r="T308" i="2" s="1"/>
  <c r="O296" i="2"/>
  <c r="R296" i="2" s="1"/>
  <c r="T296" i="2" s="1"/>
  <c r="O244" i="2"/>
  <c r="R244" i="2" s="1"/>
  <c r="T244" i="2" s="1"/>
  <c r="O209" i="2"/>
  <c r="R209" i="2" s="1"/>
  <c r="T209" i="2" s="1"/>
  <c r="O203" i="2"/>
  <c r="R203" i="2" s="1"/>
  <c r="T203" i="2" s="1"/>
  <c r="O189" i="2"/>
  <c r="R189" i="2" s="1"/>
  <c r="T189" i="2" s="1"/>
  <c r="O162" i="2"/>
  <c r="R162" i="2" s="1"/>
  <c r="T162" i="2" s="1"/>
  <c r="O152" i="2"/>
  <c r="R152" i="2" s="1"/>
  <c r="T152" i="2" s="1"/>
  <c r="O340" i="2"/>
  <c r="R340" i="2" s="1"/>
  <c r="T340" i="2" s="1"/>
  <c r="O330" i="2"/>
  <c r="R330" i="2" s="1"/>
  <c r="T330" i="2" s="1"/>
  <c r="O286" i="2"/>
  <c r="R286" i="2" s="1"/>
  <c r="T286" i="2" s="1"/>
  <c r="O228" i="2"/>
  <c r="R228" i="2" s="1"/>
  <c r="T228" i="2" s="1"/>
  <c r="O218" i="2"/>
  <c r="R218" i="2" s="1"/>
  <c r="T218" i="2" s="1"/>
  <c r="O197" i="2"/>
  <c r="R197" i="2" s="1"/>
  <c r="T197" i="2" s="1"/>
  <c r="O191" i="2"/>
  <c r="R191" i="2" s="1"/>
  <c r="T191" i="2" s="1"/>
  <c r="O171" i="2"/>
  <c r="R171" i="2" s="1"/>
  <c r="T171" i="2" s="1"/>
  <c r="O141" i="2"/>
  <c r="R141" i="2" s="1"/>
  <c r="T141" i="2" s="1"/>
  <c r="O139" i="2"/>
  <c r="R139" i="2" s="1"/>
  <c r="T139" i="2" s="1"/>
  <c r="O137" i="2"/>
  <c r="R137" i="2" s="1"/>
  <c r="T137" i="2" s="1"/>
  <c r="O135" i="2"/>
  <c r="R135" i="2" s="1"/>
  <c r="T135" i="2" s="1"/>
  <c r="O118" i="2"/>
  <c r="R118" i="2" s="1"/>
  <c r="T118" i="2" s="1"/>
  <c r="O104" i="2"/>
  <c r="O92" i="2"/>
  <c r="R92" i="2" s="1"/>
  <c r="T92" i="2" s="1"/>
  <c r="O82" i="2"/>
  <c r="R82" i="2" s="1"/>
  <c r="T82" i="2" s="1"/>
  <c r="O262" i="2"/>
  <c r="R262" i="2" s="1"/>
  <c r="T262" i="2" s="1"/>
  <c r="O256" i="2"/>
  <c r="R256" i="2" s="1"/>
  <c r="T256" i="2" s="1"/>
  <c r="O239" i="2"/>
  <c r="R239" i="2" s="1"/>
  <c r="T239" i="2" s="1"/>
  <c r="O153" i="2"/>
  <c r="R153" i="2" s="1"/>
  <c r="T153" i="2" s="1"/>
  <c r="O272" i="2"/>
  <c r="R272" i="2" s="1"/>
  <c r="T272" i="2" s="1"/>
  <c r="O249" i="2"/>
  <c r="R249" i="2" s="1"/>
  <c r="T249" i="2" s="1"/>
  <c r="O229" i="2"/>
  <c r="R229" i="2" s="1"/>
  <c r="T229" i="2" s="1"/>
  <c r="O179" i="2"/>
  <c r="R179" i="2" s="1"/>
  <c r="T179" i="2" s="1"/>
  <c r="O142" i="2"/>
  <c r="R142" i="2" s="1"/>
  <c r="T142" i="2" s="1"/>
  <c r="O119" i="2"/>
  <c r="R119" i="2" s="1"/>
  <c r="T119" i="2" s="1"/>
  <c r="O105" i="2"/>
  <c r="R105" i="2" s="1"/>
  <c r="T105" i="2" s="1"/>
  <c r="O354" i="2"/>
  <c r="R354" i="2" s="1"/>
  <c r="T354" i="2" s="1"/>
  <c r="O204" i="2"/>
  <c r="R204" i="2" s="1"/>
  <c r="T204" i="2" s="1"/>
  <c r="O165" i="2"/>
  <c r="R165" i="2" s="1"/>
  <c r="T165" i="2" s="1"/>
  <c r="O346" i="2"/>
  <c r="R346" i="2" s="1"/>
  <c r="T346" i="2" s="1"/>
  <c r="O327" i="2"/>
  <c r="R327" i="2" s="1"/>
  <c r="T327" i="2" s="1"/>
  <c r="O321" i="2"/>
  <c r="R321" i="2" s="1"/>
  <c r="T321" i="2" s="1"/>
  <c r="O293" i="2"/>
  <c r="R293" i="2" s="1"/>
  <c r="T293" i="2" s="1"/>
  <c r="O289" i="2"/>
  <c r="R289" i="2" s="1"/>
  <c r="T289" i="2" s="1"/>
  <c r="O268" i="2"/>
  <c r="R268" i="2" s="1"/>
  <c r="T268" i="2" s="1"/>
  <c r="O245" i="2"/>
  <c r="R245" i="2" s="1"/>
  <c r="T245" i="2" s="1"/>
  <c r="O240" i="2"/>
  <c r="R240" i="2" s="1"/>
  <c r="T240" i="2" s="1"/>
  <c r="O210" i="2"/>
  <c r="R210" i="2" s="1"/>
  <c r="T210" i="2" s="1"/>
  <c r="O192" i="2"/>
  <c r="R192" i="2" s="1"/>
  <c r="T192" i="2" s="1"/>
  <c r="O172" i="2"/>
  <c r="R172" i="2" s="1"/>
  <c r="T172" i="2" s="1"/>
  <c r="O143" i="2"/>
  <c r="R143" i="2" s="1"/>
  <c r="T143" i="2" s="1"/>
  <c r="O120" i="2"/>
  <c r="R120" i="2" s="1"/>
  <c r="T120" i="2" s="1"/>
  <c r="O331" i="2"/>
  <c r="R331" i="2" s="1"/>
  <c r="T331" i="2" s="1"/>
  <c r="O297" i="2"/>
  <c r="R297" i="2" s="1"/>
  <c r="T297" i="2" s="1"/>
  <c r="O283" i="2"/>
  <c r="R283" i="2" s="1"/>
  <c r="T283" i="2" s="1"/>
  <c r="O230" i="2"/>
  <c r="R230" i="2" s="1"/>
  <c r="T230" i="2" s="1"/>
  <c r="O198" i="2"/>
  <c r="R198" i="2" s="1"/>
  <c r="T198" i="2" s="1"/>
  <c r="O166" i="2"/>
  <c r="R166" i="2" s="1"/>
  <c r="T166" i="2" s="1"/>
  <c r="O155" i="2"/>
  <c r="R155" i="2" s="1"/>
  <c r="T155" i="2" s="1"/>
  <c r="O322" i="2"/>
  <c r="R322" i="2" s="1"/>
  <c r="T322" i="2" s="1"/>
  <c r="O257" i="2"/>
  <c r="R257" i="2" s="1"/>
  <c r="T257" i="2" s="1"/>
  <c r="O252" i="2"/>
  <c r="R252" i="2" s="1"/>
  <c r="T252" i="2" s="1"/>
  <c r="O241" i="2"/>
  <c r="R241" i="2" s="1"/>
  <c r="T241" i="2" s="1"/>
  <c r="O220" i="2"/>
  <c r="R220" i="2" s="1"/>
  <c r="T220" i="2" s="1"/>
  <c r="O186" i="2"/>
  <c r="R186" i="2" s="1"/>
  <c r="T186" i="2" s="1"/>
  <c r="O144" i="2"/>
  <c r="R144" i="2" s="1"/>
  <c r="T144" i="2" s="1"/>
  <c r="O273" i="2"/>
  <c r="R273" i="2" s="1"/>
  <c r="T273" i="2" s="1"/>
  <c r="O205" i="2"/>
  <c r="R205" i="2" s="1"/>
  <c r="T205" i="2" s="1"/>
  <c r="O156" i="2"/>
  <c r="R156" i="2" s="1"/>
  <c r="T156" i="2" s="1"/>
  <c r="O347" i="2"/>
  <c r="R347" i="2" s="1"/>
  <c r="T347" i="2" s="1"/>
  <c r="O253" i="2"/>
  <c r="R253" i="2" s="1"/>
  <c r="T253" i="2" s="1"/>
  <c r="O193" i="2"/>
  <c r="R193" i="2" s="1"/>
  <c r="T193" i="2" s="1"/>
  <c r="O181" i="2"/>
  <c r="R181" i="2" s="1"/>
  <c r="T181" i="2" s="1"/>
  <c r="O175" i="2"/>
  <c r="R175" i="2" s="1"/>
  <c r="T175" i="2" s="1"/>
  <c r="O167" i="2"/>
  <c r="R167" i="2" s="1"/>
  <c r="T167" i="2" s="1"/>
  <c r="O145" i="2"/>
  <c r="R145" i="2" s="1"/>
  <c r="T145" i="2" s="1"/>
  <c r="O122" i="2"/>
  <c r="R122" i="2" s="1"/>
  <c r="T122" i="2" s="1"/>
  <c r="O318" i="2"/>
  <c r="R318" i="2" s="1"/>
  <c r="T318" i="2" s="1"/>
  <c r="O298" i="2"/>
  <c r="R298" i="2" s="1"/>
  <c r="T298" i="2" s="1"/>
  <c r="O280" i="2"/>
  <c r="R280" i="2" s="1"/>
  <c r="T280" i="2" s="1"/>
  <c r="O269" i="2"/>
  <c r="R269" i="2" s="1"/>
  <c r="T269" i="2" s="1"/>
  <c r="O264" i="2"/>
  <c r="R264" i="2" s="1"/>
  <c r="T264" i="2" s="1"/>
  <c r="O211" i="2"/>
  <c r="R211" i="2" s="1"/>
  <c r="T211" i="2" s="1"/>
  <c r="O206" i="2"/>
  <c r="R206" i="2" s="1"/>
  <c r="T206" i="2" s="1"/>
  <c r="O157" i="2"/>
  <c r="R157" i="2" s="1"/>
  <c r="T157" i="2" s="1"/>
  <c r="O348" i="2"/>
  <c r="R348" i="2" s="1"/>
  <c r="T348" i="2" s="1"/>
  <c r="O342" i="2"/>
  <c r="R342" i="2" s="1"/>
  <c r="T342" i="2" s="1"/>
  <c r="O328" i="2"/>
  <c r="R328" i="2" s="1"/>
  <c r="T328" i="2" s="1"/>
  <c r="O284" i="2"/>
  <c r="R284" i="2" s="1"/>
  <c r="T284" i="2" s="1"/>
  <c r="O274" i="2"/>
  <c r="R274" i="2" s="1"/>
  <c r="T274" i="2" s="1"/>
  <c r="O221" i="2"/>
  <c r="R221" i="2" s="1"/>
  <c r="T221" i="2" s="1"/>
  <c r="O199" i="2"/>
  <c r="R199" i="2" s="1"/>
  <c r="T199" i="2" s="1"/>
  <c r="O194" i="2"/>
  <c r="R194" i="2" s="1"/>
  <c r="T194" i="2" s="1"/>
  <c r="O187" i="2"/>
  <c r="R187" i="2" s="1"/>
  <c r="T187" i="2" s="1"/>
  <c r="O352" i="2"/>
  <c r="R352" i="2" s="1"/>
  <c r="T352" i="2" s="1"/>
  <c r="O332" i="2"/>
  <c r="R332" i="2" s="1"/>
  <c r="T332" i="2" s="1"/>
  <c r="O302" i="2"/>
  <c r="R302" i="2" s="1"/>
  <c r="T302" i="2" s="1"/>
  <c r="O299" i="2"/>
  <c r="R299" i="2" s="1"/>
  <c r="T299" i="2" s="1"/>
  <c r="O237" i="2"/>
  <c r="R237" i="2" s="1"/>
  <c r="T237" i="2" s="1"/>
  <c r="O275" i="2"/>
  <c r="R275" i="2" s="1"/>
  <c r="T275" i="2" s="1"/>
  <c r="O247" i="2"/>
  <c r="R247" i="2" s="1"/>
  <c r="T247" i="2" s="1"/>
  <c r="O232" i="2"/>
  <c r="R232" i="2" s="1"/>
  <c r="T232" i="2" s="1"/>
  <c r="O223" i="2"/>
  <c r="R223" i="2" s="1"/>
  <c r="T223" i="2" s="1"/>
  <c r="O207" i="2"/>
  <c r="R207" i="2" s="1"/>
  <c r="T207" i="2" s="1"/>
  <c r="O182" i="2"/>
  <c r="R182" i="2" s="1"/>
  <c r="T182" i="2" s="1"/>
  <c r="O315" i="2"/>
  <c r="R315" i="2" s="1"/>
  <c r="T315" i="2" s="1"/>
  <c r="O304" i="2"/>
  <c r="R304" i="2" s="1"/>
  <c r="T304" i="2" s="1"/>
  <c r="O339" i="2"/>
  <c r="R339" i="2" s="1"/>
  <c r="T339" i="2" s="1"/>
  <c r="O319" i="2"/>
  <c r="R319" i="2" s="1"/>
  <c r="T319" i="2" s="1"/>
  <c r="O333" i="2"/>
  <c r="R333" i="2" s="1"/>
  <c r="T333" i="2" s="1"/>
  <c r="O281" i="2"/>
  <c r="R281" i="2" s="1"/>
  <c r="T281" i="2" s="1"/>
  <c r="O217" i="2"/>
  <c r="R217" i="2" s="1"/>
  <c r="T217" i="2" s="1"/>
  <c r="O160" i="2"/>
  <c r="R160" i="2" s="1"/>
  <c r="T160" i="2" s="1"/>
  <c r="O150" i="2"/>
  <c r="R150" i="2" s="1"/>
  <c r="T150" i="2" s="1"/>
  <c r="O285" i="2"/>
  <c r="R285" i="2" s="1"/>
  <c r="T285" i="2" s="1"/>
  <c r="O238" i="2"/>
  <c r="R238" i="2" s="1"/>
  <c r="T238" i="2" s="1"/>
  <c r="O227" i="2"/>
  <c r="R227" i="2" s="1"/>
  <c r="T227" i="2" s="1"/>
  <c r="O183" i="2"/>
  <c r="R183" i="2" s="1"/>
  <c r="T183" i="2" s="1"/>
  <c r="O54" i="2"/>
  <c r="R54" i="2" s="1"/>
  <c r="T54" i="2" s="1"/>
  <c r="O64" i="2"/>
  <c r="R64" i="2" s="1"/>
  <c r="T64" i="2" s="1"/>
  <c r="N63" i="2"/>
  <c r="Q63" i="2" s="1"/>
  <c r="S63" i="2" s="1"/>
  <c r="N75" i="2"/>
  <c r="Q75" i="2" s="1"/>
  <c r="S75" i="2" s="1"/>
  <c r="N77" i="2"/>
  <c r="Q77" i="2" s="1"/>
  <c r="S77" i="2" s="1"/>
  <c r="O86" i="2"/>
  <c r="R86" i="2" s="1"/>
  <c r="T86" i="2" s="1"/>
  <c r="R87" i="2"/>
  <c r="T87" i="2" s="1"/>
  <c r="O132" i="2"/>
  <c r="R132" i="2" s="1"/>
  <c r="T132" i="2" s="1"/>
  <c r="N158" i="2"/>
  <c r="Q158" i="2" s="1"/>
  <c r="S158" i="2" s="1"/>
  <c r="Q171" i="2"/>
  <c r="S171" i="2" s="1"/>
  <c r="N232" i="2"/>
  <c r="Q232" i="2" s="1"/>
  <c r="S232" i="2" s="1"/>
  <c r="N255" i="2"/>
  <c r="Q255" i="2" s="1"/>
  <c r="S255" i="2" s="1"/>
  <c r="O55" i="2"/>
  <c r="R55" i="2" s="1"/>
  <c r="T55" i="2" s="1"/>
  <c r="N163" i="2"/>
  <c r="Q163" i="2" s="1"/>
  <c r="S163" i="2" s="1"/>
  <c r="N234" i="2"/>
  <c r="N288" i="2"/>
  <c r="Q288" i="2" s="1"/>
  <c r="S288" i="2" s="1"/>
  <c r="N250" i="2"/>
  <c r="Q250" i="2" s="1"/>
  <c r="S250" i="2" s="1"/>
  <c r="N263" i="2"/>
  <c r="Q263" i="2" s="1"/>
  <c r="S263" i="2" s="1"/>
  <c r="N174" i="2"/>
  <c r="Q174" i="2" s="1"/>
  <c r="S174" i="2" s="1"/>
  <c r="N176" i="2"/>
  <c r="Q176" i="2" s="1"/>
  <c r="S176" i="2" s="1"/>
  <c r="N265" i="2"/>
  <c r="Q265" i="2" s="1"/>
  <c r="S265" i="2" s="1"/>
  <c r="N344" i="2"/>
  <c r="Q344" i="2" s="1"/>
  <c r="S344" i="2" s="1"/>
  <c r="N148" i="2"/>
  <c r="Q148" i="2" s="1"/>
  <c r="S148" i="2" s="1"/>
  <c r="O25" i="2"/>
  <c r="R25" i="2" s="1"/>
  <c r="T25" i="2" s="1"/>
  <c r="O27" i="2"/>
  <c r="R27" i="2" s="1"/>
  <c r="T27" i="2" s="1"/>
  <c r="O29" i="2"/>
  <c r="R29" i="2" s="1"/>
  <c r="T29" i="2" s="1"/>
  <c r="O78" i="2"/>
  <c r="R78" i="2" s="1"/>
  <c r="T78" i="2" s="1"/>
  <c r="O288" i="2"/>
  <c r="R288" i="2" s="1"/>
  <c r="T288" i="2" s="1"/>
  <c r="O163" i="2"/>
  <c r="R163" i="2" s="1"/>
  <c r="T163" i="2" s="1"/>
  <c r="O234" i="2"/>
  <c r="R234" i="2" s="1"/>
  <c r="T234" i="2" s="1"/>
  <c r="O250" i="2"/>
  <c r="R250" i="2" s="1"/>
  <c r="T250" i="2" s="1"/>
  <c r="O263" i="2"/>
  <c r="R263" i="2" s="1"/>
  <c r="T263" i="2" s="1"/>
  <c r="O174" i="2"/>
  <c r="R174" i="2" s="1"/>
  <c r="T174" i="2" s="1"/>
  <c r="O265" i="2"/>
  <c r="R265" i="2" s="1"/>
  <c r="T265" i="2" s="1"/>
  <c r="O344" i="2"/>
  <c r="R344" i="2" s="1"/>
  <c r="T344" i="2" s="1"/>
  <c r="O261" i="2"/>
  <c r="R261" i="2" s="1"/>
  <c r="T261" i="2" s="1"/>
  <c r="O178" i="2"/>
  <c r="R178" i="2" s="1"/>
  <c r="T178" i="2" s="1"/>
  <c r="N306" i="2"/>
  <c r="Q306" i="2" s="1"/>
  <c r="S306" i="2" s="1"/>
  <c r="N219" i="2"/>
  <c r="Q219" i="2" s="1"/>
  <c r="S219" i="2" s="1"/>
  <c r="O32" i="2"/>
  <c r="R32" i="2" s="1"/>
  <c r="T32" i="2" s="1"/>
  <c r="O35" i="2"/>
  <c r="R35" i="2" s="1"/>
  <c r="T35" i="2" s="1"/>
  <c r="O51" i="2"/>
  <c r="R51" i="2" s="1"/>
  <c r="T51" i="2" s="1"/>
  <c r="O53" i="2"/>
  <c r="R53" i="2" s="1"/>
  <c r="T53" i="2" s="1"/>
  <c r="O63" i="2"/>
  <c r="R63" i="2" s="1"/>
  <c r="T63" i="2" s="1"/>
  <c r="O75" i="2"/>
  <c r="R75" i="2" s="1"/>
  <c r="T75" i="2" s="1"/>
  <c r="O77" i="2"/>
  <c r="R77" i="2" s="1"/>
  <c r="T77" i="2" s="1"/>
  <c r="N85" i="2"/>
  <c r="Q85" i="2" s="1"/>
  <c r="S85" i="2" s="1"/>
  <c r="N94" i="2"/>
  <c r="Q94" i="2" s="1"/>
  <c r="S94" i="2" s="1"/>
  <c r="N103" i="2"/>
  <c r="Q103" i="2" s="1"/>
  <c r="S103" i="2" s="1"/>
  <c r="N110" i="2"/>
  <c r="Q110" i="2" s="1"/>
  <c r="S110" i="2" s="1"/>
  <c r="N119" i="2"/>
  <c r="Q119" i="2" s="1"/>
  <c r="S119" i="2" s="1"/>
  <c r="N147" i="2"/>
  <c r="Q147" i="2" s="1"/>
  <c r="S147" i="2" s="1"/>
  <c r="O158" i="2"/>
  <c r="R158" i="2" s="1"/>
  <c r="T158" i="2" s="1"/>
  <c r="N188" i="2"/>
  <c r="Q188" i="2" s="1"/>
  <c r="S188" i="2" s="1"/>
  <c r="Q201" i="2"/>
  <c r="S201" i="2" s="1"/>
  <c r="Q319" i="2"/>
  <c r="S319" i="2" s="1"/>
  <c r="Q291" i="2"/>
  <c r="S291" i="2" s="1"/>
  <c r="Q342" i="2"/>
  <c r="S342" i="2" s="1"/>
  <c r="Q182" i="2"/>
  <c r="S182" i="2" s="1"/>
  <c r="R212" i="2"/>
  <c r="T212" i="2" s="1"/>
  <c r="Q314" i="2"/>
  <c r="S314" i="2" s="1"/>
  <c r="Q166" i="2"/>
  <c r="S166" i="2" s="1"/>
  <c r="Q279" i="2"/>
  <c r="S279" i="2" s="1"/>
  <c r="Q205" i="2"/>
  <c r="S205" i="2" s="1"/>
  <c r="Q341" i="2"/>
  <c r="S341" i="2" s="1"/>
  <c r="Q220" i="2"/>
  <c r="S220" i="2" s="1"/>
  <c r="Q330" i="2"/>
  <c r="S330" i="2" s="1"/>
  <c r="Q165" i="2"/>
  <c r="S165" i="2" s="1"/>
  <c r="Q204" i="2"/>
  <c r="S204" i="2" s="1"/>
  <c r="R219" i="2"/>
  <c r="T219" i="2" s="1"/>
  <c r="S230" i="2"/>
  <c r="Q234" i="2"/>
  <c r="S234" i="2" s="1"/>
  <c r="S345" i="2"/>
  <c r="Q335" i="2"/>
  <c r="S335" i="2" s="1"/>
  <c r="R170" i="2"/>
  <c r="T170" i="2" s="1"/>
  <c r="Q262" i="2"/>
  <c r="S262" i="2" s="1"/>
  <c r="S281" i="2"/>
  <c r="Q316" i="2"/>
  <c r="S316" i="2" s="1"/>
  <c r="S351" i="2"/>
  <c r="S23" i="2" l="1"/>
  <c r="S303" i="2"/>
  <c r="S130" i="2"/>
  <c r="S235" i="2"/>
  <c r="S277" i="2"/>
  <c r="S164" i="2"/>
  <c r="S52" i="2"/>
  <c r="S33" i="2"/>
  <c r="S260" i="2"/>
  <c r="T301" i="2"/>
  <c r="T190" i="2"/>
  <c r="T149" i="2"/>
  <c r="T226" i="2"/>
  <c r="T303" i="2"/>
  <c r="T41" i="2"/>
  <c r="T109" i="2"/>
  <c r="T235" i="2"/>
  <c r="T52" i="2"/>
  <c r="S76" i="2"/>
  <c r="S114" i="2"/>
  <c r="S343" i="2"/>
  <c r="T200" i="2"/>
  <c r="T260" i="2"/>
  <c r="T39" i="2"/>
  <c r="S149" i="2"/>
  <c r="T31" i="2"/>
  <c r="S287" i="2"/>
  <c r="T343" i="2"/>
  <c r="T114" i="2"/>
  <c r="T173" i="2"/>
  <c r="S173" i="2"/>
  <c r="T336" i="2"/>
  <c r="T222" i="2"/>
  <c r="T224" i="2"/>
  <c r="T140" i="2"/>
  <c r="S128" i="2"/>
  <c r="T33" i="2"/>
  <c r="T216" i="2"/>
  <c r="T76" i="2"/>
  <c r="T130" i="2"/>
  <c r="S109" i="2"/>
  <c r="S67" i="2"/>
  <c r="T326" i="2"/>
  <c r="S200" i="2"/>
  <c r="T214" i="2"/>
  <c r="T67" i="2"/>
  <c r="T128" i="2"/>
  <c r="T28" i="2"/>
  <c r="S251" i="2"/>
  <c r="S214" i="2"/>
  <c r="T136" i="2"/>
  <c r="T311" i="2"/>
  <c r="S301" i="2"/>
  <c r="S326" i="2"/>
  <c r="T164" i="2"/>
  <c r="T138" i="2"/>
  <c r="S43" i="2"/>
  <c r="T43" i="2"/>
  <c r="T26" i="2"/>
  <c r="S216" i="2"/>
  <c r="T24" i="2"/>
  <c r="T287" i="2"/>
  <c r="T99" i="2"/>
  <c r="S226" i="2"/>
  <c r="S140" i="2"/>
  <c r="S99" i="2"/>
  <c r="S336" i="2"/>
  <c r="S311" i="2"/>
  <c r="S190" i="2"/>
  <c r="T251" i="2"/>
  <c r="T307" i="2"/>
  <c r="T277" i="2"/>
  <c r="T309" i="2"/>
  <c r="T23" i="2" l="1"/>
  <c r="S213" i="2"/>
  <c r="S30" i="2"/>
  <c r="S300" i="2"/>
  <c r="S127" i="2"/>
  <c r="T30" i="2"/>
  <c r="T300" i="2"/>
  <c r="T127" i="2"/>
  <c r="T213" i="2"/>
  <c r="T355" i="2" l="1"/>
  <c r="S355" i="2"/>
</calcChain>
</file>

<file path=xl/sharedStrings.xml><?xml version="1.0" encoding="utf-8"?>
<sst xmlns="http://schemas.openxmlformats.org/spreadsheetml/2006/main" count="483" uniqueCount="420">
  <si>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</si>
  <si>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</si>
  <si>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</si>
  <si>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</si>
  <si>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</si>
  <si>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</si>
  <si>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</si>
  <si>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</si>
  <si>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</si>
  <si>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</si>
  <si>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</si>
  <si>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</si>
  <si>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</si>
  <si>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</si>
  <si>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</si>
  <si>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</si>
  <si>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</si>
  <si>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</si>
  <si>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</si>
  <si>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</si>
  <si>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</si>
  <si>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</si>
  <si>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</si>
  <si>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</si>
  <si>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</si>
  <si>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</si>
  <si>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</si>
  <si>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</si>
  <si>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</si>
  <si>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</si>
  <si>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</si>
  <si>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</si>
  <si>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</si>
  <si>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</si>
  <si>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</si>
  <si>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</si>
  <si>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</si>
  <si>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</si>
  <si>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</si>
  <si>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06 - AGRESTE SETENTRIONAL</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</si>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</sst>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sz val="10"/>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12" fillId="0" borderId="0"/>
    <xf numFmtId="164" fontId="24" fillId="0" borderId="0" applyFont="0" applyFill="0" applyBorder="0" applyAlignment="0" applyProtection="0"/>
    <xf numFmtId="44" fontId="24" fillId="0" borderId="0" applyFont="0" applyFill="0" applyBorder="0" applyAlignment="0" applyProtection="0"/>
  </cellStyleXfs>
  <cellXfs count="140">
    <xf numFmtId="0" fontId="0" fillId="0" borderId="0" xfId="0"/>
    <xf numFmtId="0" fontId="6" fillId="0" borderId="0" xfId="0" applyFont="1" applyAlignment="1" applyProtection="1">
      <alignment vertical="center"/>
      <protection hidden="1"/>
    </xf>
    <xf numFmtId="0" fontId="8" fillId="6"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3" applyFont="1" applyFill="1" applyBorder="1" applyAlignment="1" applyProtection="1">
      <alignment horizontal="right" wrapText="1"/>
      <protection hidden="1"/>
    </xf>
    <xf numFmtId="164" fontId="6" fillId="0" borderId="10" xfId="3" applyFont="1" applyFill="1" applyBorder="1" applyAlignment="1" applyProtection="1">
      <alignment horizontal="right"/>
      <protection hidden="1"/>
    </xf>
    <xf numFmtId="0" fontId="8" fillId="6" borderId="10" xfId="0" applyFont="1" applyFill="1" applyBorder="1" applyAlignment="1" applyProtection="1">
      <alignment horizontal="justify" vertical="center" wrapText="1"/>
      <protection hidden="1"/>
    </xf>
    <xf numFmtId="9" fontId="6" fillId="0" borderId="10" xfId="1"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3"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10" fontId="7" fillId="0" borderId="0" xfId="1"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2" applyFont="1" applyAlignment="1" applyProtection="1">
      <alignment vertical="center" textRotation="90" wrapText="1"/>
      <protection hidden="1"/>
    </xf>
    <xf numFmtId="0" fontId="14" fillId="0" borderId="0" xfId="2" applyFont="1" applyFill="1" applyAlignment="1" applyProtection="1">
      <alignment horizontal="left" vertical="center" indent="1"/>
      <protection hidden="1"/>
    </xf>
    <xf numFmtId="17" fontId="9" fillId="3" borderId="10"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2"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5" borderId="26" xfId="0" applyFont="1" applyFill="1" applyBorder="1" applyAlignment="1" applyProtection="1">
      <alignment horizontal="center" vertical="center"/>
      <protection hidden="1"/>
    </xf>
    <xf numFmtId="49" fontId="8" fillId="5" borderId="27" xfId="0" applyNumberFormat="1" applyFont="1" applyFill="1" applyBorder="1" applyAlignment="1" applyProtection="1">
      <alignment horizontal="center" vertical="center"/>
      <protection hidden="1"/>
    </xf>
    <xf numFmtId="49" fontId="8" fillId="5" borderId="28" xfId="0" applyNumberFormat="1" applyFont="1" applyFill="1" applyBorder="1" applyAlignment="1" applyProtection="1">
      <alignment horizontal="center" vertical="center"/>
      <protection hidden="1"/>
    </xf>
    <xf numFmtId="49" fontId="8" fillId="5" borderId="29" xfId="0" applyNumberFormat="1" applyFont="1" applyFill="1" applyBorder="1" applyAlignment="1" applyProtection="1">
      <alignment horizontal="center" vertical="center"/>
      <protection hidden="1"/>
    </xf>
    <xf numFmtId="164" fontId="8" fillId="5"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10" xfId="0" applyFont="1" applyFill="1" applyBorder="1" applyAlignment="1" applyProtection="1">
      <alignment horizontal="center" vertical="center"/>
      <protection hidden="1"/>
    </xf>
    <xf numFmtId="1" fontId="8" fillId="6" borderId="10" xfId="0" applyNumberFormat="1" applyFont="1" applyFill="1" applyBorder="1" applyAlignment="1" applyProtection="1">
      <alignment horizontal="center" vertical="center" wrapText="1"/>
      <protection hidden="1"/>
    </xf>
    <xf numFmtId="0" fontId="8" fillId="6" borderId="10" xfId="0" applyFont="1" applyFill="1" applyBorder="1" applyAlignment="1" applyProtection="1">
      <alignment horizontal="center" vertical="center" wrapText="1"/>
      <protection hidden="1"/>
    </xf>
    <xf numFmtId="0" fontId="22" fillId="6" borderId="10" xfId="0" applyFont="1" applyFill="1" applyBorder="1" applyAlignment="1" applyProtection="1">
      <alignment horizontal="center" vertical="center" wrapText="1"/>
      <protection hidden="1"/>
    </xf>
    <xf numFmtId="0" fontId="8" fillId="6" borderId="10" xfId="0" applyFont="1" applyFill="1" applyBorder="1" applyAlignment="1" applyProtection="1">
      <alignment horizontal="right" vertical="center" wrapText="1"/>
      <protection hidden="1"/>
    </xf>
    <xf numFmtId="164" fontId="8" fillId="6"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5" fillId="7"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7" borderId="10" xfId="3" applyFont="1" applyFill="1" applyBorder="1" applyAlignment="1" applyProtection="1">
      <alignment horizontal="right" vertical="center"/>
      <protection hidden="1"/>
    </xf>
    <xf numFmtId="10" fontId="6" fillId="0" borderId="10" xfId="3" applyNumberFormat="1" applyFont="1" applyFill="1" applyBorder="1" applyAlignment="1" applyProtection="1">
      <alignment horizontal="right"/>
      <protection hidden="1"/>
    </xf>
    <xf numFmtId="1" fontId="6" fillId="7" borderId="10" xfId="3"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4" applyFont="1" applyFill="1" applyAlignment="1" applyProtection="1">
      <alignment vertical="center"/>
      <protection hidden="1"/>
    </xf>
    <xf numFmtId="9" fontId="7" fillId="0" borderId="0" xfId="1" applyFont="1" applyFill="1" applyAlignment="1" applyProtection="1">
      <alignment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4" fontId="7" fillId="0" borderId="0" xfId="0" applyNumberFormat="1" applyFont="1" applyFill="1" applyAlignment="1" applyProtection="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3" applyNumberFormat="1" applyFont="1" applyFill="1" applyBorder="1" applyAlignment="1" applyProtection="1">
      <alignment horizontal="center" vertical="center"/>
      <protection hidden="1"/>
    </xf>
    <xf numFmtId="1" fontId="25" fillId="4" borderId="30" xfId="3" applyNumberFormat="1" applyFont="1" applyFill="1" applyBorder="1" applyAlignment="1" applyProtection="1">
      <alignment horizontal="center" vertical="center"/>
      <protection hidden="1"/>
    </xf>
    <xf numFmtId="164" fontId="14" fillId="4" borderId="31" xfId="3" applyNumberFormat="1" applyFont="1" applyFill="1" applyBorder="1" applyAlignment="1" applyProtection="1">
      <alignment vertical="center"/>
      <protection hidden="1"/>
    </xf>
    <xf numFmtId="10" fontId="6" fillId="0" borderId="0" xfId="1"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xf numFmtId="164" fontId="6" fillId="0" borderId="10" xfId="3" applyFont="1" applyFill="1" applyBorder="1" applyAlignment="1" applyProtection="1">
      <alignment horizontal="right" wrapText="1"/>
      <protection locked="0" hidden="1"/>
    </xf>
    <xf numFmtId="0" fontId="8" fillId="4" borderId="10" xfId="0" applyFont="1" applyFill="1" applyBorder="1" applyAlignment="1" applyProtection="1">
      <alignment horizontal="center" vertical="center" wrapText="1"/>
      <protection locked="0" hidden="1"/>
    </xf>
    <xf numFmtId="0" fontId="8" fillId="6" borderId="10" xfId="0" applyFont="1" applyFill="1" applyBorder="1" applyAlignment="1" applyProtection="1">
      <alignment horizontal="center" vertical="center" wrapText="1"/>
      <protection locked="0" hidden="1"/>
    </xf>
    <xf numFmtId="10" fontId="15" fillId="3" borderId="10" xfId="0" applyNumberFormat="1" applyFont="1" applyFill="1" applyBorder="1" applyAlignment="1" applyProtection="1">
      <alignment horizontal="center"/>
      <protection locked="0" hidden="1"/>
    </xf>
    <xf numFmtId="10" fontId="15" fillId="3" borderId="11" xfId="0" applyNumberFormat="1" applyFont="1" applyFill="1" applyBorder="1" applyAlignment="1" applyProtection="1">
      <alignment horizontal="center"/>
      <protection locked="0" hidden="1"/>
    </xf>
    <xf numFmtId="10" fontId="15" fillId="3" borderId="15" xfId="0" applyNumberFormat="1" applyFont="1" applyFill="1" applyBorder="1" applyAlignment="1" applyProtection="1">
      <alignment horizontal="center"/>
      <protection locked="0" hidden="1"/>
    </xf>
    <xf numFmtId="10" fontId="15" fillId="3" borderId="16" xfId="0" applyNumberFormat="1" applyFont="1" applyFill="1" applyBorder="1" applyAlignment="1" applyProtection="1">
      <alignment horizontal="center"/>
      <protection locked="0" hidden="1"/>
    </xf>
    <xf numFmtId="17" fontId="9" fillId="3" borderId="13" xfId="0" applyNumberFormat="1" applyFont="1" applyFill="1" applyBorder="1" applyAlignment="1" applyProtection="1">
      <alignment horizontal="center" vertical="center"/>
      <protection hidden="1"/>
    </xf>
    <xf numFmtId="17" fontId="15" fillId="3" borderId="12" xfId="0" applyNumberFormat="1" applyFont="1" applyFill="1" applyBorder="1" applyAlignment="1" applyProtection="1">
      <alignment horizontal="center" vertical="center"/>
      <protection hidden="1"/>
    </xf>
  </cellXfs>
  <cellStyles count="5">
    <cellStyle name="Moeda 2" xfId="4"/>
    <cellStyle name="Normal" xfId="0" builtinId="0"/>
    <cellStyle name="Normal 10" xfId="2"/>
    <cellStyle name="Porcentagem" xfId="1" builtinId="5"/>
    <cellStyle name="Vírgula 14" xfId="3"/>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350611</xdr:colOff>
      <xdr:row>1</xdr:row>
      <xdr:rowOff>76404</xdr:rowOff>
    </xdr:from>
    <xdr:to>
      <xdr:col>12</xdr:col>
      <xdr:colOff>895349</xdr:colOff>
      <xdr:row>2</xdr:row>
      <xdr:rowOff>294816</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2494986" y="257379"/>
          <a:ext cx="1516288" cy="399387"/>
        </a:xfrm>
        <a:prstGeom prst="rect">
          <a:avLst/>
        </a:prstGeom>
      </xdr:spPr>
    </xdr:pic>
    <xdr:clientData/>
  </xdr:twoCellAnchor>
  <xdr:twoCellAnchor editAs="oneCell">
    <xdr:from>
      <xdr:col>8</xdr:col>
      <xdr:colOff>101600</xdr:colOff>
      <xdr:row>1</xdr:row>
      <xdr:rowOff>32656</xdr:rowOff>
    </xdr:from>
    <xdr:to>
      <xdr:col>8</xdr:col>
      <xdr:colOff>1089025</xdr:colOff>
      <xdr:row>2</xdr:row>
      <xdr:rowOff>429260</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721475" y="213631"/>
          <a:ext cx="987425" cy="5775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_DOHDU_SPO_LOTE6_AGR_SETENTRIONAL_JUN_RV14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SETENTRIONAL"/>
      <sheetName val="ORÇAMENTO"/>
      <sheetName val="ADM LOCAL GERAL"/>
      <sheetName val="Mob-Desmob (canteiro)"/>
      <sheetName val="Mob-Desmob (asfalto)"/>
      <sheetName val="Mob-Desmob (pedra)"/>
      <sheetName val="CPU"/>
      <sheetName val="COMP. SICRO"/>
      <sheetName val="MAPA COTAÇÕES"/>
      <sheetName val="BINÔMIO DOS RESÍDUOS "/>
      <sheetName val="Parc. Variavel - ASFALTO"/>
      <sheetName val="Parc. Variavel - PARALELO"/>
      <sheetName val="Parc. Variavel - INTERTRAVADO"/>
      <sheetName val="Parc. Variavel - RECAP"/>
      <sheetName val="CANTEIRO"/>
      <sheetName val="AQUISIÇÃOXTRANSP. RR-2C E CM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sheetData sheetId="2"/>
      <sheetData sheetId="3">
        <row r="1">
          <cell r="A1" t="str">
            <v>DADOS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7">
          <cell r="D27">
            <v>0.1142</v>
          </cell>
        </row>
      </sheetData>
      <sheetData sheetId="22">
        <row r="27">
          <cell r="D27">
            <v>0.15740000000000001</v>
          </cell>
        </row>
      </sheetData>
      <sheetData sheetId="23">
        <row r="27">
          <cell r="D27">
            <v>0.2069</v>
          </cell>
        </row>
      </sheetData>
      <sheetData sheetId="24">
        <row r="27">
          <cell r="D27">
            <v>0.25509999999999999</v>
          </cell>
        </row>
      </sheetData>
      <sheetData sheetId="25">
        <row r="27">
          <cell r="D27">
            <v>0.14380000000000001</v>
          </cell>
        </row>
      </sheetData>
      <sheetData sheetId="26">
        <row r="27">
          <cell r="D27">
            <v>0.1895</v>
          </cell>
        </row>
      </sheetData>
      <sheetData sheetId="27">
        <row r="27">
          <cell r="D27">
            <v>0.13969999999999999</v>
          </cell>
        </row>
      </sheetData>
      <sheetData sheetId="28">
        <row r="27">
          <cell r="D27">
            <v>0.184</v>
          </cell>
        </row>
      </sheetData>
      <sheetData sheetId="29">
        <row r="3">
          <cell r="A3" t="str">
            <v>CPU 001</v>
          </cell>
          <cell r="B3" t="str">
            <v>COMPOSIÇÃO</v>
          </cell>
          <cell r="C3" t="str">
            <v>CANTEIRO DE OBRAS CENTRAL</v>
          </cell>
          <cell r="D3" t="str">
            <v>UN</v>
          </cell>
          <cell r="E3">
            <v>366965.58</v>
          </cell>
          <cell r="F3">
            <v>366965.58</v>
          </cell>
        </row>
        <row r="4">
          <cell r="A4" t="str">
            <v>CPU 002</v>
          </cell>
          <cell r="B4" t="str">
            <v>COMPOSIÇÃO</v>
          </cell>
          <cell r="C4" t="str">
            <v>MOBILIZAÇÃO DE MAQUINAS E EQUIPAMENTOS - PAVIMENTAÇÃO ASFÁLTICA, CAPEAMENTO E/OU RECAPEAMENTO</v>
          </cell>
          <cell r="D4" t="str">
            <v>UN</v>
          </cell>
          <cell r="E4">
            <v>8316.65</v>
          </cell>
          <cell r="F4">
            <v>8383.16</v>
          </cell>
        </row>
        <row r="5">
          <cell r="A5" t="str">
            <v>CPU 003</v>
          </cell>
          <cell r="B5" t="str">
            <v>COMPOSIÇÃO</v>
          </cell>
          <cell r="C5" t="str">
            <v>DESMOBILIZAÇÃO DE MAQUINAS E EQUIPAMENTOS - PAVIMENTAÇÃO ASFÁLTICA, CAPEAMENTO E/OU RECAPEAMENTO</v>
          </cell>
          <cell r="D5" t="str">
            <v>UN</v>
          </cell>
          <cell r="E5">
            <v>8316.65</v>
          </cell>
          <cell r="F5">
            <v>8383.16</v>
          </cell>
        </row>
        <row r="6">
          <cell r="A6" t="str">
            <v>CPU 004</v>
          </cell>
          <cell r="B6" t="str">
            <v>COMPOSIÇÃO</v>
          </cell>
          <cell r="C6" t="str">
            <v>MOBILIZAÇÃO DE MAQUINAS E EQUIPAMENTOS - PAVIMENTAÇÃO EM PARALELEPÍPEDO E/OU INTERTRAVADO</v>
          </cell>
          <cell r="D6" t="str">
            <v>UN</v>
          </cell>
          <cell r="E6">
            <v>155.1</v>
          </cell>
          <cell r="F6">
            <v>156.87</v>
          </cell>
        </row>
        <row r="7">
          <cell r="A7" t="str">
            <v>CPU 005</v>
          </cell>
          <cell r="B7" t="str">
            <v>COMPOSIÇÃO</v>
          </cell>
          <cell r="C7" t="str">
            <v>DESMOBILIZAÇÃO DE MAQUINAS E EQUIPAMENTOS - PAVIMENTAÇÃO EM PARALELEPÍPEDO E/OU INTERTRAVADO</v>
          </cell>
          <cell r="D7" t="str">
            <v>UN</v>
          </cell>
          <cell r="E7">
            <v>155.1</v>
          </cell>
          <cell r="F7">
            <v>156.87</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505.05</v>
          </cell>
          <cell r="F10">
            <v>505.05</v>
          </cell>
        </row>
        <row r="11">
          <cell r="A11" t="str">
            <v>CPU 009</v>
          </cell>
          <cell r="B11" t="str">
            <v>COMPOSIÇÃO</v>
          </cell>
          <cell r="C11" t="str">
            <v>ADMINISTRAÇÃO LOCAL PARA PAVIMENTAÇÃO ASFÁLTICA (12 MESES)</v>
          </cell>
          <cell r="D11" t="str">
            <v>UN</v>
          </cell>
          <cell r="E11">
            <v>427216.14</v>
          </cell>
          <cell r="F11">
            <v>461128.33</v>
          </cell>
        </row>
        <row r="12">
          <cell r="A12" t="str">
            <v>CPU 010</v>
          </cell>
          <cell r="B12" t="str">
            <v>COMPOSIÇÃO</v>
          </cell>
          <cell r="C12" t="str">
            <v>ADMINISTRAÇÃO LOCAL PARA PAVIMENTAÇÃO EM PEDRA GRANÍTICA (12 MESES)</v>
          </cell>
          <cell r="D12" t="str">
            <v>UN</v>
          </cell>
          <cell r="E12">
            <v>385607.76</v>
          </cell>
          <cell r="F12">
            <v>416558.31</v>
          </cell>
        </row>
        <row r="13">
          <cell r="A13" t="str">
            <v>CPU 011</v>
          </cell>
          <cell r="B13" t="str">
            <v>COMPOSIÇÃO</v>
          </cell>
          <cell r="C13" t="str">
            <v>ADMINISTRAÇÃO LOCAL PARA PAVIMENTAÇÃO EM INTERTRAVADO (12 MESES)</v>
          </cell>
          <cell r="D13" t="str">
            <v>UN</v>
          </cell>
          <cell r="E13">
            <v>408822.78</v>
          </cell>
          <cell r="F13">
            <v>441054.76</v>
          </cell>
        </row>
        <row r="14">
          <cell r="A14" t="str">
            <v>CPU 012</v>
          </cell>
          <cell r="B14" t="str">
            <v>COMPOSIÇÃO</v>
          </cell>
          <cell r="C14" t="str">
            <v>ADMINISTRAÇÃO LOCAL PARA PAVIMENTAÇÃO DE CAPEAMENTO E/OU RECAPEAMENTO (12 MESES)</v>
          </cell>
          <cell r="D14" t="str">
            <v>UN</v>
          </cell>
          <cell r="E14">
            <v>418795.65</v>
          </cell>
          <cell r="F14">
            <v>451939.37</v>
          </cell>
        </row>
        <row r="15">
          <cell r="A15" t="str">
            <v>CPU 013</v>
          </cell>
          <cell r="B15" t="str">
            <v>COMPOSIÇÃO</v>
          </cell>
          <cell r="C15" t="str">
            <v>MOBILIZAÇÃO DE MAQUINAS E EQUIPAMENTOS - CANTEIRO CENTRAL</v>
          </cell>
          <cell r="D15" t="str">
            <v>UN</v>
          </cell>
          <cell r="E15">
            <v>30851.5</v>
          </cell>
          <cell r="F15">
            <v>31100.27</v>
          </cell>
        </row>
        <row r="16">
          <cell r="A16" t="str">
            <v>CPU 014</v>
          </cell>
          <cell r="B16" t="str">
            <v>COMPOSIÇÃO</v>
          </cell>
          <cell r="C16" t="str">
            <v>DESMOBILIZAÇÃO DE MAQUINAS E EQUIPAMENTOS - CANTEIRO CENTRAL</v>
          </cell>
          <cell r="D16" t="str">
            <v>UN</v>
          </cell>
          <cell r="E16">
            <v>30851.5</v>
          </cell>
          <cell r="F16">
            <v>31100.27</v>
          </cell>
        </row>
        <row r="17">
          <cell r="A17" t="str">
            <v>CPU 015</v>
          </cell>
          <cell r="B17" t="str">
            <v>COMPOSIÇÃO</v>
          </cell>
          <cell r="C17" t="str">
            <v>TRANSPORTE DE EMULSÃO ASFALTICA CATIÔNICA CM 30 PARA PAVIMENTAÇÃO ASFALTICA</v>
          </cell>
          <cell r="D17" t="str">
            <v>T</v>
          </cell>
          <cell r="E17">
            <v>505.05</v>
          </cell>
          <cell r="F17">
            <v>505.05</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25</v>
          </cell>
          <cell r="C352" t="str">
            <v>APARELHO DE APOIO DE NEOPRENE FRETADO PARA ESTRUTURAS MOLDADAS NO LOCAL - FORNECIMENTO E INSTALAÇÃO</v>
          </cell>
          <cell r="D352" t="str">
            <v>DM³</v>
          </cell>
          <cell r="F352">
            <v>137.13</v>
          </cell>
        </row>
        <row r="353">
          <cell r="A353">
            <v>307732</v>
          </cell>
          <cell r="B353" t="str">
            <v>SICRO ABRIL/ 25</v>
          </cell>
          <cell r="C353" t="str">
            <v>APARELHO DE APOIO DE NEOPRENE FRETADO PARA ESTRUTURAS PRÉ-MOLDADAS - FORNECIMENTO E INSTALAÇÃO</v>
          </cell>
          <cell r="D353" t="str">
            <v>DM³</v>
          </cell>
          <cell r="F353">
            <v>112.21</v>
          </cell>
        </row>
        <row r="354">
          <cell r="A354">
            <v>308308</v>
          </cell>
          <cell r="B354" t="str">
            <v>SICRO ABRIL/ 25</v>
          </cell>
          <cell r="C354" t="str">
            <v>APARELHO DE APOIO METÁLICO ELASTOMÉRICO FIXO COM CAPACIDADE DE 1.500 KN - FORNECIMENTO E INSTALAÇÃO</v>
          </cell>
          <cell r="D354" t="str">
            <v>UN</v>
          </cell>
          <cell r="F354">
            <v>5551.48</v>
          </cell>
        </row>
        <row r="355">
          <cell r="A355">
            <v>308313</v>
          </cell>
          <cell r="B355" t="str">
            <v>SICRO ABRIL/ 25</v>
          </cell>
          <cell r="C355" t="str">
            <v>APARELHO DE APOIO METÁLICO ELASTOMÉRICO FIXO COM CAPACIDADE DE 10.000 KN - FORNECIMENTO E INSTALAÇÃO</v>
          </cell>
          <cell r="D355" t="str">
            <v>UN</v>
          </cell>
          <cell r="F355">
            <v>34528.07</v>
          </cell>
        </row>
        <row r="356">
          <cell r="A356">
            <v>308309</v>
          </cell>
          <cell r="B356" t="str">
            <v>SICRO ABRIL/ 25</v>
          </cell>
          <cell r="C356" t="str">
            <v>APARELHO DE APOIO METÁLICO ELASTOMÉRICO FIXO COM CAPACIDADE DE 2.500 KN - FORNECIMENTO E INSTALAÇÃO</v>
          </cell>
          <cell r="D356" t="str">
            <v>UN</v>
          </cell>
          <cell r="F356">
            <v>9137.43</v>
          </cell>
        </row>
        <row r="357">
          <cell r="A357">
            <v>308310</v>
          </cell>
          <cell r="B357" t="str">
            <v>SICRO ABRIL/ 25</v>
          </cell>
          <cell r="C357" t="str">
            <v>APARELHO DE APOIO METÁLICO ELASTOMÉRICO FIXO COM CAPACIDADE DE 4.000 KN - FORNECIMENTO E INSTALAÇÃO</v>
          </cell>
          <cell r="D357" t="str">
            <v>UN</v>
          </cell>
          <cell r="F357">
            <v>12669.32</v>
          </cell>
        </row>
        <row r="358">
          <cell r="A358">
            <v>308311</v>
          </cell>
          <cell r="B358" t="str">
            <v>SICRO ABRIL/ 25</v>
          </cell>
          <cell r="C358" t="str">
            <v>APARELHO DE APOIO METÁLICO ELASTOMÉRICO FIXO COM CAPACIDADE DE 5.500 KN - FORNECIMENTO E INSTALAÇÃO</v>
          </cell>
          <cell r="D358" t="str">
            <v>UN</v>
          </cell>
          <cell r="F358">
            <v>17780.47</v>
          </cell>
        </row>
        <row r="359">
          <cell r="A359">
            <v>308312</v>
          </cell>
          <cell r="B359" t="str">
            <v>SICRO ABRIL/ 25</v>
          </cell>
          <cell r="C359" t="str">
            <v>APARELHO DE APOIO METÁLICO ELASTOMÉRICO FIXO COM CAPACIDADE DE 7.500 KN - FORNECIMENTO E INSTALAÇÃO</v>
          </cell>
          <cell r="D359" t="str">
            <v>UN</v>
          </cell>
          <cell r="F359">
            <v>24753.05</v>
          </cell>
        </row>
        <row r="360">
          <cell r="A360">
            <v>308307</v>
          </cell>
          <cell r="B360" t="str">
            <v>SICRO ABRIL/ 25</v>
          </cell>
          <cell r="C360" t="str">
            <v>APARELHO DE APOIO METÁLICO ELASTOMÉRICO FIXO COM CAPACIDADE DE 700 KN - FORNECIMENTO E INSTALAÇÃO</v>
          </cell>
          <cell r="D360" t="str">
            <v>UN</v>
          </cell>
          <cell r="F360">
            <v>3431.12</v>
          </cell>
        </row>
        <row r="361">
          <cell r="A361">
            <v>308322</v>
          </cell>
          <cell r="B361" t="str">
            <v>SICRO ABRIL/ 25</v>
          </cell>
          <cell r="C361" t="str">
            <v>APARELHO DE APOIO METÁLICO ELASTOMÉRICO MULTIDIRECIONAL COM CAPACIDADE DE 1.500 KN - FORNECIMENTO E INSTALAÇÃO</v>
          </cell>
          <cell r="D361" t="str">
            <v>UN</v>
          </cell>
          <cell r="F361">
            <v>4877.8999999999996</v>
          </cell>
        </row>
        <row r="362">
          <cell r="A362">
            <v>308327</v>
          </cell>
          <cell r="B362" t="str">
            <v>SICRO ABRIL/ 25</v>
          </cell>
          <cell r="C362" t="str">
            <v>APARELHO DE APOIO METÁLICO ELASTOMÉRICO MULTIDIRECIONAL COM CAPACIDADE DE 10.000 KN - FORNECIMENTO E INSTALAÇÃO</v>
          </cell>
          <cell r="D362" t="str">
            <v>UN</v>
          </cell>
          <cell r="F362">
            <v>29588.12</v>
          </cell>
        </row>
        <row r="363">
          <cell r="A363">
            <v>308323</v>
          </cell>
          <cell r="B363" t="str">
            <v>SICRO ABRIL/ 25</v>
          </cell>
          <cell r="C363" t="str">
            <v>APARELHO DE APOIO METÁLICO ELASTOMÉRICO MULTIDIRECIONAL COM CAPACIDADE DE 2.500 KN - FORNECIMENTO E INSTALAÇÃO</v>
          </cell>
          <cell r="D363" t="str">
            <v>UN</v>
          </cell>
          <cell r="F363">
            <v>7500.75</v>
          </cell>
        </row>
        <row r="364">
          <cell r="A364">
            <v>308324</v>
          </cell>
          <cell r="B364" t="str">
            <v>SICRO ABRIL/ 25</v>
          </cell>
          <cell r="C364" t="str">
            <v>APARELHO DE APOIO METÁLICO ELASTOMÉRICO MULTIDIRECIONAL COM CAPACIDADE DE 4.000 KN - FORNECIMENTO E INSTALAÇÃO</v>
          </cell>
          <cell r="D364" t="str">
            <v>UN</v>
          </cell>
          <cell r="F364">
            <v>11186.1</v>
          </cell>
        </row>
        <row r="365">
          <cell r="A365">
            <v>308325</v>
          </cell>
          <cell r="B365" t="str">
            <v>SICRO ABRIL/ 25</v>
          </cell>
          <cell r="C365" t="str">
            <v>APARELHO DE APOIO METÁLICO ELASTOMÉRICO MULTIDIRECIONAL COM CAPACIDADE DE 5.500 KN - FORNECIMENTO E INSTALAÇÃO</v>
          </cell>
          <cell r="D365" t="str">
            <v>UN</v>
          </cell>
          <cell r="F365">
            <v>15779.74</v>
          </cell>
        </row>
        <row r="366">
          <cell r="A366">
            <v>308326</v>
          </cell>
          <cell r="B366" t="str">
            <v>SICRO ABRIL/ 25</v>
          </cell>
          <cell r="C366" t="str">
            <v>APARELHO DE APOIO METÁLICO ELASTOMÉRICO MULTIDIRECIONAL COM CAPACIDADE DE 7.500 KN - FORNECIMENTO E INSTALAÇÃO</v>
          </cell>
          <cell r="D366" t="str">
            <v>UN</v>
          </cell>
          <cell r="F366">
            <v>21891.58</v>
          </cell>
        </row>
        <row r="367">
          <cell r="A367">
            <v>308321</v>
          </cell>
          <cell r="B367" t="str">
            <v>SICRO ABRIL/ 25</v>
          </cell>
          <cell r="C367" t="str">
            <v>APARELHO DE APOIO METÁLICO ELASTOMÉRICO MULTIDIRECIONAL COM CAPACIDADE DE 700 KN - FORNECIMENTO E INSTALAÇÃO</v>
          </cell>
          <cell r="D367" t="str">
            <v>UN</v>
          </cell>
          <cell r="F367">
            <v>4488</v>
          </cell>
        </row>
        <row r="368">
          <cell r="A368">
            <v>308315</v>
          </cell>
          <cell r="B368" t="str">
            <v>SICRO ABRIL/ 25</v>
          </cell>
          <cell r="C368" t="str">
            <v>APARELHO DE APOIO METÁLICO ELASTOMÉRICO UNIDIRECIONAL COM CAPACIDADE DE 1.500 KN - FORNECIMENTO E INSTALAÇÃO</v>
          </cell>
          <cell r="D368" t="str">
            <v>UN</v>
          </cell>
          <cell r="F368">
            <v>6250.75</v>
          </cell>
        </row>
        <row r="369">
          <cell r="A369">
            <v>308320</v>
          </cell>
          <cell r="B369" t="str">
            <v>SICRO ABRIL/ 25</v>
          </cell>
          <cell r="C369" t="str">
            <v>APARELHO DE APOIO METÁLICO ELASTOMÉRICO UNIDIRECIONAL COM CAPACIDADE DE 10.000 KN - FORNECIMENTO E INSTALAÇÃO</v>
          </cell>
          <cell r="D369" t="str">
            <v>UN</v>
          </cell>
          <cell r="F369">
            <v>43442.1</v>
          </cell>
        </row>
        <row r="370">
          <cell r="A370">
            <v>308316</v>
          </cell>
          <cell r="B370" t="str">
            <v>SICRO ABRIL/ 25</v>
          </cell>
          <cell r="C370" t="str">
            <v>APARELHO DE APOIO METÁLICO ELASTOMÉRICO UNIDIRECIONAL COM CAPACIDADE DE 2.500 KN - FORNECIMENTO E INSTALAÇÃO</v>
          </cell>
          <cell r="D370" t="str">
            <v>UN</v>
          </cell>
          <cell r="F370">
            <v>8960.93</v>
          </cell>
        </row>
        <row r="371">
          <cell r="A371">
            <v>308317</v>
          </cell>
          <cell r="B371" t="str">
            <v>SICRO ABRIL/ 25</v>
          </cell>
          <cell r="C371" t="str">
            <v>APARELHO DE APOIO METÁLICO ELASTOMÉRICO UNIDIRECIONAL COM CAPACIDADE DE 4.000 KN - FORNECIMENTO E INSTALAÇÃO</v>
          </cell>
          <cell r="D371" t="str">
            <v>UN</v>
          </cell>
          <cell r="F371">
            <v>17071.080000000002</v>
          </cell>
        </row>
        <row r="372">
          <cell r="A372">
            <v>308318</v>
          </cell>
          <cell r="B372" t="str">
            <v>SICRO ABRIL/ 25</v>
          </cell>
          <cell r="C372" t="str">
            <v>APARELHO DE APOIO METÁLICO ELASTOMÉRICO UNIDIRECIONAL COM CAPACIDADE DE 5.500 KN - FORNECIMENTO E INSTALAÇÃO</v>
          </cell>
          <cell r="D372" t="str">
            <v>UN</v>
          </cell>
          <cell r="F372">
            <v>22310.73</v>
          </cell>
        </row>
        <row r="373">
          <cell r="A373">
            <v>308319</v>
          </cell>
          <cell r="B373" t="str">
            <v>SICRO ABRIL/ 25</v>
          </cell>
          <cell r="C373" t="str">
            <v>APARELHO DE APOIO METÁLICO ELASTOMÉRICO UNIDIRECIONAL COM CAPACIDADE DE 7.500 KN - FORNECIMENTO E INSTALAÇÃO</v>
          </cell>
          <cell r="D373" t="str">
            <v>UN</v>
          </cell>
          <cell r="F373">
            <v>25336.13</v>
          </cell>
        </row>
        <row r="374">
          <cell r="A374">
            <v>308314</v>
          </cell>
          <cell r="B374" t="str">
            <v>SICRO ABRIL/ 25</v>
          </cell>
          <cell r="C374" t="str">
            <v>APARELHO DE APOIO METÁLICO ELASTOMÉRICO UNIDIRECIONAL COM CAPACIDADE DE 700 KN - FORNECIMENTO E INSTALAÇÃO</v>
          </cell>
          <cell r="D374" t="str">
            <v>UN</v>
          </cell>
          <cell r="F374">
            <v>4495.13</v>
          </cell>
        </row>
        <row r="375">
          <cell r="A375">
            <v>308250</v>
          </cell>
          <cell r="B375" t="str">
            <v>SICRO ABRIL/ 25</v>
          </cell>
          <cell r="C375" t="str">
            <v>APARELHO DE APOIO METÁLICO ESFÉRICO FIXO COM CAPACIDADE DE 1.000 KN - FORNECIMENTO E INSTALAÇÃO</v>
          </cell>
          <cell r="D375" t="str">
            <v>UN</v>
          </cell>
          <cell r="F375">
            <v>7111.8</v>
          </cell>
        </row>
        <row r="376">
          <cell r="A376">
            <v>308251</v>
          </cell>
          <cell r="B376" t="str">
            <v>SICRO ABRIL/ 25</v>
          </cell>
          <cell r="C376" t="str">
            <v>APARELHO DE APOIO METÁLICO ESFÉRICO FIXO COM CAPACIDADE DE 1.500 KN - FORNECIMENTO E INSTALAÇÃO</v>
          </cell>
          <cell r="D376" t="str">
            <v>UN</v>
          </cell>
          <cell r="F376">
            <v>11063.53</v>
          </cell>
        </row>
        <row r="377">
          <cell r="A377">
            <v>308268</v>
          </cell>
          <cell r="B377" t="str">
            <v>SICRO ABRIL/ 25</v>
          </cell>
          <cell r="C377" t="str">
            <v>APARELHO DE APOIO METÁLICO ESFÉRICO FIXO COM CAPACIDADE DE 10.000 KN - FORNECIMENTO E INSTALAÇÃO</v>
          </cell>
          <cell r="D377" t="str">
            <v>UN</v>
          </cell>
          <cell r="F377">
            <v>72202.100000000006</v>
          </cell>
        </row>
        <row r="378">
          <cell r="A378">
            <v>308252</v>
          </cell>
          <cell r="B378" t="str">
            <v>SICRO ABRIL/ 25</v>
          </cell>
          <cell r="C378" t="str">
            <v>APARELHO DE APOIO METÁLICO ESFÉRICO FIXO COM CAPACIDADE DE 2.000 KN - FORNECIMENTO E INSTALAÇÃO</v>
          </cell>
          <cell r="D378" t="str">
            <v>UN</v>
          </cell>
          <cell r="F378">
            <v>12861.04</v>
          </cell>
        </row>
        <row r="379">
          <cell r="A379">
            <v>308253</v>
          </cell>
          <cell r="B379" t="str">
            <v>SICRO ABRIL/ 25</v>
          </cell>
          <cell r="C379" t="str">
            <v>APARELHO DE APOIO METÁLICO ESFÉRICO FIXO COM CAPACIDADE DE 2.500 KN - FORNECIMENTO E INSTALAÇÃO</v>
          </cell>
          <cell r="D379" t="str">
            <v>UN</v>
          </cell>
          <cell r="F379">
            <v>15587.37</v>
          </cell>
        </row>
        <row r="380">
          <cell r="A380">
            <v>308254</v>
          </cell>
          <cell r="B380" t="str">
            <v>SICRO ABRIL/ 25</v>
          </cell>
          <cell r="C380" t="str">
            <v>APARELHO DE APOIO METÁLICO ESFÉRICO FIXO COM CAPACIDADE DE 3.000 KN - FORNECIMENTO E INSTALAÇÃO</v>
          </cell>
          <cell r="D380" t="str">
            <v>UN</v>
          </cell>
          <cell r="F380">
            <v>18596.939999999999</v>
          </cell>
        </row>
        <row r="381">
          <cell r="A381">
            <v>308255</v>
          </cell>
          <cell r="B381" t="str">
            <v>SICRO ABRIL/ 25</v>
          </cell>
          <cell r="C381" t="str">
            <v>APARELHO DE APOIO METÁLICO ESFÉRICO FIXO COM CAPACIDADE DE 3.500 KN - FORNECIMENTO E INSTALAÇÃO</v>
          </cell>
          <cell r="D381" t="str">
            <v>UN</v>
          </cell>
          <cell r="F381">
            <v>21491.1</v>
          </cell>
        </row>
        <row r="382">
          <cell r="A382">
            <v>308256</v>
          </cell>
          <cell r="B382" t="str">
            <v>SICRO ABRIL/ 25</v>
          </cell>
          <cell r="C382" t="str">
            <v>APARELHO DE APOIO METÁLICO ESFÉRICO FIXO COM CAPACIDADE DE 4.000 KN - FORNECIMENTO E INSTALAÇÃO</v>
          </cell>
          <cell r="D382" t="str">
            <v>UN</v>
          </cell>
          <cell r="F382">
            <v>28779.55</v>
          </cell>
        </row>
        <row r="383">
          <cell r="A383">
            <v>308257</v>
          </cell>
          <cell r="B383" t="str">
            <v>SICRO ABRIL/ 25</v>
          </cell>
          <cell r="C383" t="str">
            <v>APARELHO DE APOIO METÁLICO ESFÉRICO FIXO COM CAPACIDADE DE 4.500 KN - FORNECIMENTO E INSTALAÇÃO</v>
          </cell>
          <cell r="D383" t="str">
            <v>UN</v>
          </cell>
          <cell r="F383">
            <v>30923.72</v>
          </cell>
        </row>
        <row r="384">
          <cell r="A384">
            <v>308258</v>
          </cell>
          <cell r="B384" t="str">
            <v>SICRO ABRIL/ 25</v>
          </cell>
          <cell r="C384" t="str">
            <v>APARELHO DE APOIO METÁLICO ESFÉRICO FIXO COM CAPACIDADE DE 5.000 KN - FORNECIMENTO E INSTALAÇÃO</v>
          </cell>
          <cell r="D384" t="str">
            <v>UN</v>
          </cell>
          <cell r="F384">
            <v>34531.660000000003</v>
          </cell>
        </row>
        <row r="385">
          <cell r="A385">
            <v>308259</v>
          </cell>
          <cell r="B385" t="str">
            <v>SICRO ABRIL/ 25</v>
          </cell>
          <cell r="C385" t="str">
            <v>APARELHO DE APOIO METÁLICO ESFÉRICO FIXO COM CAPACIDADE DE 5.500 KN - FORNECIMENTO E INSTALAÇÃO</v>
          </cell>
          <cell r="D385" t="str">
            <v>UN</v>
          </cell>
          <cell r="F385">
            <v>36502.6</v>
          </cell>
        </row>
        <row r="386">
          <cell r="A386">
            <v>308260</v>
          </cell>
          <cell r="B386" t="str">
            <v>SICRO ABRIL/ 25</v>
          </cell>
          <cell r="C386" t="str">
            <v>APARELHO DE APOIO METÁLICO ESFÉRICO FIXO COM CAPACIDADE DE 6.000 KN - FORNECIMENTO E INSTALAÇÃO</v>
          </cell>
          <cell r="D386" t="str">
            <v>UN</v>
          </cell>
          <cell r="F386">
            <v>41084.47</v>
          </cell>
        </row>
        <row r="387">
          <cell r="A387">
            <v>308261</v>
          </cell>
          <cell r="B387" t="str">
            <v>SICRO ABRIL/ 25</v>
          </cell>
          <cell r="C387" t="str">
            <v>APARELHO DE APOIO METÁLICO ESFÉRICO FIXO COM CAPACIDADE DE 6.500 KN - FORNECIMENTO E INSTALAÇÃO</v>
          </cell>
          <cell r="D387" t="str">
            <v>UN</v>
          </cell>
          <cell r="F387">
            <v>44360.79</v>
          </cell>
        </row>
        <row r="388">
          <cell r="A388">
            <v>308262</v>
          </cell>
          <cell r="B388" t="str">
            <v>SICRO ABRIL/ 25</v>
          </cell>
          <cell r="C388" t="str">
            <v>APARELHO DE APOIO METÁLICO ESFÉRICO FIXO COM CAPACIDADE DE 7.000 KN - FORNECIMENTO E INSTALAÇÃO</v>
          </cell>
          <cell r="D388" t="str">
            <v>UN</v>
          </cell>
          <cell r="F388">
            <v>52575.81</v>
          </cell>
        </row>
        <row r="389">
          <cell r="A389">
            <v>308263</v>
          </cell>
          <cell r="B389" t="str">
            <v>SICRO ABRIL/ 25</v>
          </cell>
          <cell r="C389" t="str">
            <v>APARELHO DE APOIO METÁLICO ESFÉRICO FIXO COM CAPACIDADE DE 7.500 KN - FORNECIMENTO E INSTALAÇÃO</v>
          </cell>
          <cell r="D389" t="str">
            <v>UN</v>
          </cell>
          <cell r="F389">
            <v>56631.74</v>
          </cell>
        </row>
        <row r="390">
          <cell r="A390">
            <v>308264</v>
          </cell>
          <cell r="B390" t="str">
            <v>SICRO ABRIL/ 25</v>
          </cell>
          <cell r="C390" t="str">
            <v>APARELHO DE APOIO METÁLICO ESFÉRICO FIXO COM CAPACIDADE DE 8.000 KN - FORNECIMENTO E INSTALAÇÃO</v>
          </cell>
          <cell r="D390" t="str">
            <v>UN</v>
          </cell>
          <cell r="F390">
            <v>56838.17</v>
          </cell>
        </row>
        <row r="391">
          <cell r="A391">
            <v>308265</v>
          </cell>
          <cell r="B391" t="str">
            <v>SICRO ABRIL/ 25</v>
          </cell>
          <cell r="C391" t="str">
            <v>APARELHO DE APOIO METÁLICO ESFÉRICO FIXO COM CAPACIDADE DE 8.500 KN - FORNECIMENTO E INSTALAÇÃO</v>
          </cell>
          <cell r="D391" t="str">
            <v>UN</v>
          </cell>
          <cell r="F391">
            <v>57364.24</v>
          </cell>
        </row>
        <row r="392">
          <cell r="A392">
            <v>308266</v>
          </cell>
          <cell r="B392" t="str">
            <v>SICRO ABRIL/ 25</v>
          </cell>
          <cell r="C392" t="str">
            <v>APARELHO DE APOIO METÁLICO ESFÉRICO FIXO COM CAPACIDADE DE 9.000 KN - FORNECIMENTO E INSTALAÇÃO</v>
          </cell>
          <cell r="D392" t="str">
            <v>UN</v>
          </cell>
          <cell r="F392">
            <v>64811.66</v>
          </cell>
        </row>
        <row r="393">
          <cell r="A393">
            <v>308267</v>
          </cell>
          <cell r="B393" t="str">
            <v>SICRO ABRIL/ 25</v>
          </cell>
          <cell r="C393" t="str">
            <v>APARELHO DE APOIO METÁLICO ESFÉRICO FIXO COM CAPACIDADE DE 9.500 KN - FORNECIMENTO E INSTALAÇÃO</v>
          </cell>
          <cell r="D393" t="str">
            <v>UN</v>
          </cell>
          <cell r="F393">
            <v>68754.94</v>
          </cell>
        </row>
        <row r="394">
          <cell r="A394">
            <v>308288</v>
          </cell>
          <cell r="B394" t="str">
            <v>SICRO ABRIL/ 25</v>
          </cell>
          <cell r="C394" t="str">
            <v>APARELHO DE APOIO METÁLICO ESFÉRICO MULTIDIRECIONAL COM CAPACIDADE DE 1.000 KN - FORNECIMENTO E INSTALAÇÃO</v>
          </cell>
          <cell r="D394" t="str">
            <v>UN</v>
          </cell>
          <cell r="F394">
            <v>7954</v>
          </cell>
        </row>
        <row r="395">
          <cell r="A395">
            <v>308289</v>
          </cell>
          <cell r="B395" t="str">
            <v>SICRO ABRIL/ 25</v>
          </cell>
          <cell r="C395" t="str">
            <v>APARELHO DE APOIO METÁLICO ESFÉRICO MULTIDIRECIONAL COM CAPACIDADE DE 1.500 KN - FORNECIMENTO E INSTALAÇÃO</v>
          </cell>
          <cell r="D395" t="str">
            <v>UN</v>
          </cell>
          <cell r="F395">
            <v>11019.3</v>
          </cell>
        </row>
        <row r="396">
          <cell r="A396">
            <v>308306</v>
          </cell>
          <cell r="B396" t="str">
            <v>SICRO ABRIL/ 25</v>
          </cell>
          <cell r="C396" t="str">
            <v>APARELHO DE APOIO METÁLICO ESFÉRICO MULTIDIRECIONAL COM CAPACIDADE DE 10.000 KN - FORNECIMENTO E INSTALAÇÃO</v>
          </cell>
          <cell r="D396" t="str">
            <v>UN</v>
          </cell>
          <cell r="F396">
            <v>73142.62</v>
          </cell>
        </row>
        <row r="397">
          <cell r="A397">
            <v>308290</v>
          </cell>
          <cell r="B397" t="str">
            <v>SICRO ABRIL/ 25</v>
          </cell>
          <cell r="C397" t="str">
            <v>APARELHO DE APOIO METÁLICO ESFÉRICO MULTIDIRECIONAL COM CAPACIDADE DE 2.000 KN - FORNECIMENTO E INSTALAÇÃO</v>
          </cell>
          <cell r="D397" t="str">
            <v>UN</v>
          </cell>
          <cell r="F397">
            <v>14436.55</v>
          </cell>
        </row>
        <row r="398">
          <cell r="A398">
            <v>308291</v>
          </cell>
          <cell r="B398" t="str">
            <v>SICRO ABRIL/ 25</v>
          </cell>
          <cell r="C398" t="str">
            <v>APARELHO DE APOIO METÁLICO ESFÉRICO MULTIDIRECIONAL COM CAPACIDADE DE 2.500 KN - FORNECIMENTO E INSTALAÇÃO</v>
          </cell>
          <cell r="D398" t="str">
            <v>UN</v>
          </cell>
          <cell r="F398">
            <v>17263.14</v>
          </cell>
        </row>
        <row r="399">
          <cell r="A399">
            <v>308292</v>
          </cell>
          <cell r="B399" t="str">
            <v>SICRO ABRIL/ 25</v>
          </cell>
          <cell r="C399" t="str">
            <v>APARELHO DE APOIO METÁLICO ESFÉRICO MULTIDIRECIONAL COM CAPACIDADE DE 3.000 KN - FORNECIMENTO E INSTALAÇÃO</v>
          </cell>
          <cell r="D399" t="str">
            <v>UN</v>
          </cell>
          <cell r="F399">
            <v>19930.939999999999</v>
          </cell>
        </row>
        <row r="400">
          <cell r="A400">
            <v>308293</v>
          </cell>
          <cell r="B400" t="str">
            <v>SICRO ABRIL/ 25</v>
          </cell>
          <cell r="C400" t="str">
            <v>APARELHO DE APOIO METÁLICO ESFÉRICO MULTIDIRECIONAL COM CAPACIDADE DE 3.500 KN - FORNECIMENTO E INSTALAÇÃO</v>
          </cell>
          <cell r="D400" t="str">
            <v>UN</v>
          </cell>
          <cell r="F400">
            <v>22533.89</v>
          </cell>
        </row>
        <row r="401">
          <cell r="A401">
            <v>308294</v>
          </cell>
          <cell r="B401" t="str">
            <v>SICRO ABRIL/ 25</v>
          </cell>
          <cell r="C401" t="str">
            <v>APARELHO DE APOIO METÁLICO ESFÉRICO MULTIDIRECIONAL COM CAPACIDADE DE 4.000 KN - FORNECIMENTO E INSTALAÇÃO</v>
          </cell>
          <cell r="D401" t="str">
            <v>UN</v>
          </cell>
          <cell r="F401">
            <v>25543.97</v>
          </cell>
        </row>
        <row r="402">
          <cell r="A402">
            <v>308295</v>
          </cell>
          <cell r="B402" t="str">
            <v>SICRO ABRIL/ 25</v>
          </cell>
          <cell r="C402" t="str">
            <v>APARELHO DE APOIO METÁLICO ESFÉRICO MULTIDIRECIONAL COM CAPACIDADE DE 4.500 KN - FORNECIMENTO E INSTALAÇÃO</v>
          </cell>
          <cell r="D402" t="str">
            <v>UN</v>
          </cell>
          <cell r="F402">
            <v>29476.67</v>
          </cell>
        </row>
        <row r="403">
          <cell r="A403">
            <v>308296</v>
          </cell>
          <cell r="B403" t="str">
            <v>SICRO ABRIL/ 25</v>
          </cell>
          <cell r="C403" t="str">
            <v>APARELHO DE APOIO METÁLICO ESFÉRICO MULTIDIRECIONAL COM CAPACIDADE DE 5.000 KN - FORNECIMENTO E INSTALAÇÃO</v>
          </cell>
          <cell r="D403" t="str">
            <v>UN</v>
          </cell>
          <cell r="F403">
            <v>32818.620000000003</v>
          </cell>
        </row>
        <row r="404">
          <cell r="A404">
            <v>308297</v>
          </cell>
          <cell r="B404" t="str">
            <v>SICRO ABRIL/ 25</v>
          </cell>
          <cell r="C404" t="str">
            <v>APARELHO DE APOIO METÁLICO ESFÉRICO MULTIDIRECIONAL COM CAPACIDADE DE 5.500 KN - FORNECIMENTO E INSTALAÇÃO</v>
          </cell>
          <cell r="D404" t="str">
            <v>UN</v>
          </cell>
          <cell r="F404">
            <v>35525.129999999997</v>
          </cell>
        </row>
        <row r="405">
          <cell r="A405">
            <v>308298</v>
          </cell>
          <cell r="B405" t="str">
            <v>SICRO ABRIL/ 25</v>
          </cell>
          <cell r="C405" t="str">
            <v>APARELHO DE APOIO METÁLICO ESFÉRICO MULTIDIRECIONAL COM CAPACIDADE DE 6.000 KN - FORNECIMENTO E INSTALAÇÃO</v>
          </cell>
          <cell r="D405" t="str">
            <v>UN</v>
          </cell>
          <cell r="F405">
            <v>41871.089999999997</v>
          </cell>
        </row>
        <row r="406">
          <cell r="A406">
            <v>308299</v>
          </cell>
          <cell r="B406" t="str">
            <v>SICRO ABRIL/ 25</v>
          </cell>
          <cell r="C406" t="str">
            <v>APARELHO DE APOIO METÁLICO ESFÉRICO MULTIDIRECIONAL COM CAPACIDADE DE 6.500 KN - FORNECIMENTO E INSTALAÇÃO</v>
          </cell>
          <cell r="D406" t="str">
            <v>UN</v>
          </cell>
          <cell r="F406">
            <v>45223.24</v>
          </cell>
        </row>
        <row r="407">
          <cell r="A407">
            <v>308300</v>
          </cell>
          <cell r="B407" t="str">
            <v>SICRO ABRIL/ 25</v>
          </cell>
          <cell r="C407" t="str">
            <v>APARELHO DE APOIO METÁLICO ESFÉRICO MULTIDIRECIONAL COM CAPACIDADE DE 7.000 KN - FORNECIMENTO E INSTALAÇÃO</v>
          </cell>
          <cell r="D407" t="str">
            <v>UN</v>
          </cell>
          <cell r="F407">
            <v>48662.71</v>
          </cell>
        </row>
        <row r="408">
          <cell r="A408">
            <v>308301</v>
          </cell>
          <cell r="B408" t="str">
            <v>SICRO ABRIL/ 25</v>
          </cell>
          <cell r="C408" t="str">
            <v>APARELHO DE APOIO METÁLICO ESFÉRICO MULTIDIRECIONAL COM CAPACIDADE DE 7.500 KN - FORNECIMENTO E INSTALAÇÃO</v>
          </cell>
          <cell r="D408" t="str">
            <v>UN</v>
          </cell>
          <cell r="F408">
            <v>52484.28</v>
          </cell>
        </row>
        <row r="409">
          <cell r="A409">
            <v>308302</v>
          </cell>
          <cell r="B409" t="str">
            <v>SICRO ABRIL/ 25</v>
          </cell>
          <cell r="C409" t="str">
            <v>APARELHO DE APOIO METÁLICO ESFÉRICO MULTIDIRECIONAL COM CAPACIDADE DE 8.000 KN - FORNECIMENTO E INSTALAÇÃO</v>
          </cell>
          <cell r="D409" t="str">
            <v>UN</v>
          </cell>
          <cell r="F409">
            <v>56967.519999999997</v>
          </cell>
        </row>
        <row r="410">
          <cell r="A410">
            <v>308303</v>
          </cell>
          <cell r="B410" t="str">
            <v>SICRO ABRIL/ 25</v>
          </cell>
          <cell r="C410" t="str">
            <v>APARELHO DE APOIO METÁLICO ESFÉRICO MULTIDIRECIONAL COM CAPACIDADE DE 8.500 KN - FORNECIMENTO E INSTALAÇÃO</v>
          </cell>
          <cell r="D410" t="str">
            <v>UN</v>
          </cell>
          <cell r="F410">
            <v>62165.53</v>
          </cell>
        </row>
        <row r="411">
          <cell r="A411">
            <v>308304</v>
          </cell>
          <cell r="B411" t="str">
            <v>SICRO ABRIL/ 25</v>
          </cell>
          <cell r="C411" t="str">
            <v>APARELHO DE APOIO METÁLICO ESFÉRICO MULTIDIRECIONAL COM CAPACIDADE DE 9.000 KN - FORNECIMENTO E INSTALAÇÃO</v>
          </cell>
          <cell r="D411" t="str">
            <v>UN</v>
          </cell>
          <cell r="F411">
            <v>65662.12</v>
          </cell>
        </row>
        <row r="412">
          <cell r="A412">
            <v>308305</v>
          </cell>
          <cell r="B412" t="str">
            <v>SICRO ABRIL/ 25</v>
          </cell>
          <cell r="C412" t="str">
            <v>APARELHO DE APOIO METÁLICO ESFÉRICO MULTIDIRECIONAL COM CAPACIDADE DE 9.500 KN - FORNECIMENTO E INSTALAÇÃO</v>
          </cell>
          <cell r="D412" t="str">
            <v>UN</v>
          </cell>
          <cell r="F412">
            <v>69667.19</v>
          </cell>
        </row>
        <row r="413">
          <cell r="A413">
            <v>308269</v>
          </cell>
          <cell r="B413" t="str">
            <v>SICRO ABRIL/ 25</v>
          </cell>
          <cell r="C413" t="str">
            <v>APARELHO DE APOIO METÁLICO ESFÉRICO UNIDIRECIONAL COM CAPACIDADE DE 1.000 KN - FORNECIMENTO E INSTALAÇÃO</v>
          </cell>
          <cell r="D413" t="str">
            <v>UN</v>
          </cell>
          <cell r="F413">
            <v>10637.25</v>
          </cell>
        </row>
        <row r="414">
          <cell r="A414">
            <v>308270</v>
          </cell>
          <cell r="B414" t="str">
            <v>SICRO ABRIL/ 25</v>
          </cell>
          <cell r="C414" t="str">
            <v>APARELHO DE APOIO METÁLICO ESFÉRICO UNIDIRECIONAL COM CAPACIDADE DE 1.500 KN - FORNECIMENTO E INSTALAÇÃO</v>
          </cell>
          <cell r="D414" t="str">
            <v>UN</v>
          </cell>
          <cell r="F414">
            <v>14331.82</v>
          </cell>
        </row>
        <row r="415">
          <cell r="A415">
            <v>308287</v>
          </cell>
          <cell r="B415" t="str">
            <v>SICRO ABRIL/ 25</v>
          </cell>
          <cell r="C415" t="str">
            <v>APARELHO DE APOIO METÁLICO ESFÉRICO UNIDIRECIONAL COM CAPACIDADE DE 10.000 KN - FORNECIMENTO E INSTALAÇÃO</v>
          </cell>
          <cell r="D415" t="str">
            <v>UN</v>
          </cell>
          <cell r="F415">
            <v>78579.62</v>
          </cell>
        </row>
        <row r="416">
          <cell r="A416">
            <v>308271</v>
          </cell>
          <cell r="B416" t="str">
            <v>SICRO ABRIL/ 25</v>
          </cell>
          <cell r="C416" t="str">
            <v>APARELHO DE APOIO METÁLICO ESFÉRICO UNIDIRECIONAL COM CAPACIDADE DE 2.000 KN - FORNECIMENTO E INSTALAÇÃO</v>
          </cell>
          <cell r="D416" t="str">
            <v>UN</v>
          </cell>
          <cell r="F416">
            <v>17452.419999999998</v>
          </cell>
        </row>
        <row r="417">
          <cell r="A417">
            <v>308272</v>
          </cell>
          <cell r="B417" t="str">
            <v>SICRO ABRIL/ 25</v>
          </cell>
          <cell r="C417" t="str">
            <v>APARELHO DE APOIO METÁLICO ESFÉRICO UNIDIRECIONAL COM CAPACIDADE DE 2.500 KN - FORNECIMENTO E INSTALAÇÃO</v>
          </cell>
          <cell r="D417" t="str">
            <v>UN</v>
          </cell>
          <cell r="F417">
            <v>20712.04</v>
          </cell>
        </row>
        <row r="418">
          <cell r="A418">
            <v>308273</v>
          </cell>
          <cell r="B418" t="str">
            <v>SICRO ABRIL/ 25</v>
          </cell>
          <cell r="C418" t="str">
            <v>APARELHO DE APOIO METÁLICO ESFÉRICO UNIDIRECIONAL COM CAPACIDADE DE 3.000 KN - FORNECIMENTO E INSTALAÇÃO</v>
          </cell>
          <cell r="D418" t="str">
            <v>UN</v>
          </cell>
          <cell r="F418">
            <v>23681.759999999998</v>
          </cell>
        </row>
        <row r="419">
          <cell r="A419">
            <v>308274</v>
          </cell>
          <cell r="B419" t="str">
            <v>SICRO ABRIL/ 25</v>
          </cell>
          <cell r="C419" t="str">
            <v>APARELHO DE APOIO METÁLICO ESFÉRICO UNIDIRECIONAL COM CAPACIDADE DE 3.500 KN - FORNECIMENTO E INSTALAÇÃO</v>
          </cell>
          <cell r="D419" t="str">
            <v>UN</v>
          </cell>
          <cell r="F419">
            <v>27448.98</v>
          </cell>
        </row>
        <row r="420">
          <cell r="A420">
            <v>308275</v>
          </cell>
          <cell r="B420" t="str">
            <v>SICRO ABRIL/ 25</v>
          </cell>
          <cell r="C420" t="str">
            <v>APARELHO DE APOIO METÁLICO ESFÉRICO UNIDIRECIONAL COM CAPACIDADE DE 4.000 KN - FORNECIMENTO E INSTALAÇÃO</v>
          </cell>
          <cell r="D420" t="str">
            <v>UN</v>
          </cell>
          <cell r="F420">
            <v>30647.759999999998</v>
          </cell>
        </row>
        <row r="421">
          <cell r="A421">
            <v>308276</v>
          </cell>
          <cell r="B421" t="str">
            <v>SICRO ABRIL/ 25</v>
          </cell>
          <cell r="C421" t="str">
            <v>APARELHO DE APOIO METÁLICO ESFÉRICO UNIDIRECIONAL COM CAPACIDADE DE 4.500 KN - FORNECIMENTO E INSTALAÇÃO</v>
          </cell>
          <cell r="D421" t="str">
            <v>UN</v>
          </cell>
          <cell r="F421">
            <v>35236.22</v>
          </cell>
        </row>
        <row r="422">
          <cell r="A422">
            <v>308277</v>
          </cell>
          <cell r="B422" t="str">
            <v>SICRO ABRIL/ 25</v>
          </cell>
          <cell r="C422" t="str">
            <v>APARELHO DE APOIO METÁLICO ESFÉRICO UNIDIRECIONAL COM CAPACIDADE DE 5.000 KN - FORNECIMENTO E INSTALAÇÃO</v>
          </cell>
          <cell r="D422" t="str">
            <v>UN</v>
          </cell>
          <cell r="F422">
            <v>38979.14</v>
          </cell>
        </row>
        <row r="423">
          <cell r="A423">
            <v>308278</v>
          </cell>
          <cell r="B423" t="str">
            <v>SICRO ABRIL/ 25</v>
          </cell>
          <cell r="C423" t="str">
            <v>APARELHO DE APOIO METÁLICO ESFÉRICO UNIDIRECIONAL COM CAPACIDADE DE 5.500 KN - FORNECIMENTO E INSTALAÇÃO</v>
          </cell>
          <cell r="D423" t="str">
            <v>UN</v>
          </cell>
          <cell r="F423">
            <v>42173.25</v>
          </cell>
        </row>
        <row r="424">
          <cell r="A424">
            <v>308279</v>
          </cell>
          <cell r="B424" t="str">
            <v>SICRO ABRIL/ 25</v>
          </cell>
          <cell r="C424" t="str">
            <v>APARELHO DE APOIO METÁLICO ESFÉRICO UNIDIRECIONAL COM CAPACIDADE DE 6.000 KN - FORNECIMENTO E INSTALAÇÃO</v>
          </cell>
          <cell r="D424" t="str">
            <v>UN</v>
          </cell>
          <cell r="F424">
            <v>47113.01</v>
          </cell>
        </row>
        <row r="425">
          <cell r="A425">
            <v>308280</v>
          </cell>
          <cell r="B425" t="str">
            <v>SICRO ABRIL/ 25</v>
          </cell>
          <cell r="C425" t="str">
            <v>APARELHO DE APOIO METÁLICO ESFÉRICO UNIDIRECIONAL COM CAPACIDADE DE 6.500 KN - FORNECIMENTO E INSTALAÇÃO</v>
          </cell>
          <cell r="D425" t="str">
            <v>UN</v>
          </cell>
          <cell r="F425">
            <v>50499.23</v>
          </cell>
        </row>
        <row r="426">
          <cell r="A426">
            <v>308281</v>
          </cell>
          <cell r="B426" t="str">
            <v>SICRO ABRIL/ 25</v>
          </cell>
          <cell r="C426" t="str">
            <v>APARELHO DE APOIO METÁLICO ESFÉRICO UNIDIRECIONAL COM CAPACIDADE DE 7.000 KN - FORNECIMENTO E INSTALAÇÃO</v>
          </cell>
          <cell r="D426" t="str">
            <v>UN</v>
          </cell>
          <cell r="F426">
            <v>54243.8</v>
          </cell>
        </row>
        <row r="427">
          <cell r="A427">
            <v>308282</v>
          </cell>
          <cell r="B427" t="str">
            <v>SICRO ABRIL/ 25</v>
          </cell>
          <cell r="C427" t="str">
            <v>APARELHO DE APOIO METÁLICO ESFÉRICO UNIDIRECIONAL COM CAPACIDADE DE 7.500 KN - FORNECIMENTO E INSTALAÇÃO</v>
          </cell>
          <cell r="D427" t="str">
            <v>UN</v>
          </cell>
          <cell r="F427">
            <v>58186.02</v>
          </cell>
        </row>
        <row r="428">
          <cell r="A428">
            <v>308283</v>
          </cell>
          <cell r="B428" t="str">
            <v>SICRO ABRIL/ 25</v>
          </cell>
          <cell r="C428" t="str">
            <v>APARELHO DE APOIO METÁLICO ESFÉRICO UNIDIRECIONAL COM CAPACIDADE DE 8.000 KN - FORNECIMENTO E INSTALAÇÃO</v>
          </cell>
          <cell r="D428" t="str">
            <v>UN</v>
          </cell>
          <cell r="F428">
            <v>61868.73</v>
          </cell>
        </row>
        <row r="429">
          <cell r="A429">
            <v>308284</v>
          </cell>
          <cell r="B429" t="str">
            <v>SICRO ABRIL/ 25</v>
          </cell>
          <cell r="C429" t="str">
            <v>APARELHO DE APOIO METÁLICO ESFÉRICO UNIDIRECIONAL COM CAPACIDADE DE 8.500 KN - FORNECIMENTO E INSTALAÇÃO</v>
          </cell>
          <cell r="D429" t="str">
            <v>UN</v>
          </cell>
          <cell r="F429">
            <v>66651.62</v>
          </cell>
        </row>
        <row r="430">
          <cell r="A430">
            <v>308285</v>
          </cell>
          <cell r="B430" t="str">
            <v>SICRO ABRIL/ 25</v>
          </cell>
          <cell r="C430" t="str">
            <v>APARELHO DE APOIO METÁLICO ESFÉRICO UNIDIRECIONAL COM CAPACIDADE DE 9.000 KN - FORNECIMENTO E INSTALAÇÃO</v>
          </cell>
          <cell r="D430" t="str">
            <v>UN</v>
          </cell>
          <cell r="F430">
            <v>70562.48</v>
          </cell>
        </row>
        <row r="431">
          <cell r="A431">
            <v>308286</v>
          </cell>
          <cell r="B431" t="str">
            <v>SICRO ABRIL/ 25</v>
          </cell>
          <cell r="C431" t="str">
            <v>APARELHO DE APOIO METÁLICO ESFÉRICO UNIDIRECIONAL COM CAPACIDADE DE 9.500 KN - FORNECIMENTO E INSTALAÇÃO</v>
          </cell>
          <cell r="D431" t="str">
            <v>UN</v>
          </cell>
          <cell r="F431">
            <v>74618.05</v>
          </cell>
        </row>
        <row r="432">
          <cell r="A432">
            <v>307733</v>
          </cell>
          <cell r="B432" t="str">
            <v>SICRO ABRIL/ 25</v>
          </cell>
          <cell r="C432" t="str">
            <v>JUNTA DE DILATAÇÃO EM ELASTÔMERO E PERFIL VV - L = 20 MM E H = 40 MM - FORNECIMENTO E INSTALAÇÃO</v>
          </cell>
          <cell r="D432" t="str">
            <v>M</v>
          </cell>
          <cell r="F432">
            <v>264.7</v>
          </cell>
        </row>
        <row r="433">
          <cell r="A433">
            <v>307734</v>
          </cell>
          <cell r="B433" t="str">
            <v>SICRO ABRIL/ 25</v>
          </cell>
          <cell r="C433" t="str">
            <v>JUNTA DE DILATAÇÃO EM ELASTÔMERO E PERFIL VV - L = 25 MM E H = 50 MM - FORNECIMENTO E INSTALAÇÃO</v>
          </cell>
          <cell r="D433" t="str">
            <v>M</v>
          </cell>
          <cell r="F433">
            <v>319.64999999999998</v>
          </cell>
        </row>
        <row r="434">
          <cell r="A434">
            <v>307735</v>
          </cell>
          <cell r="B434" t="str">
            <v>SICRO ABRIL/ 25</v>
          </cell>
          <cell r="C434" t="str">
            <v>JUNTA DE DILATAÇÃO EM ELASTÔMERO E PERFIL VV - L = 35 MM E H = 60 MM - FORNECIMENTO E INSTALAÇÃO</v>
          </cell>
          <cell r="D434" t="str">
            <v>M</v>
          </cell>
          <cell r="F434">
            <v>419.27</v>
          </cell>
        </row>
        <row r="435">
          <cell r="A435">
            <v>307736</v>
          </cell>
          <cell r="B435" t="str">
            <v>SICRO ABRIL/ 25</v>
          </cell>
          <cell r="C435" t="str">
            <v>JUNTA DE DILATAÇÃO EM ELASTÔMERO E PERFIL VV - L = 40 MM E H = 70 MM - FORNECIMENTO E INSTALAÇÃO</v>
          </cell>
          <cell r="D435" t="str">
            <v>M</v>
          </cell>
          <cell r="F435">
            <v>559.17999999999995</v>
          </cell>
        </row>
        <row r="436">
          <cell r="A436">
            <v>307737</v>
          </cell>
          <cell r="B436" t="str">
            <v>SICRO ABRIL/ 25</v>
          </cell>
          <cell r="C436" t="str">
            <v>JUNTA DE DILATAÇÃO EM ELASTÔMERO E PERFIL VV - L = 50 MM E H = 80 MM - FORNECIMENTO E INSTALAÇÃO</v>
          </cell>
          <cell r="D436" t="str">
            <v>M</v>
          </cell>
          <cell r="F436">
            <v>589.35</v>
          </cell>
        </row>
        <row r="437">
          <cell r="A437">
            <v>307730</v>
          </cell>
          <cell r="B437" t="str">
            <v>SICRO ABRIL/ 25</v>
          </cell>
          <cell r="C437" t="str">
            <v>JUNTA DE DILATAÇÃO EM PERFIL EXTRUDADO DE BORRACHA VULCANIZADA</v>
          </cell>
          <cell r="D437" t="str">
            <v>M</v>
          </cell>
          <cell r="F437">
            <v>0</v>
          </cell>
        </row>
        <row r="438">
          <cell r="A438">
            <v>307084</v>
          </cell>
          <cell r="B438" t="str">
            <v>SICRO ABRIL/ 25</v>
          </cell>
          <cell r="C438" t="str">
            <v>LÁBIOS POLIMÉRICOS EM JUNTA DE PAVIMENTO DE CONCRETO - L = 20 MM E H = 30 MM - CONFECÇÃO E ASSENTAMENTO</v>
          </cell>
          <cell r="D438" t="str">
            <v>M</v>
          </cell>
          <cell r="F438">
            <v>33.21</v>
          </cell>
        </row>
        <row r="439">
          <cell r="A439">
            <v>407818</v>
          </cell>
          <cell r="B439" t="str">
            <v>SICRO ABRIL/ 25</v>
          </cell>
          <cell r="C439" t="str">
            <v>ARMAÇÃO EM AÇO CA-25 - FORNECIMENTO, PREPARO E COLOCAÇÃO</v>
          </cell>
          <cell r="D439" t="str">
            <v>KG</v>
          </cell>
          <cell r="F439">
            <v>12.19</v>
          </cell>
        </row>
        <row r="440">
          <cell r="A440">
            <v>407819</v>
          </cell>
          <cell r="B440" t="str">
            <v>SICRO ABRIL/ 25</v>
          </cell>
          <cell r="C440" t="str">
            <v>ARMAÇÃO EM AÇO CA-50 - FORNECIMENTO, PREPARO E COLOCAÇÃO</v>
          </cell>
          <cell r="D440" t="str">
            <v>KG</v>
          </cell>
          <cell r="F440">
            <v>12.23</v>
          </cell>
        </row>
        <row r="441">
          <cell r="A441">
            <v>407820</v>
          </cell>
          <cell r="B441" t="str">
            <v>SICRO ABRIL/ 25</v>
          </cell>
          <cell r="C441" t="str">
            <v>ARMAÇÃO EM AÇO CA-60 - FORNECIMENTO, PREPARO E COLOCAÇÃO</v>
          </cell>
          <cell r="D441" t="str">
            <v>KG</v>
          </cell>
          <cell r="F441">
            <v>13.56</v>
          </cell>
        </row>
        <row r="442">
          <cell r="A442">
            <v>407740</v>
          </cell>
          <cell r="B442" t="str">
            <v>SICRO ABRIL/ 25</v>
          </cell>
          <cell r="C442" t="str">
            <v>CHUMBADOR TIPO ESPERA EM AÇO CA-25 PARA FIXAÇÃO DE ESTRUTURA METÁLICA EM CONCRETO - FORNECIMENTO E INSTALAÇÃO</v>
          </cell>
          <cell r="D442" t="str">
            <v>KG</v>
          </cell>
          <cell r="F442">
            <v>14.61</v>
          </cell>
        </row>
        <row r="443">
          <cell r="A443">
            <v>408037</v>
          </cell>
          <cell r="B443" t="str">
            <v>SICRO ABRIL/ 25</v>
          </cell>
          <cell r="C443" t="str">
            <v>LUVA DE EMENDA COM ROSCA CÔNICA PARA AÇO CA-50 - D = 12,5 MM - FORNECIMENTO E INSTALAÇÃO</v>
          </cell>
          <cell r="D443" t="str">
            <v>UN</v>
          </cell>
          <cell r="F443">
            <v>20.5</v>
          </cell>
        </row>
        <row r="444">
          <cell r="A444">
            <v>408038</v>
          </cell>
          <cell r="B444" t="str">
            <v>SICRO ABRIL/ 25</v>
          </cell>
          <cell r="C444" t="str">
            <v>LUVA DE EMENDA COM ROSCA CÔNICA PARA AÇO CA-50 - D = 16 MM - FORNECIMENTO E INSTALAÇÃO</v>
          </cell>
          <cell r="D444" t="str">
            <v>UN</v>
          </cell>
          <cell r="F444">
            <v>31.58</v>
          </cell>
        </row>
        <row r="445">
          <cell r="A445">
            <v>408039</v>
          </cell>
          <cell r="B445" t="str">
            <v>SICRO ABRIL/ 25</v>
          </cell>
          <cell r="C445" t="str">
            <v>LUVA DE EMENDA COM ROSCA CÔNICA PARA AÇO CA-50 - D = 20 MM - FORNECIMENTO E INSTALAÇÃO</v>
          </cell>
          <cell r="D445" t="str">
            <v>UN</v>
          </cell>
          <cell r="F445">
            <v>43.09</v>
          </cell>
        </row>
        <row r="446">
          <cell r="A446">
            <v>408041</v>
          </cell>
          <cell r="B446" t="str">
            <v>SICRO ABRIL/ 25</v>
          </cell>
          <cell r="C446" t="str">
            <v>LUVA DE EMENDA COM ROSCA CÔNICA PARA AÇO CA-50 - D = 25 MM - FORNECIMENTO E INSTALAÇÃO</v>
          </cell>
          <cell r="D446" t="str">
            <v>UN</v>
          </cell>
          <cell r="F446">
            <v>55.78</v>
          </cell>
        </row>
        <row r="447">
          <cell r="A447">
            <v>408042</v>
          </cell>
          <cell r="B447" t="str">
            <v>SICRO ABRIL/ 25</v>
          </cell>
          <cell r="C447" t="str">
            <v>LUVA DE EMENDA COM ROSCA CÔNICA PARA AÇO CA-50 - D = 32 MM - FORNECIMENTO E INSTALAÇÃO</v>
          </cell>
          <cell r="D447" t="str">
            <v>UN</v>
          </cell>
          <cell r="F447">
            <v>79.88</v>
          </cell>
        </row>
        <row r="448">
          <cell r="A448">
            <v>408031</v>
          </cell>
          <cell r="B448" t="str">
            <v>SICRO ABRIL/ 25</v>
          </cell>
          <cell r="C448" t="str">
            <v>LUVA DE EMENDA PRENSADA PARA AÇO CA-50 - D = 12,5 MM - FORNECIMENTO E INSTALAÇÃO</v>
          </cell>
          <cell r="D448" t="str">
            <v>UN</v>
          </cell>
          <cell r="F448">
            <v>22.19</v>
          </cell>
        </row>
        <row r="449">
          <cell r="A449">
            <v>408032</v>
          </cell>
          <cell r="B449" t="str">
            <v>SICRO ABRIL/ 25</v>
          </cell>
          <cell r="C449" t="str">
            <v>LUVA DE EMENDA PRENSADA PARA AÇO CA-50 - D = 16 MM - FORNECIMENTO E INSTALAÇÃO</v>
          </cell>
          <cell r="D449" t="str">
            <v>UN</v>
          </cell>
          <cell r="F449">
            <v>30.31</v>
          </cell>
        </row>
        <row r="450">
          <cell r="A450">
            <v>408033</v>
          </cell>
          <cell r="B450" t="str">
            <v>SICRO ABRIL/ 25</v>
          </cell>
          <cell r="C450" t="str">
            <v>LUVA DE EMENDA PRENSADA PARA AÇO CA-50 - D = 20 MM - FORNECIMENTO E INSTALAÇÃO</v>
          </cell>
          <cell r="D450" t="str">
            <v>UN</v>
          </cell>
          <cell r="F450">
            <v>40.340000000000003</v>
          </cell>
        </row>
        <row r="451">
          <cell r="A451">
            <v>408035</v>
          </cell>
          <cell r="B451" t="str">
            <v>SICRO ABRIL/ 25</v>
          </cell>
          <cell r="C451" t="str">
            <v>LUVA DE EMENDA PRENSADA PARA AÇO CA-50 - D = 25 MM - FORNECIMENTO E INSTALAÇÃO</v>
          </cell>
          <cell r="D451" t="str">
            <v>UN</v>
          </cell>
          <cell r="F451">
            <v>69.55</v>
          </cell>
        </row>
        <row r="452">
          <cell r="A452">
            <v>408036</v>
          </cell>
          <cell r="B452" t="str">
            <v>SICRO ABRIL/ 25</v>
          </cell>
          <cell r="C452" t="str">
            <v>LUVA DE EMENDA PRENSADA PARA AÇO CA-50 - D = 32 MM - FORNECIMENTO E INSTALAÇÃO</v>
          </cell>
          <cell r="D452" t="str">
            <v>UN</v>
          </cell>
          <cell r="F452">
            <v>149.22999999999999</v>
          </cell>
        </row>
        <row r="453">
          <cell r="A453">
            <v>408067</v>
          </cell>
          <cell r="B453" t="str">
            <v>SICRO ABRIL/ 25</v>
          </cell>
          <cell r="C453" t="str">
            <v>TELA DE AÇO ELETROSSOLDADA - FORNECIMENTO, PREPARO E COLOCAÇÃO</v>
          </cell>
          <cell r="D453" t="str">
            <v>KG</v>
          </cell>
          <cell r="F453">
            <v>11.02</v>
          </cell>
        </row>
        <row r="454">
          <cell r="A454">
            <v>407743</v>
          </cell>
          <cell r="B454" t="str">
            <v>SICRO ABRIL/ 25</v>
          </cell>
          <cell r="C454" t="str">
            <v>TRELIÇA NERVURADA TRÊS BARRAS LONGITUDINAIS INTERLIGADAS POR DUAS DIAGONAIS SINUSOIDAL - FORNECIMENTO E INSTALAÇÃO</v>
          </cell>
          <cell r="D454" t="str">
            <v>KG</v>
          </cell>
          <cell r="F454">
            <v>11.71</v>
          </cell>
        </row>
        <row r="455">
          <cell r="A455">
            <v>607137</v>
          </cell>
          <cell r="B455" t="str">
            <v>SICRO ABRIL/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25</v>
          </cell>
          <cell r="C547" t="str">
            <v>ARGAMASSA DE SOLO-CIMENTO COM 10% DE CIMENTO E MATERIAL DE JAZIDA - PREPARO E INJEÇÃO EM TUNNEL LINER</v>
          </cell>
          <cell r="D547" t="str">
            <v>M³</v>
          </cell>
          <cell r="F547">
            <v>303.74</v>
          </cell>
        </row>
        <row r="548">
          <cell r="A548">
            <v>605695</v>
          </cell>
          <cell r="B548" t="str">
            <v>SICRO ABRIL/ 25</v>
          </cell>
          <cell r="C548" t="str">
            <v>BUEIRO METÁLICO COM CHAPAS MÚLTIPLAS MP 100 COM REVESTIMENTO EM EPÓXI - D = 0,60 M - BRITA COMERCIAL</v>
          </cell>
          <cell r="D548" t="str">
            <v>M</v>
          </cell>
          <cell r="F548">
            <v>1611.38</v>
          </cell>
        </row>
        <row r="549">
          <cell r="A549">
            <v>605607</v>
          </cell>
          <cell r="B549" t="str">
            <v>SICRO ABRIL/ 25</v>
          </cell>
          <cell r="C549" t="str">
            <v>BUEIRO METÁLICO COM CHAPAS MÚLTIPLAS MP 100 COM REVESTIMENTO EM EPÓXI - D = 0,60 M - BRITA PRODUZIDA</v>
          </cell>
          <cell r="D549" t="str">
            <v>M</v>
          </cell>
          <cell r="F549">
            <v>1588.39</v>
          </cell>
        </row>
        <row r="550">
          <cell r="A550">
            <v>605696</v>
          </cell>
          <cell r="B550" t="str">
            <v>SICRO ABRIL/ 25</v>
          </cell>
          <cell r="C550" t="str">
            <v>BUEIRO METÁLICO COM CHAPAS MÚLTIPLAS MP 100 COM REVESTIMENTO EM EPÓXI - D = 0,70 M - BRITA COMERCIAL</v>
          </cell>
          <cell r="D550" t="str">
            <v>M</v>
          </cell>
          <cell r="F550">
            <v>1855.3</v>
          </cell>
        </row>
        <row r="551">
          <cell r="A551">
            <v>605608</v>
          </cell>
          <cell r="B551" t="str">
            <v>SICRO ABRIL/ 25</v>
          </cell>
          <cell r="C551" t="str">
            <v>BUEIRO METÁLICO COM CHAPAS MÚLTIPLAS MP 100 COM REVESTIMENTO EM EPÓXI - D = 0,70 M - BRITA PRODUZIDA</v>
          </cell>
          <cell r="D551" t="str">
            <v>M</v>
          </cell>
          <cell r="F551">
            <v>1830.88</v>
          </cell>
        </row>
        <row r="552">
          <cell r="A552">
            <v>605697</v>
          </cell>
          <cell r="B552" t="str">
            <v>SICRO ABRIL/ 25</v>
          </cell>
          <cell r="C552" t="str">
            <v>BUEIRO METÁLICO COM CHAPAS MÚLTIPLAS MP 100 COM REVESTIMENTO EM EPÓXI - D = 0,80 M - BRITA COMERCIAL</v>
          </cell>
          <cell r="D552" t="str">
            <v>M</v>
          </cell>
          <cell r="F552">
            <v>2099.25</v>
          </cell>
        </row>
        <row r="553">
          <cell r="A553">
            <v>605609</v>
          </cell>
          <cell r="B553" t="str">
            <v>SICRO ABRIL/ 25</v>
          </cell>
          <cell r="C553" t="str">
            <v>BUEIRO METÁLICO COM CHAPAS MÚLTIPLAS MP 100 COM REVESTIMENTO EM EPÓXI - D = 0,80 M - BRITA PRODUZIDA</v>
          </cell>
          <cell r="D553" t="str">
            <v>M</v>
          </cell>
          <cell r="F553">
            <v>2073.39</v>
          </cell>
        </row>
        <row r="554">
          <cell r="A554">
            <v>605698</v>
          </cell>
          <cell r="B554" t="str">
            <v>SICRO ABRIL/ 25</v>
          </cell>
          <cell r="C554" t="str">
            <v>BUEIRO METÁLICO COM CHAPAS MÚLTIPLAS MP 100 COM REVESTIMENTO EM EPÓXI - D = 0,90 M - BRITA COMERCIAL</v>
          </cell>
          <cell r="D554" t="str">
            <v>M</v>
          </cell>
          <cell r="F554">
            <v>2295.56</v>
          </cell>
        </row>
        <row r="555">
          <cell r="A555">
            <v>605610</v>
          </cell>
          <cell r="B555" t="str">
            <v>SICRO ABRIL/ 25</v>
          </cell>
          <cell r="C555" t="str">
            <v>BUEIRO METÁLICO COM CHAPAS MÚLTIPLAS MP 100 COM REVESTIMENTO EM EPÓXI - D = 0,90 M - BRITA PRODUZIDA</v>
          </cell>
          <cell r="D555" t="str">
            <v>M</v>
          </cell>
          <cell r="F555">
            <v>2268.2600000000002</v>
          </cell>
        </row>
        <row r="556">
          <cell r="A556">
            <v>605699</v>
          </cell>
          <cell r="B556" t="str">
            <v>SICRO ABRIL/ 25</v>
          </cell>
          <cell r="C556" t="str">
            <v>BUEIRO METÁLICO COM CHAPAS MÚLTIPLAS MP 100 COM REVESTIMENTO EM EPÓXI - D = 1,00 M - BRITA COMERCIAL</v>
          </cell>
          <cell r="D556" t="str">
            <v>M</v>
          </cell>
          <cell r="F556">
            <v>2539.4499999999998</v>
          </cell>
        </row>
        <row r="557">
          <cell r="A557">
            <v>605611</v>
          </cell>
          <cell r="B557" t="str">
            <v>SICRO ABRIL/ 25</v>
          </cell>
          <cell r="C557" t="str">
            <v>BUEIRO METÁLICO COM CHAPAS MÚLTIPLAS MP 100 COM REVESTIMENTO EM EPÓXI - D = 1,00 M - BRITA PRODUZIDA</v>
          </cell>
          <cell r="D557" t="str">
            <v>M</v>
          </cell>
          <cell r="F557">
            <v>2510.7199999999998</v>
          </cell>
        </row>
        <row r="558">
          <cell r="A558">
            <v>605700</v>
          </cell>
          <cell r="B558" t="str">
            <v>SICRO ABRIL/ 25</v>
          </cell>
          <cell r="C558" t="str">
            <v>BUEIRO METÁLICO COM CHAPAS MÚLTIPLAS MP 100 COM REVESTIMENTO EM EPÓXI - D = 1,10 M - BRITA COMERCIAL</v>
          </cell>
          <cell r="D558" t="str">
            <v>M</v>
          </cell>
          <cell r="F558">
            <v>2878.79</v>
          </cell>
        </row>
        <row r="559">
          <cell r="A559">
            <v>605612</v>
          </cell>
          <cell r="B559" t="str">
            <v>SICRO ABRIL/ 25</v>
          </cell>
          <cell r="C559" t="str">
            <v>BUEIRO METÁLICO COM CHAPAS MÚLTIPLAS MP 100 COM REVESTIMENTO EM EPÓXI - D = 1,10 M - BRITA PRODUZIDA</v>
          </cell>
          <cell r="D559" t="str">
            <v>M</v>
          </cell>
          <cell r="F559">
            <v>2848.61</v>
          </cell>
        </row>
        <row r="560">
          <cell r="A560">
            <v>605701</v>
          </cell>
          <cell r="B560" t="str">
            <v>SICRO ABRIL/ 25</v>
          </cell>
          <cell r="C560" t="str">
            <v>BUEIRO METÁLICO COM CHAPAS MÚLTIPLAS MP 100 COM REVESTIMENTO EM EPÓXI - D = 1,20 M - BRITA COMERCIAL</v>
          </cell>
          <cell r="D560" t="str">
            <v>M</v>
          </cell>
          <cell r="F560">
            <v>3075.06</v>
          </cell>
        </row>
        <row r="561">
          <cell r="A561">
            <v>605613</v>
          </cell>
          <cell r="B561" t="str">
            <v>SICRO ABRIL/ 25</v>
          </cell>
          <cell r="C561" t="str">
            <v>BUEIRO METÁLICO COM CHAPAS MÚLTIPLAS MP 100 COM REVESTIMENTO EM EPÓXI - D = 1,20 M - BRITA PRODUZIDA</v>
          </cell>
          <cell r="D561" t="str">
            <v>M</v>
          </cell>
          <cell r="F561">
            <v>3043.45</v>
          </cell>
        </row>
        <row r="562">
          <cell r="A562">
            <v>605702</v>
          </cell>
          <cell r="B562" t="str">
            <v>SICRO ABRIL/ 25</v>
          </cell>
          <cell r="C562" t="str">
            <v>BUEIRO METÁLICO COM CHAPAS MÚLTIPLAS MP 100 COM REVESTIMENTO EM EPÓXI - D = 1,30 M - BRITA COMERCIAL</v>
          </cell>
          <cell r="D562" t="str">
            <v>M</v>
          </cell>
          <cell r="F562">
            <v>3356.01</v>
          </cell>
        </row>
        <row r="563">
          <cell r="A563">
            <v>605614</v>
          </cell>
          <cell r="B563" t="str">
            <v>SICRO ABRIL/ 25</v>
          </cell>
          <cell r="C563" t="str">
            <v>BUEIRO METÁLICO COM CHAPAS MÚLTIPLAS MP 100 COM REVESTIMENTO EM EPÓXI - D = 1,30 M - BRITA PRODUZIDA</v>
          </cell>
          <cell r="D563" t="str">
            <v>M</v>
          </cell>
          <cell r="F563">
            <v>3306.44</v>
          </cell>
        </row>
        <row r="564">
          <cell r="A564">
            <v>605703</v>
          </cell>
          <cell r="B564" t="str">
            <v>SICRO ABRIL/ 25</v>
          </cell>
          <cell r="C564" t="str">
            <v>BUEIRO METÁLICO COM CHAPAS MÚLTIPLAS MP 100 COM REVESTIMENTO EM EPÓXI - D = 1,40 M - BRITA COMERCIAL</v>
          </cell>
          <cell r="D564" t="str">
            <v>M</v>
          </cell>
          <cell r="F564">
            <v>3556.48</v>
          </cell>
        </row>
        <row r="565">
          <cell r="A565">
            <v>605615</v>
          </cell>
          <cell r="B565" t="str">
            <v>SICRO ABRIL/ 25</v>
          </cell>
          <cell r="C565" t="str">
            <v>BUEIRO METÁLICO COM CHAPAS MÚLTIPLAS MP 100 COM REVESTIMENTO EM EPÓXI - D = 1,40 M - BRITA PRODUZIDA</v>
          </cell>
          <cell r="D565" t="str">
            <v>M</v>
          </cell>
          <cell r="F565">
            <v>3504.76</v>
          </cell>
        </row>
        <row r="566">
          <cell r="A566">
            <v>605704</v>
          </cell>
          <cell r="B566" t="str">
            <v>SICRO ABRIL/ 25</v>
          </cell>
          <cell r="C566" t="str">
            <v>BUEIRO METÁLICO COM CHAPAS MÚLTIPLAS MP 100 COM REVESTIMENTO EM EPÓXI - D = 1,50 M - BRITA COMERCIAL</v>
          </cell>
          <cell r="D566" t="str">
            <v>M</v>
          </cell>
          <cell r="F566">
            <v>3805.21</v>
          </cell>
        </row>
        <row r="567">
          <cell r="A567">
            <v>605616</v>
          </cell>
          <cell r="B567" t="str">
            <v>SICRO ABRIL/ 25</v>
          </cell>
          <cell r="C567" t="str">
            <v>BUEIRO METÁLICO COM CHAPAS MÚLTIPLAS MP 100 COM REVESTIMENTO EM EPÓXI - D = 1,50 M - BRITA PRODUZIDA</v>
          </cell>
          <cell r="D567" t="str">
            <v>M</v>
          </cell>
          <cell r="F567">
            <v>3751.33</v>
          </cell>
        </row>
        <row r="568">
          <cell r="A568">
            <v>605705</v>
          </cell>
          <cell r="B568" t="str">
            <v>SICRO ABRIL/ 25</v>
          </cell>
          <cell r="C568" t="str">
            <v>BUEIRO METÁLICO COM CHAPAS MÚLTIPLAS MP 100 COM REVESTIMENTO EM EPÓXI - D = 1,60 M - BRITA COMERCIAL</v>
          </cell>
          <cell r="D568" t="str">
            <v>M</v>
          </cell>
          <cell r="F568">
            <v>4057.7</v>
          </cell>
        </row>
        <row r="569">
          <cell r="A569">
            <v>605617</v>
          </cell>
          <cell r="B569" t="str">
            <v>SICRO ABRIL/ 25</v>
          </cell>
          <cell r="C569" t="str">
            <v>BUEIRO METÁLICO COM CHAPAS MÚLTIPLAS MP 100 COM REVESTIMENTO EM EPÓXI - D = 1,60 M - BRITA PRODUZIDA</v>
          </cell>
          <cell r="D569" t="str">
            <v>M</v>
          </cell>
          <cell r="F569">
            <v>4001.66</v>
          </cell>
        </row>
        <row r="570">
          <cell r="A570">
            <v>605706</v>
          </cell>
          <cell r="B570" t="str">
            <v>SICRO ABRIL/ 25</v>
          </cell>
          <cell r="C570" t="str">
            <v>BUEIRO METÁLICO COM CHAPAS MÚLTIPLAS MP 100 COM REVESTIMENTO EM EPÓXI - D = 1,70 M - BRITA COMERCIAL</v>
          </cell>
          <cell r="D570" t="str">
            <v>M</v>
          </cell>
          <cell r="F570">
            <v>4263.8500000000004</v>
          </cell>
        </row>
        <row r="571">
          <cell r="A571">
            <v>605618</v>
          </cell>
          <cell r="B571" t="str">
            <v>SICRO ABRIL/ 25</v>
          </cell>
          <cell r="C571" t="str">
            <v>BUEIRO METÁLICO COM CHAPAS MÚLTIPLAS MP 100 COM REVESTIMENTO EM EPÓXI - D = 1,70 M - BRITA PRODUZIDA</v>
          </cell>
          <cell r="D571" t="str">
            <v>M</v>
          </cell>
          <cell r="F571">
            <v>4205.66</v>
          </cell>
        </row>
        <row r="572">
          <cell r="A572">
            <v>605707</v>
          </cell>
          <cell r="B572" t="str">
            <v>SICRO ABRIL/ 25</v>
          </cell>
          <cell r="C572" t="str">
            <v>BUEIRO METÁLICO COM CHAPAS MÚLTIPLAS MP 100 COM REVESTIMENTO EM EPÓXI - D = 1,80 M - BRITA COMERCIAL</v>
          </cell>
          <cell r="D572" t="str">
            <v>M</v>
          </cell>
          <cell r="F572">
            <v>4725.2299999999996</v>
          </cell>
        </row>
        <row r="573">
          <cell r="A573">
            <v>605619</v>
          </cell>
          <cell r="B573" t="str">
            <v>SICRO ABRIL/ 25</v>
          </cell>
          <cell r="C573" t="str">
            <v>BUEIRO METÁLICO COM CHAPAS MÚLTIPLAS MP 100 COM REVESTIMENTO EM EPÓXI - D = 1,80 M - BRITA PRODUZIDA</v>
          </cell>
          <cell r="D573" t="str">
            <v>M</v>
          </cell>
          <cell r="F573">
            <v>4664.88</v>
          </cell>
        </row>
        <row r="574">
          <cell r="A574">
            <v>605708</v>
          </cell>
          <cell r="B574" t="str">
            <v>SICRO ABRIL/ 25</v>
          </cell>
          <cell r="C574" t="str">
            <v>BUEIRO METÁLICO COM CHAPAS MÚLTIPLAS MP 100 COM REVESTIMENTO EM EPÓXI - D = 1,90 M - BRITA COMERCIAL</v>
          </cell>
          <cell r="D574" t="str">
            <v>M</v>
          </cell>
          <cell r="F574">
            <v>5541.87</v>
          </cell>
        </row>
        <row r="575">
          <cell r="A575">
            <v>605620</v>
          </cell>
          <cell r="B575" t="str">
            <v>SICRO ABRIL/ 25</v>
          </cell>
          <cell r="C575" t="str">
            <v>BUEIRO METÁLICO COM CHAPAS MÚLTIPLAS MP 100 COM REVESTIMENTO EM EPÓXI - D = 1,90 M - BRITA PRODUZIDA</v>
          </cell>
          <cell r="D575" t="str">
            <v>M</v>
          </cell>
          <cell r="F575">
            <v>5479.37</v>
          </cell>
        </row>
        <row r="576">
          <cell r="A576">
            <v>605709</v>
          </cell>
          <cell r="B576" t="str">
            <v>SICRO ABRIL/ 25</v>
          </cell>
          <cell r="C576" t="str">
            <v>BUEIRO METÁLICO COM CHAPAS MÚLTIPLAS MP 100 COM REVESTIMENTO EM EPÓXI - D = 2,00 M - BRITA COMERCIAL</v>
          </cell>
          <cell r="D576" t="str">
            <v>M</v>
          </cell>
          <cell r="F576">
            <v>5807.02</v>
          </cell>
        </row>
        <row r="577">
          <cell r="A577">
            <v>605621</v>
          </cell>
          <cell r="B577" t="str">
            <v>SICRO ABRIL/ 25</v>
          </cell>
          <cell r="C577" t="str">
            <v>BUEIRO METÁLICO COM CHAPAS MÚLTIPLAS MP 100 COM REVESTIMENTO EM EPÓXI - D = 2,00 M - BRITA PRODUZIDA</v>
          </cell>
          <cell r="D577" t="str">
            <v>M</v>
          </cell>
          <cell r="F577">
            <v>5742.37</v>
          </cell>
        </row>
        <row r="578">
          <cell r="A578">
            <v>605710</v>
          </cell>
          <cell r="B578" t="str">
            <v>SICRO ABRIL/ 25</v>
          </cell>
          <cell r="C578" t="str">
            <v>BUEIRO METÁLICO COM CHAPAS MÚLTIPLAS MP 100 COM REVESTIMENTO EM EPÓXI - D = 2,10 M - BRITA COMERCIAL</v>
          </cell>
          <cell r="D578" t="str">
            <v>M</v>
          </cell>
          <cell r="F578">
            <v>6235.84</v>
          </cell>
        </row>
        <row r="579">
          <cell r="A579">
            <v>605622</v>
          </cell>
          <cell r="B579" t="str">
            <v>SICRO ABRIL/ 25</v>
          </cell>
          <cell r="C579" t="str">
            <v>BUEIRO METÁLICO COM CHAPAS MÚLTIPLAS MP 100 COM REVESTIMENTO EM EPÓXI - D = 2,10 M - BRITA PRODUZIDA</v>
          </cell>
          <cell r="D579" t="str">
            <v>M</v>
          </cell>
          <cell r="F579">
            <v>6169.03</v>
          </cell>
        </row>
        <row r="580">
          <cell r="A580">
            <v>605711</v>
          </cell>
          <cell r="B580" t="str">
            <v>SICRO ABRIL/ 25</v>
          </cell>
          <cell r="C580" t="str">
            <v>BUEIRO METÁLICO COM CHAPAS MÚLTIPLAS MP 100 COM REVESTIMENTO EM EPÓXI - D = 2,20 M - BRITA COMERCIAL</v>
          </cell>
          <cell r="D580" t="str">
            <v>M</v>
          </cell>
          <cell r="F580">
            <v>6443.9</v>
          </cell>
        </row>
        <row r="581">
          <cell r="A581">
            <v>605623</v>
          </cell>
          <cell r="B581" t="str">
            <v>SICRO ABRIL/ 25</v>
          </cell>
          <cell r="C581" t="str">
            <v>BUEIRO METÁLICO COM CHAPAS MÚLTIPLAS MP 100 COM REVESTIMENTO EM EPÓXI - D = 2,20 M - BRITA PRODUZIDA</v>
          </cell>
          <cell r="D581" t="str">
            <v>M</v>
          </cell>
          <cell r="F581">
            <v>6374.94</v>
          </cell>
        </row>
        <row r="582">
          <cell r="A582">
            <v>605712</v>
          </cell>
          <cell r="B582" t="str">
            <v>SICRO ABRIL/ 25</v>
          </cell>
          <cell r="C582" t="str">
            <v>BUEIRO METÁLICO COM CHAPAS MÚLTIPLAS MP 100 COM REVESTIMENTO EM EPÓXI - D = 2,30 M - BRITA COMERCIAL</v>
          </cell>
          <cell r="D582" t="str">
            <v>M</v>
          </cell>
          <cell r="F582">
            <v>6781.89</v>
          </cell>
        </row>
        <row r="583">
          <cell r="A583">
            <v>605624</v>
          </cell>
          <cell r="B583" t="str">
            <v>SICRO ABRIL/ 25</v>
          </cell>
          <cell r="C583" t="str">
            <v>BUEIRO METÁLICO COM CHAPAS MÚLTIPLAS MP 100 COM REVESTIMENTO EM EPÓXI - D = 2,30 M - BRITA PRODUZIDA</v>
          </cell>
          <cell r="D583" t="str">
            <v>M</v>
          </cell>
          <cell r="F583">
            <v>6710.77</v>
          </cell>
        </row>
        <row r="584">
          <cell r="A584">
            <v>605713</v>
          </cell>
          <cell r="B584" t="str">
            <v>SICRO ABRIL/ 25</v>
          </cell>
          <cell r="C584" t="str">
            <v>BUEIRO METÁLICO COM CHAPAS MÚLTIPLAS MP 100 COM REVESTIMENTO EM EPÓXI - D = 2,40 M - BRITA COMERCIAL</v>
          </cell>
          <cell r="D584" t="str">
            <v>M</v>
          </cell>
          <cell r="F584">
            <v>9101.26</v>
          </cell>
        </row>
        <row r="585">
          <cell r="A585">
            <v>605625</v>
          </cell>
          <cell r="B585" t="str">
            <v>SICRO ABRIL/ 25</v>
          </cell>
          <cell r="C585" t="str">
            <v>BUEIRO METÁLICO COM CHAPAS MÚLTIPLAS MP 100 COM REVESTIMENTO EM EPÓXI - D = 2,40 M - BRITA PRODUZIDA</v>
          </cell>
          <cell r="D585" t="str">
            <v>M</v>
          </cell>
          <cell r="F585">
            <v>9027.98</v>
          </cell>
        </row>
        <row r="586">
          <cell r="A586">
            <v>605714</v>
          </cell>
          <cell r="B586" t="str">
            <v>SICRO ABRIL/ 25</v>
          </cell>
          <cell r="C586" t="str">
            <v>BUEIRO METÁLICO COM CHAPAS MÚLTIPLAS MP 100 COM REVESTIMENTO EM EPÓXI - D = 2,50 M - BRITA COMERCIAL</v>
          </cell>
          <cell r="D586" t="str">
            <v>M</v>
          </cell>
          <cell r="F586">
            <v>11464.98</v>
          </cell>
        </row>
        <row r="587">
          <cell r="A587">
            <v>605626</v>
          </cell>
          <cell r="B587" t="str">
            <v>SICRO ABRIL/ 25</v>
          </cell>
          <cell r="C587" t="str">
            <v>BUEIRO METÁLICO COM CHAPAS MÚLTIPLAS MP 100 COM REVESTIMENTO EM EPÓXI - D = 2,50 M - BRITA PRODUZIDA</v>
          </cell>
          <cell r="D587" t="str">
            <v>M</v>
          </cell>
          <cell r="F587">
            <v>11389.55</v>
          </cell>
        </row>
        <row r="588">
          <cell r="A588">
            <v>605715</v>
          </cell>
          <cell r="B588" t="str">
            <v>SICRO ABRIL/ 25</v>
          </cell>
          <cell r="C588" t="str">
            <v>BUEIRO METÁLICO COM CHAPAS MÚLTIPLAS MP 100 COM REVESTIMENTO EM EPÓXI - D = 2,60 M - BRITA COMERCIAL</v>
          </cell>
          <cell r="D588" t="str">
            <v>M</v>
          </cell>
          <cell r="F588">
            <v>12237.72</v>
          </cell>
        </row>
        <row r="589">
          <cell r="A589">
            <v>605627</v>
          </cell>
          <cell r="B589" t="str">
            <v>SICRO ABRIL/ 25</v>
          </cell>
          <cell r="C589" t="str">
            <v>BUEIRO METÁLICO COM CHAPAS MÚLTIPLAS MP 100 COM REVESTIMENTO EM EPÓXI - D = 2,60 M - BRITA PRODUZIDA</v>
          </cell>
          <cell r="D589" t="str">
            <v>M</v>
          </cell>
          <cell r="F589">
            <v>12160.13</v>
          </cell>
        </row>
        <row r="590">
          <cell r="A590">
            <v>605716</v>
          </cell>
          <cell r="B590" t="str">
            <v>SICRO ABRIL/ 25</v>
          </cell>
          <cell r="C590" t="str">
            <v>BUEIRO METÁLICO COM CHAPAS MÚLTIPLAS MP 100 COM REVESTIMENTO EM EPÓXI - D = 2,70 M - BRITA COMERCIAL</v>
          </cell>
          <cell r="D590" t="str">
            <v>M</v>
          </cell>
          <cell r="F590">
            <v>12686.94</v>
          </cell>
        </row>
        <row r="591">
          <cell r="A591">
            <v>605628</v>
          </cell>
          <cell r="B591" t="str">
            <v>SICRO ABRIL/ 25</v>
          </cell>
          <cell r="C591" t="str">
            <v>BUEIRO METÁLICO COM CHAPAS MÚLTIPLAS MP 100 COM REVESTIMENTO EM EPÓXI - D = 2,70 M - BRITA PRODUZIDA</v>
          </cell>
          <cell r="D591" t="str">
            <v>M</v>
          </cell>
          <cell r="F591">
            <v>12607.2</v>
          </cell>
        </row>
        <row r="592">
          <cell r="A592">
            <v>605717</v>
          </cell>
          <cell r="B592" t="str">
            <v>SICRO ABRIL/ 25</v>
          </cell>
          <cell r="C592" t="str">
            <v>BUEIRO METÁLICO COM CHAPAS MÚLTIPLAS MP 100 COM REVESTIMENTO EM EPÓXI - D = 2,80 M - BRITA COMERCIAL</v>
          </cell>
          <cell r="D592" t="str">
            <v>M</v>
          </cell>
          <cell r="F592">
            <v>13511.66</v>
          </cell>
        </row>
        <row r="593">
          <cell r="A593">
            <v>605629</v>
          </cell>
          <cell r="B593" t="str">
            <v>SICRO ABRIL/ 25</v>
          </cell>
          <cell r="C593" t="str">
            <v>BUEIRO METÁLICO COM CHAPAS MÚLTIPLAS MP 100 COM REVESTIMENTO EM EPÓXI - D = 2,80 M - BRITA PRODUZIDA</v>
          </cell>
          <cell r="D593" t="str">
            <v>M</v>
          </cell>
          <cell r="F593">
            <v>13429.76</v>
          </cell>
        </row>
        <row r="594">
          <cell r="A594">
            <v>605651</v>
          </cell>
          <cell r="B594" t="str">
            <v>SICRO ABRIL/ 25</v>
          </cell>
          <cell r="C594" t="str">
            <v>BUEIRO METÁLICO COM CHAPAS MÚLTIPLAS MP 100 GALVANIZADAS - D = 0,60 M - BRITA COMERCIAL</v>
          </cell>
          <cell r="D594" t="str">
            <v>M</v>
          </cell>
          <cell r="F594">
            <v>1522.27</v>
          </cell>
        </row>
        <row r="595">
          <cell r="A595">
            <v>605460</v>
          </cell>
          <cell r="B595" t="str">
            <v>SICRO ABRIL/ 25</v>
          </cell>
          <cell r="C595" t="str">
            <v>BUEIRO METÁLICO COM CHAPAS MÚLTIPLAS MP 100 GALVANIZADAS - D = 0,60 M - BRITA PRODUZIDA</v>
          </cell>
          <cell r="D595" t="str">
            <v>M</v>
          </cell>
          <cell r="F595">
            <v>1499.28</v>
          </cell>
        </row>
        <row r="596">
          <cell r="A596">
            <v>605652</v>
          </cell>
          <cell r="B596" t="str">
            <v>SICRO ABRIL/ 25</v>
          </cell>
          <cell r="C596" t="str">
            <v>BUEIRO METÁLICO COM CHAPAS MÚLTIPLAS MP 100 GALVANIZADAS - D = 0,70 M - BRITA COMERCIAL</v>
          </cell>
          <cell r="D596" t="str">
            <v>M</v>
          </cell>
          <cell r="F596">
            <v>1752.26</v>
          </cell>
        </row>
        <row r="597">
          <cell r="A597">
            <v>605461</v>
          </cell>
          <cell r="B597" t="str">
            <v>SICRO ABRIL/ 25</v>
          </cell>
          <cell r="C597" t="str">
            <v>BUEIRO METÁLICO COM CHAPAS MÚLTIPLAS MP 100 GALVANIZADAS - D = 0,70 M - BRITA PRODUZIDA</v>
          </cell>
          <cell r="D597" t="str">
            <v>M</v>
          </cell>
          <cell r="F597">
            <v>1727.84</v>
          </cell>
        </row>
        <row r="598">
          <cell r="A598">
            <v>605653</v>
          </cell>
          <cell r="B598" t="str">
            <v>SICRO ABRIL/ 25</v>
          </cell>
          <cell r="C598" t="str">
            <v>BUEIRO METÁLICO COM CHAPAS MÚLTIPLAS MP 100 GALVANIZADAS - D = 0,80 M - BRITA COMERCIAL</v>
          </cell>
          <cell r="D598" t="str">
            <v>M</v>
          </cell>
          <cell r="F598">
            <v>1982.29</v>
          </cell>
        </row>
        <row r="599">
          <cell r="A599">
            <v>605462</v>
          </cell>
          <cell r="B599" t="str">
            <v>SICRO ABRIL/ 25</v>
          </cell>
          <cell r="C599" t="str">
            <v>BUEIRO METÁLICO COM CHAPAS MÚLTIPLAS MP 100 GALVANIZADAS - D = 0,80 M - BRITA PRODUZIDA</v>
          </cell>
          <cell r="D599" t="str">
            <v>M</v>
          </cell>
          <cell r="F599">
            <v>1956.43</v>
          </cell>
        </row>
        <row r="600">
          <cell r="A600">
            <v>605654</v>
          </cell>
          <cell r="B600" t="str">
            <v>SICRO ABRIL/ 25</v>
          </cell>
          <cell r="C600" t="str">
            <v>BUEIRO METÁLICO COM CHAPAS MÚLTIPLAS MP 100 GALVANIZADAS - D = 0,90 M - BRITA COMERCIAL</v>
          </cell>
          <cell r="D600" t="str">
            <v>M</v>
          </cell>
          <cell r="F600">
            <v>2167.4699999999998</v>
          </cell>
        </row>
        <row r="601">
          <cell r="A601">
            <v>605463</v>
          </cell>
          <cell r="B601" t="str">
            <v>SICRO ABRIL/ 25</v>
          </cell>
          <cell r="C601" t="str">
            <v>BUEIRO METÁLICO COM CHAPAS MÚLTIPLAS MP 100 GALVANIZADAS - D = 0,90 M - BRITA PRODUZIDA</v>
          </cell>
          <cell r="D601" t="str">
            <v>M</v>
          </cell>
          <cell r="F601">
            <v>2140.17</v>
          </cell>
        </row>
        <row r="602">
          <cell r="A602">
            <v>605655</v>
          </cell>
          <cell r="B602" t="str">
            <v>SICRO ABRIL/ 25</v>
          </cell>
          <cell r="C602" t="str">
            <v>BUEIRO METÁLICO COM CHAPAS MÚLTIPLAS MP 100 GALVANIZADAS - D = 1,00 M - BRITA COMERCIAL</v>
          </cell>
          <cell r="D602" t="str">
            <v>M</v>
          </cell>
          <cell r="F602">
            <v>2397.4299999999998</v>
          </cell>
        </row>
        <row r="603">
          <cell r="A603">
            <v>605464</v>
          </cell>
          <cell r="B603" t="str">
            <v>SICRO ABRIL/ 25</v>
          </cell>
          <cell r="C603" t="str">
            <v>BUEIRO METÁLICO COM CHAPAS MÚLTIPLAS MP 100 GALVANIZADAS - D = 1,00 M - BRITA PRODUZIDA</v>
          </cell>
          <cell r="D603" t="str">
            <v>M</v>
          </cell>
          <cell r="F603">
            <v>2368.69</v>
          </cell>
        </row>
        <row r="604">
          <cell r="A604">
            <v>605656</v>
          </cell>
          <cell r="B604" t="str">
            <v>SICRO ABRIL/ 25</v>
          </cell>
          <cell r="C604" t="str">
            <v>BUEIRO METÁLICO COM CHAPAS MÚLTIPLAS MP 100 GALVANIZADAS - D = 1,10 M - BRITA COMERCIAL</v>
          </cell>
          <cell r="D604" t="str">
            <v>M</v>
          </cell>
          <cell r="F604">
            <v>2717.26</v>
          </cell>
        </row>
        <row r="605">
          <cell r="A605">
            <v>605465</v>
          </cell>
          <cell r="B605" t="str">
            <v>SICRO ABRIL/ 25</v>
          </cell>
          <cell r="C605" t="str">
            <v>BUEIRO METÁLICO COM CHAPAS MÚLTIPLAS MP 100 GALVANIZADAS - D = 1,10 M - BRITA PRODUZIDA</v>
          </cell>
          <cell r="D605" t="str">
            <v>M</v>
          </cell>
          <cell r="F605">
            <v>2687.09</v>
          </cell>
        </row>
        <row r="606">
          <cell r="A606">
            <v>605657</v>
          </cell>
          <cell r="B606" t="str">
            <v>SICRO ABRIL/ 25</v>
          </cell>
          <cell r="C606" t="str">
            <v>BUEIRO METÁLICO COM CHAPAS MÚLTIPLAS MP 100 GALVANIZADAS - D = 1,20 M - BRITA COMERCIAL</v>
          </cell>
          <cell r="D606" t="str">
            <v>M</v>
          </cell>
          <cell r="F606">
            <v>2902.4</v>
          </cell>
        </row>
        <row r="607">
          <cell r="A607">
            <v>605466</v>
          </cell>
          <cell r="B607" t="str">
            <v>SICRO ABRIL/ 25</v>
          </cell>
          <cell r="C607" t="str">
            <v>BUEIRO METÁLICO COM CHAPAS MÚLTIPLAS MP 100 GALVANIZADAS - D = 1,20 M - BRITA PRODUZIDA</v>
          </cell>
          <cell r="D607" t="str">
            <v>M</v>
          </cell>
          <cell r="F607">
            <v>2870.79</v>
          </cell>
        </row>
        <row r="608">
          <cell r="A608">
            <v>605658</v>
          </cell>
          <cell r="B608" t="str">
            <v>SICRO ABRIL/ 25</v>
          </cell>
          <cell r="C608" t="str">
            <v>BUEIRO METÁLICO COM CHAPAS MÚLTIPLAS MP 100 GALVANIZADAS - D = 1,30 M - BRITA COMERCIAL</v>
          </cell>
          <cell r="D608" t="str">
            <v>M</v>
          </cell>
          <cell r="F608">
            <v>3169.44</v>
          </cell>
        </row>
        <row r="609">
          <cell r="A609">
            <v>605467</v>
          </cell>
          <cell r="B609" t="str">
            <v>SICRO ABRIL/ 25</v>
          </cell>
          <cell r="C609" t="str">
            <v>BUEIRO METÁLICO COM CHAPAS MÚLTIPLAS MP 100 GALVANIZADAS - D = 1,30 M - BRITA PRODUZIDA</v>
          </cell>
          <cell r="D609" t="str">
            <v>M</v>
          </cell>
          <cell r="F609">
            <v>3119.87</v>
          </cell>
        </row>
        <row r="610">
          <cell r="A610">
            <v>605659</v>
          </cell>
          <cell r="B610" t="str">
            <v>SICRO ABRIL/ 25</v>
          </cell>
          <cell r="C610" t="str">
            <v>BUEIRO METÁLICO COM CHAPAS MÚLTIPLAS MP 100 GALVANIZADAS - D = 1,40 M - BRITA COMERCIAL</v>
          </cell>
          <cell r="D610" t="str">
            <v>M</v>
          </cell>
          <cell r="F610">
            <v>3358.76</v>
          </cell>
        </row>
        <row r="611">
          <cell r="A611">
            <v>605468</v>
          </cell>
          <cell r="B611" t="str">
            <v>SICRO ABRIL/ 25</v>
          </cell>
          <cell r="C611" t="str">
            <v>BUEIRO METÁLICO COM CHAPAS MÚLTIPLAS MP 100 GALVANIZADAS - D = 1,40 M - BRITA PRODUZIDA</v>
          </cell>
          <cell r="D611" t="str">
            <v>M</v>
          </cell>
          <cell r="F611">
            <v>3307.04</v>
          </cell>
        </row>
        <row r="612">
          <cell r="A612">
            <v>605660</v>
          </cell>
          <cell r="B612" t="str">
            <v>SICRO ABRIL/ 25</v>
          </cell>
          <cell r="C612" t="str">
            <v>BUEIRO METÁLICO COM CHAPAS MÚLTIPLAS MP 100 GALVANIZADAS - D = 1,50 M - BRITA COMERCIAL</v>
          </cell>
          <cell r="D612" t="str">
            <v>M</v>
          </cell>
          <cell r="F612">
            <v>3593.57</v>
          </cell>
        </row>
        <row r="613">
          <cell r="A613">
            <v>605469</v>
          </cell>
          <cell r="B613" t="str">
            <v>SICRO ABRIL/ 25</v>
          </cell>
          <cell r="C613" t="str">
            <v>BUEIRO METÁLICO COM CHAPAS MÚLTIPLAS MP 100 GALVANIZADAS - D = 1,50 M - BRITA PRODUZIDA</v>
          </cell>
          <cell r="D613" t="str">
            <v>M</v>
          </cell>
          <cell r="F613">
            <v>3539.69</v>
          </cell>
        </row>
        <row r="614">
          <cell r="A614">
            <v>605661</v>
          </cell>
          <cell r="B614" t="str">
            <v>SICRO ABRIL/ 25</v>
          </cell>
          <cell r="C614" t="str">
            <v>BUEIRO METÁLICO COM CHAPAS MÚLTIPLAS MP 100 GALVANIZADAS - D = 1,60 M - BRITA COMERCIAL</v>
          </cell>
          <cell r="D614" t="str">
            <v>M</v>
          </cell>
          <cell r="F614">
            <v>3832.13</v>
          </cell>
        </row>
        <row r="615">
          <cell r="A615">
            <v>605470</v>
          </cell>
          <cell r="B615" t="str">
            <v>SICRO ABRIL/ 25</v>
          </cell>
          <cell r="C615" t="str">
            <v>BUEIRO METÁLICO COM CHAPAS MÚLTIPLAS MP 100 GALVANIZADAS - D = 1,60 M - BRITA PRODUZIDA</v>
          </cell>
          <cell r="D615" t="str">
            <v>M</v>
          </cell>
          <cell r="F615">
            <v>3776.1</v>
          </cell>
        </row>
        <row r="616">
          <cell r="A616">
            <v>605662</v>
          </cell>
          <cell r="B616" t="str">
            <v>SICRO ABRIL/ 25</v>
          </cell>
          <cell r="C616" t="str">
            <v>BUEIRO METÁLICO COM CHAPAS MÚLTIPLAS MP 100 GALVANIZADAS - D = 1,70 M - BRITA COMERCIAL</v>
          </cell>
          <cell r="D616" t="str">
            <v>M</v>
          </cell>
          <cell r="F616">
            <v>4027.14</v>
          </cell>
        </row>
        <row r="617">
          <cell r="A617">
            <v>605471</v>
          </cell>
          <cell r="B617" t="str">
            <v>SICRO ABRIL/ 25</v>
          </cell>
          <cell r="C617" t="str">
            <v>BUEIRO METÁLICO COM CHAPAS MÚLTIPLAS MP 100 GALVANIZADAS - D = 1,70 M - BRITA PRODUZIDA</v>
          </cell>
          <cell r="D617" t="str">
            <v>M</v>
          </cell>
          <cell r="F617">
            <v>3968.95</v>
          </cell>
        </row>
        <row r="618">
          <cell r="A618">
            <v>605663</v>
          </cell>
          <cell r="B618" t="str">
            <v>SICRO ABRIL/ 25</v>
          </cell>
          <cell r="C618" t="str">
            <v>BUEIRO METÁLICO COM CHAPAS MÚLTIPLAS MP 100 GALVANIZADAS - D = 1,80 M - BRITA COMERCIAL</v>
          </cell>
          <cell r="D618" t="str">
            <v>M</v>
          </cell>
          <cell r="F618">
            <v>4474.63</v>
          </cell>
        </row>
        <row r="619">
          <cell r="A619">
            <v>605472</v>
          </cell>
          <cell r="B619" t="str">
            <v>SICRO ABRIL/ 25</v>
          </cell>
          <cell r="C619" t="str">
            <v>BUEIRO METÁLICO COM CHAPAS MÚLTIPLAS MP 100 GALVANIZADAS - D = 1,80 M - BRITA PRODUZIDA</v>
          </cell>
          <cell r="D619" t="str">
            <v>M</v>
          </cell>
          <cell r="F619">
            <v>4414.29</v>
          </cell>
        </row>
        <row r="620">
          <cell r="A620">
            <v>605664</v>
          </cell>
          <cell r="B620" t="str">
            <v>SICRO ABRIL/ 25</v>
          </cell>
          <cell r="C620" t="str">
            <v>BUEIRO METÁLICO COM CHAPAS MÚLTIPLAS MP 100 GALVANIZADAS - D = 1,90 M - BRITA COMERCIAL</v>
          </cell>
          <cell r="D620" t="str">
            <v>M</v>
          </cell>
          <cell r="F620">
            <v>5241.5600000000004</v>
          </cell>
        </row>
        <row r="621">
          <cell r="A621">
            <v>605473</v>
          </cell>
          <cell r="B621" t="str">
            <v>SICRO ABRIL/ 25</v>
          </cell>
          <cell r="C621" t="str">
            <v>BUEIRO METÁLICO COM CHAPAS MÚLTIPLAS MP 100 GALVANIZADAS - D = 1,90 M - BRITA PRODUZIDA</v>
          </cell>
          <cell r="D621" t="str">
            <v>M</v>
          </cell>
          <cell r="F621">
            <v>5179.0600000000004</v>
          </cell>
        </row>
        <row r="622">
          <cell r="A622">
            <v>605665</v>
          </cell>
          <cell r="B622" t="str">
            <v>SICRO ABRIL/ 25</v>
          </cell>
          <cell r="C622" t="str">
            <v>BUEIRO METÁLICO COM CHAPAS MÚLTIPLAS MP 100 GALVANIZADAS - D = 2,00 M - BRITA COMERCIAL</v>
          </cell>
          <cell r="D622" t="str">
            <v>M</v>
          </cell>
          <cell r="F622">
            <v>5490.49</v>
          </cell>
        </row>
        <row r="623">
          <cell r="A623">
            <v>605474</v>
          </cell>
          <cell r="B623" t="str">
            <v>SICRO ABRIL/ 25</v>
          </cell>
          <cell r="C623" t="str">
            <v>BUEIRO METÁLICO COM CHAPAS MÚLTIPLAS MP 100 GALVANIZADAS - D = 2,00 M - BRITA PRODUZIDA</v>
          </cell>
          <cell r="D623" t="str">
            <v>M</v>
          </cell>
          <cell r="F623">
            <v>5425.83</v>
          </cell>
        </row>
        <row r="624">
          <cell r="A624">
            <v>605666</v>
          </cell>
          <cell r="B624" t="str">
            <v>SICRO ABRIL/ 25</v>
          </cell>
          <cell r="C624" t="str">
            <v>BUEIRO METÁLICO COM CHAPAS MÚLTIPLAS MP 100 GALVANIZADAS - D = 2,10 M - BRITA COMERCIAL</v>
          </cell>
          <cell r="D624" t="str">
            <v>M</v>
          </cell>
          <cell r="F624">
            <v>5897.66</v>
          </cell>
        </row>
        <row r="625">
          <cell r="A625">
            <v>605475</v>
          </cell>
          <cell r="B625" t="str">
            <v>SICRO ABRIL/ 25</v>
          </cell>
          <cell r="C625" t="str">
            <v>BUEIRO METÁLICO COM CHAPAS MÚLTIPLAS MP 100 GALVANIZADAS - D = 2,10 M - BRITA PRODUZIDA</v>
          </cell>
          <cell r="D625" t="str">
            <v>M</v>
          </cell>
          <cell r="F625">
            <v>5830.85</v>
          </cell>
        </row>
        <row r="626">
          <cell r="A626">
            <v>605667</v>
          </cell>
          <cell r="B626" t="str">
            <v>SICRO ABRIL/ 25</v>
          </cell>
          <cell r="C626" t="str">
            <v>BUEIRO METÁLICO COM CHAPAS MÚLTIPLAS MP 100 GALVANIZADAS - D = 2,20 M - BRITA COMERCIAL</v>
          </cell>
          <cell r="D626" t="str">
            <v>M</v>
          </cell>
          <cell r="F626">
            <v>6097.6</v>
          </cell>
        </row>
        <row r="627">
          <cell r="A627">
            <v>605476</v>
          </cell>
          <cell r="B627" t="str">
            <v>SICRO ABRIL/ 25</v>
          </cell>
          <cell r="C627" t="str">
            <v>BUEIRO METÁLICO COM CHAPAS MÚLTIPLAS MP 100 GALVANIZADAS - D = 2,20 M - BRITA PRODUZIDA</v>
          </cell>
          <cell r="D627" t="str">
            <v>M</v>
          </cell>
          <cell r="F627">
            <v>6028.64</v>
          </cell>
        </row>
        <row r="628">
          <cell r="A628">
            <v>605668</v>
          </cell>
          <cell r="B628" t="str">
            <v>SICRO ABRIL/ 25</v>
          </cell>
          <cell r="C628" t="str">
            <v>BUEIRO METÁLICO COM CHAPAS MÚLTIPLAS MP 100 GALVANIZADAS - D = 2,30 M - BRITA COMERCIAL</v>
          </cell>
          <cell r="D628" t="str">
            <v>M</v>
          </cell>
          <cell r="F628">
            <v>6422.08</v>
          </cell>
        </row>
        <row r="629">
          <cell r="A629">
            <v>605477</v>
          </cell>
          <cell r="B629" t="str">
            <v>SICRO ABRIL/ 25</v>
          </cell>
          <cell r="C629" t="str">
            <v>BUEIRO METÁLICO COM CHAPAS MÚLTIPLAS MP 100 GALVANIZADAS - D = 2,30 M - BRITA PRODUZIDA</v>
          </cell>
          <cell r="D629" t="str">
            <v>M</v>
          </cell>
          <cell r="F629">
            <v>6350.95</v>
          </cell>
        </row>
        <row r="630">
          <cell r="A630">
            <v>605669</v>
          </cell>
          <cell r="B630" t="str">
            <v>SICRO ABRIL/ 25</v>
          </cell>
          <cell r="C630" t="str">
            <v>BUEIRO METÁLICO COM CHAPAS MÚLTIPLAS MP 100 GALVANIZADAS - D = 2,40 M - BRITA COMERCIAL</v>
          </cell>
          <cell r="D630" t="str">
            <v>M</v>
          </cell>
          <cell r="F630">
            <v>8433.73</v>
          </cell>
        </row>
        <row r="631">
          <cell r="A631">
            <v>605478</v>
          </cell>
          <cell r="B631" t="str">
            <v>SICRO ABRIL/ 25</v>
          </cell>
          <cell r="C631" t="str">
            <v>BUEIRO METÁLICO COM CHAPAS MÚLTIPLAS MP 100 GALVANIZADAS - D = 2,40 M - BRITA PRODUZIDA</v>
          </cell>
          <cell r="D631" t="str">
            <v>M</v>
          </cell>
          <cell r="F631">
            <v>8360.4500000000007</v>
          </cell>
        </row>
        <row r="632">
          <cell r="A632">
            <v>605670</v>
          </cell>
          <cell r="B632" t="str">
            <v>SICRO ABRIL/ 25</v>
          </cell>
          <cell r="C632" t="str">
            <v>BUEIRO METÁLICO COM CHAPAS MÚLTIPLAS MP 100 GALVANIZADAS - D = 2,50 M - BRITA COMERCIAL</v>
          </cell>
          <cell r="D632" t="str">
            <v>M</v>
          </cell>
          <cell r="F632">
            <v>10623.78</v>
          </cell>
        </row>
        <row r="633">
          <cell r="A633">
            <v>605479</v>
          </cell>
          <cell r="B633" t="str">
            <v>SICRO ABRIL/ 25</v>
          </cell>
          <cell r="C633" t="str">
            <v>BUEIRO METÁLICO COM CHAPAS MÚLTIPLAS MP 100 GALVANIZADAS - D = 2,50 M - BRITA PRODUZIDA</v>
          </cell>
          <cell r="D633" t="str">
            <v>M</v>
          </cell>
          <cell r="F633">
            <v>10548.35</v>
          </cell>
        </row>
        <row r="634">
          <cell r="A634">
            <v>605671</v>
          </cell>
          <cell r="B634" t="str">
            <v>SICRO ABRIL/ 25</v>
          </cell>
          <cell r="C634" t="str">
            <v>BUEIRO METÁLICO COM CHAPAS MÚLTIPLAS MP 100 GALVANIZADAS - D = 2,60 M - BRITA COMERCIAL</v>
          </cell>
          <cell r="D634" t="str">
            <v>M</v>
          </cell>
          <cell r="F634">
            <v>11348.64</v>
          </cell>
        </row>
        <row r="635">
          <cell r="A635">
            <v>605480</v>
          </cell>
          <cell r="B635" t="str">
            <v>SICRO ABRIL/ 25</v>
          </cell>
          <cell r="C635" t="str">
            <v>BUEIRO METÁLICO COM CHAPAS MÚLTIPLAS MP 100 GALVANIZADAS - D = 2,60 M - BRITA PRODUZIDA</v>
          </cell>
          <cell r="D635" t="str">
            <v>M</v>
          </cell>
          <cell r="F635">
            <v>11271.06</v>
          </cell>
        </row>
        <row r="636">
          <cell r="A636">
            <v>605672</v>
          </cell>
          <cell r="B636" t="str">
            <v>SICRO ABRIL/ 25</v>
          </cell>
          <cell r="C636" t="str">
            <v>BUEIRO METÁLICO COM CHAPAS MÚLTIPLAS MP 100 GALVANIZADAS - D = 2,70 M - BRITA COMERCIAL</v>
          </cell>
          <cell r="D636" t="str">
            <v>M</v>
          </cell>
          <cell r="F636">
            <v>11780.75</v>
          </cell>
        </row>
        <row r="637">
          <cell r="A637">
            <v>605481</v>
          </cell>
          <cell r="B637" t="str">
            <v>SICRO ABRIL/ 25</v>
          </cell>
          <cell r="C637" t="str">
            <v>BUEIRO METÁLICO COM CHAPAS MÚLTIPLAS MP 100 GALVANIZADAS - D = 2,70 M - BRITA PRODUZIDA</v>
          </cell>
          <cell r="D637" t="str">
            <v>M</v>
          </cell>
          <cell r="F637">
            <v>11701.01</v>
          </cell>
        </row>
        <row r="638">
          <cell r="A638">
            <v>605673</v>
          </cell>
          <cell r="B638" t="str">
            <v>SICRO ABRIL/ 25</v>
          </cell>
          <cell r="C638" t="str">
            <v>BUEIRO METÁLICO COM CHAPAS MÚLTIPLAS MP 100 GALVANIZADAS - D = 2,80 M - BRITA COMERCIAL</v>
          </cell>
          <cell r="D638" t="str">
            <v>M</v>
          </cell>
          <cell r="F638">
            <v>12561.03</v>
          </cell>
        </row>
        <row r="639">
          <cell r="A639">
            <v>605482</v>
          </cell>
          <cell r="B639" t="str">
            <v>SICRO ABRIL/ 25</v>
          </cell>
          <cell r="C639" t="str">
            <v>BUEIRO METÁLICO COM CHAPAS MÚLTIPLAS MP 100 GALVANIZADAS - D = 2,80 M - BRITA PRODUZIDA</v>
          </cell>
          <cell r="D639" t="str">
            <v>M</v>
          </cell>
          <cell r="F639">
            <v>12479.13</v>
          </cell>
        </row>
        <row r="640">
          <cell r="A640">
            <v>605718</v>
          </cell>
          <cell r="B640" t="str">
            <v>SICRO ABRIL/ 25</v>
          </cell>
          <cell r="C640" t="str">
            <v>BUEIRO METÁLICO COM CHAPAS MÚLTIPLAS MP 152 COM REVESTIMENTO EM EPÓXI - D = 1,50 M - BRITA COMERCIAL</v>
          </cell>
          <cell r="D640" t="str">
            <v>M</v>
          </cell>
          <cell r="F640">
            <v>7585.21</v>
          </cell>
        </row>
        <row r="641">
          <cell r="A641">
            <v>605630</v>
          </cell>
          <cell r="B641" t="str">
            <v>SICRO ABRIL/ 25</v>
          </cell>
          <cell r="C641" t="str">
            <v>BUEIRO METÁLICO COM CHAPAS MÚLTIPLAS MP 152 COM REVESTIMENTO EM EPÓXI - D = 1,50 M - BRITA PRODUZIDA</v>
          </cell>
          <cell r="D641" t="str">
            <v>M</v>
          </cell>
          <cell r="F641">
            <v>7531.33</v>
          </cell>
        </row>
        <row r="642">
          <cell r="A642">
            <v>605719</v>
          </cell>
          <cell r="B642" t="str">
            <v>SICRO ABRIL/ 25</v>
          </cell>
          <cell r="C642" t="str">
            <v>BUEIRO METÁLICO COM CHAPAS MÚLTIPLAS MP 152 COM REVESTIMENTO EM EPÓXI - D = 1,80 M - BRITA COMERCIAL</v>
          </cell>
          <cell r="D642" t="str">
            <v>M</v>
          </cell>
          <cell r="F642">
            <v>9388.4</v>
          </cell>
        </row>
        <row r="643">
          <cell r="A643">
            <v>605631</v>
          </cell>
          <cell r="B643" t="str">
            <v>SICRO ABRIL/ 25</v>
          </cell>
          <cell r="C643" t="str">
            <v>BUEIRO METÁLICO COM CHAPAS MÚLTIPLAS MP 152 COM REVESTIMENTO EM EPÓXI - D = 1,80 M - BRITA PRODUZIDA</v>
          </cell>
          <cell r="D643" t="str">
            <v>M</v>
          </cell>
          <cell r="F643">
            <v>9328.06</v>
          </cell>
        </row>
        <row r="644">
          <cell r="A644">
            <v>605720</v>
          </cell>
          <cell r="B644" t="str">
            <v>SICRO ABRIL/ 25</v>
          </cell>
          <cell r="C644" t="str">
            <v>BUEIRO METÁLICO COM CHAPAS MÚLTIPLAS MP 152 COM REVESTIMENTO EM EPÓXI - D = 1,90 M - BRITA COMERCIAL</v>
          </cell>
          <cell r="D644" t="str">
            <v>M</v>
          </cell>
          <cell r="F644">
            <v>9688.2199999999993</v>
          </cell>
        </row>
        <row r="645">
          <cell r="A645">
            <v>605632</v>
          </cell>
          <cell r="B645" t="str">
            <v>SICRO ABRIL/ 25</v>
          </cell>
          <cell r="C645" t="str">
            <v>BUEIRO METÁLICO COM CHAPAS MÚLTIPLAS MP 152 COM REVESTIMENTO EM EPÓXI - D = 1,90 M - BRITA PRODUZIDA</v>
          </cell>
          <cell r="D645" t="str">
            <v>M</v>
          </cell>
          <cell r="F645">
            <v>9625.7199999999993</v>
          </cell>
        </row>
        <row r="646">
          <cell r="A646">
            <v>605721</v>
          </cell>
          <cell r="B646" t="str">
            <v>SICRO ABRIL/ 25</v>
          </cell>
          <cell r="C646" t="str">
            <v>BUEIRO METÁLICO COM CHAPAS MÚLTIPLAS MP 152 COM REVESTIMENTO EM EPÓXI - D = 2,15 M - BRITA COMERCIAL</v>
          </cell>
          <cell r="D646" t="str">
            <v>M</v>
          </cell>
          <cell r="F646">
            <v>10978.3</v>
          </cell>
        </row>
        <row r="647">
          <cell r="A647">
            <v>605633</v>
          </cell>
          <cell r="B647" t="str">
            <v>SICRO ABRIL/ 25</v>
          </cell>
          <cell r="C647" t="str">
            <v>BUEIRO METÁLICO COM CHAPAS MÚLTIPLAS MP 152 COM REVESTIMENTO EM EPÓXI - D = 2,15 M - BRITA PRODUZIDA</v>
          </cell>
          <cell r="D647" t="str">
            <v>M</v>
          </cell>
          <cell r="F647">
            <v>10910.41</v>
          </cell>
        </row>
        <row r="648">
          <cell r="A648">
            <v>605722</v>
          </cell>
          <cell r="B648" t="str">
            <v>SICRO ABRIL/ 25</v>
          </cell>
          <cell r="C648" t="str">
            <v>BUEIRO METÁLICO COM CHAPAS MÚLTIPLAS MP 152 COM REVESTIMENTO EM EPÓXI - D = 2,30 M - BRITA COMERCIAL</v>
          </cell>
          <cell r="D648" t="str">
            <v>M</v>
          </cell>
          <cell r="F648">
            <v>11629.9</v>
          </cell>
        </row>
        <row r="649">
          <cell r="A649">
            <v>605634</v>
          </cell>
          <cell r="B649" t="str">
            <v>SICRO ABRIL/ 25</v>
          </cell>
          <cell r="C649" t="str">
            <v>BUEIRO METÁLICO COM CHAPAS MÚLTIPLAS MP 152 COM REVESTIMENTO EM EPÓXI - D = 2,30 M - BRITA PRODUZIDA</v>
          </cell>
          <cell r="D649" t="str">
            <v>M</v>
          </cell>
          <cell r="F649">
            <v>11558.78</v>
          </cell>
        </row>
        <row r="650">
          <cell r="A650">
            <v>605723</v>
          </cell>
          <cell r="B650" t="str">
            <v>SICRO ABRIL/ 25</v>
          </cell>
          <cell r="C650" t="str">
            <v>BUEIRO METÁLICO COM CHAPAS MÚLTIPLAS MP 152 COM REVESTIMENTO EM EPÓXI - D = 2,65 M - BRITA COMERCIAL</v>
          </cell>
          <cell r="D650" t="str">
            <v>M</v>
          </cell>
          <cell r="F650">
            <v>13609.75</v>
          </cell>
        </row>
        <row r="651">
          <cell r="A651">
            <v>605635</v>
          </cell>
          <cell r="B651" t="str">
            <v>SICRO ABRIL/ 25</v>
          </cell>
          <cell r="C651" t="str">
            <v>BUEIRO METÁLICO COM CHAPAS MÚLTIPLAS MP 152 COM REVESTIMENTO EM EPÓXI - D = 2,65 M - BRITA PRODUZIDA</v>
          </cell>
          <cell r="D651" t="str">
            <v>M</v>
          </cell>
          <cell r="F651">
            <v>13531.09</v>
          </cell>
        </row>
        <row r="652">
          <cell r="A652">
            <v>605724</v>
          </cell>
          <cell r="B652" t="str">
            <v>SICRO ABRIL/ 25</v>
          </cell>
          <cell r="C652" t="str">
            <v>BUEIRO METÁLICO COM CHAPAS MÚLTIPLAS MP 152 COM REVESTIMENTO EM EPÓXI - D = 3,05 M - BRITA COMERCIAL</v>
          </cell>
          <cell r="D652" t="str">
            <v>M</v>
          </cell>
          <cell r="F652">
            <v>15540.56</v>
          </cell>
        </row>
        <row r="653">
          <cell r="A653">
            <v>605636</v>
          </cell>
          <cell r="B653" t="str">
            <v>SICRO ABRIL/ 25</v>
          </cell>
          <cell r="C653" t="str">
            <v>BUEIRO METÁLICO COM CHAPAS MÚLTIPLAS MP 152 COM REVESTIMENTO EM EPÓXI - D = 3,05 M - BRITA PRODUZIDA</v>
          </cell>
          <cell r="D653" t="str">
            <v>M</v>
          </cell>
          <cell r="F653">
            <v>15431.72</v>
          </cell>
        </row>
        <row r="654">
          <cell r="A654">
            <v>605725</v>
          </cell>
          <cell r="B654" t="str">
            <v>SICRO ABRIL/ 25</v>
          </cell>
          <cell r="C654" t="str">
            <v>BUEIRO METÁLICO COM CHAPAS MÚLTIPLAS MP 152 COM REVESTIMENTO EM EPÓXI - D = 3,20 M - BRITA COMERCIAL</v>
          </cell>
          <cell r="D654" t="str">
            <v>M</v>
          </cell>
          <cell r="F654">
            <v>16498.21</v>
          </cell>
        </row>
        <row r="655">
          <cell r="A655">
            <v>605637</v>
          </cell>
          <cell r="B655" t="str">
            <v>SICRO ABRIL/ 25</v>
          </cell>
          <cell r="C655" t="str">
            <v>BUEIRO METÁLICO COM CHAPAS MÚLTIPLAS MP 152 COM REVESTIMENTO EM EPÓXI - D = 3,20 M - BRITA PRODUZIDA</v>
          </cell>
          <cell r="D655" t="str">
            <v>M</v>
          </cell>
          <cell r="F655">
            <v>16386.14</v>
          </cell>
        </row>
        <row r="656">
          <cell r="A656">
            <v>605726</v>
          </cell>
          <cell r="B656" t="str">
            <v>SICRO ABRIL/ 25</v>
          </cell>
          <cell r="C656" t="str">
            <v>BUEIRO METÁLICO COM CHAPAS MÚLTIPLAS MP 152 COM REVESTIMENTO EM EPÓXI - D = 3,40 M - BRITA COMERCIAL</v>
          </cell>
          <cell r="D656" t="str">
            <v>M</v>
          </cell>
          <cell r="F656">
            <v>17462.25</v>
          </cell>
        </row>
        <row r="657">
          <cell r="A657">
            <v>605638</v>
          </cell>
          <cell r="B657" t="str">
            <v>SICRO ABRIL/ 25</v>
          </cell>
          <cell r="C657" t="str">
            <v>BUEIRO METÁLICO COM CHAPAS MÚLTIPLAS MP 152 COM REVESTIMENTO EM EPÓXI - D = 3,40 M - BRITA PRODUZIDA</v>
          </cell>
          <cell r="D657" t="str">
            <v>M</v>
          </cell>
          <cell r="F657">
            <v>17345.87</v>
          </cell>
        </row>
        <row r="658">
          <cell r="A658">
            <v>605727</v>
          </cell>
          <cell r="B658" t="str">
            <v>SICRO ABRIL/ 25</v>
          </cell>
          <cell r="C658" t="str">
            <v>BUEIRO METÁLICO COM CHAPAS MÚLTIPLAS MP 152 COM REVESTIMENTO EM EPÓXI - D = 3,65 M - BRITA COMERCIAL</v>
          </cell>
          <cell r="D658" t="str">
            <v>M</v>
          </cell>
          <cell r="F658">
            <v>18716.63</v>
          </cell>
        </row>
        <row r="659">
          <cell r="A659">
            <v>605639</v>
          </cell>
          <cell r="B659" t="str">
            <v>SICRO ABRIL/ 25</v>
          </cell>
          <cell r="C659" t="str">
            <v>BUEIRO METÁLICO COM CHAPAS MÚLTIPLAS MP 152 COM REVESTIMENTO EM EPÓXI - D = 3,65 M - BRITA PRODUZIDA</v>
          </cell>
          <cell r="D659" t="str">
            <v>M</v>
          </cell>
          <cell r="F659">
            <v>18594.86</v>
          </cell>
        </row>
        <row r="660">
          <cell r="A660">
            <v>605728</v>
          </cell>
          <cell r="B660" t="str">
            <v>SICRO ABRIL/ 25</v>
          </cell>
          <cell r="C660" t="str">
            <v>BUEIRO METÁLICO COM CHAPAS MÚLTIPLAS MP 152 COM REVESTIMENTO EM EPÓXI - D = 3,80 M - BRITA COMERCIAL</v>
          </cell>
          <cell r="D660" t="str">
            <v>M</v>
          </cell>
          <cell r="F660">
            <v>19414.990000000002</v>
          </cell>
        </row>
        <row r="661">
          <cell r="A661">
            <v>605640</v>
          </cell>
          <cell r="B661" t="str">
            <v>SICRO ABRIL/ 25</v>
          </cell>
          <cell r="C661" t="str">
            <v>BUEIRO METÁLICO COM CHAPAS MÚLTIPLAS MP 152 COM REVESTIMENTO EM EPÓXI - D = 3,80 M - BRITA PRODUZIDA</v>
          </cell>
          <cell r="D661" t="str">
            <v>M</v>
          </cell>
          <cell r="F661">
            <v>19289.990000000002</v>
          </cell>
        </row>
        <row r="662">
          <cell r="A662">
            <v>605729</v>
          </cell>
          <cell r="B662" t="str">
            <v>SICRO ABRIL/ 25</v>
          </cell>
          <cell r="C662" t="str">
            <v>BUEIRO METÁLICO COM CHAPAS MÚLTIPLAS MP 152 COM REVESTIMENTO EM EPÓXI - D = 4,20 M - BRITA COMERCIAL</v>
          </cell>
          <cell r="D662" t="str">
            <v>M</v>
          </cell>
          <cell r="F662">
            <v>21327.07</v>
          </cell>
        </row>
        <row r="663">
          <cell r="A663">
            <v>605641</v>
          </cell>
          <cell r="B663" t="str">
            <v>SICRO ABRIL/ 25</v>
          </cell>
          <cell r="C663" t="str">
            <v>BUEIRO METÁLICO COM CHAPAS MÚLTIPLAS MP 152 COM REVESTIMENTO EM EPÓXI - D = 4,20 M - BRITA PRODUZIDA</v>
          </cell>
          <cell r="D663" t="str">
            <v>M</v>
          </cell>
          <cell r="F663">
            <v>21193.45</v>
          </cell>
        </row>
        <row r="664">
          <cell r="A664">
            <v>605730</v>
          </cell>
          <cell r="B664" t="str">
            <v>SICRO ABRIL/ 25</v>
          </cell>
          <cell r="C664" t="str">
            <v>BUEIRO METÁLICO COM CHAPAS MÚLTIPLAS MP 152 COM REVESTIMENTO EM EPÓXI - D = 4,60 M - BRITA COMERCIAL</v>
          </cell>
          <cell r="D664" t="str">
            <v>M</v>
          </cell>
          <cell r="F664">
            <v>23293.52</v>
          </cell>
        </row>
        <row r="665">
          <cell r="A665">
            <v>605642</v>
          </cell>
          <cell r="B665" t="str">
            <v>SICRO ABRIL/ 25</v>
          </cell>
          <cell r="C665" t="str">
            <v>BUEIRO METÁLICO COM CHAPAS MÚLTIPLAS MP 152 COM REVESTIMENTO EM EPÓXI - D = 4,60 M - BRITA PRODUZIDA</v>
          </cell>
          <cell r="D665" t="str">
            <v>M</v>
          </cell>
          <cell r="F665">
            <v>23151.279999999999</v>
          </cell>
        </row>
        <row r="666">
          <cell r="A666">
            <v>605731</v>
          </cell>
          <cell r="B666" t="str">
            <v>SICRO ABRIL/ 25</v>
          </cell>
          <cell r="C666" t="str">
            <v>BUEIRO METÁLICO COM CHAPAS MÚLTIPLAS MP 152 COM REVESTIMENTO EM EPÓXI - D = 4,80 M - BRITA COMERCIAL</v>
          </cell>
          <cell r="D666" t="str">
            <v>M</v>
          </cell>
          <cell r="F666">
            <v>29533.32</v>
          </cell>
        </row>
        <row r="667">
          <cell r="A667">
            <v>605643</v>
          </cell>
          <cell r="B667" t="str">
            <v>SICRO ABRIL/ 25</v>
          </cell>
          <cell r="C667" t="str">
            <v>BUEIRO METÁLICO COM CHAPAS MÚLTIPLAS MP 152 COM REVESTIMENTO EM EPÓXI - D = 4,80 M - BRITA PRODUZIDA</v>
          </cell>
          <cell r="D667" t="str">
            <v>M</v>
          </cell>
          <cell r="F667">
            <v>29386.77</v>
          </cell>
        </row>
        <row r="668">
          <cell r="A668">
            <v>605732</v>
          </cell>
          <cell r="B668" t="str">
            <v>SICRO ABRIL/ 25</v>
          </cell>
          <cell r="C668" t="str">
            <v>BUEIRO METÁLICO COM CHAPAS MÚLTIPLAS MP 152 COM REVESTIMENTO EM EPÓXI - D = 5,00 M - BRITA COMERCIAL</v>
          </cell>
          <cell r="D668" t="str">
            <v>M</v>
          </cell>
          <cell r="F668">
            <v>30534.13</v>
          </cell>
        </row>
        <row r="669">
          <cell r="A669">
            <v>605644</v>
          </cell>
          <cell r="B669" t="str">
            <v>SICRO ABRIL/ 25</v>
          </cell>
          <cell r="C669" t="str">
            <v>BUEIRO METÁLICO COM CHAPAS MÚLTIPLAS MP 152 COM REVESTIMENTO EM EPÓXI - D = 5,00 M - BRITA PRODUZIDA</v>
          </cell>
          <cell r="D669" t="str">
            <v>M</v>
          </cell>
          <cell r="F669">
            <v>30358.12</v>
          </cell>
        </row>
        <row r="670">
          <cell r="A670">
            <v>605733</v>
          </cell>
          <cell r="B670" t="str">
            <v>SICRO ABRIL/ 25</v>
          </cell>
          <cell r="C670" t="str">
            <v>BUEIRO METÁLICO COM CHAPAS MÚLTIPLAS MP 152 COM REVESTIMENTO EM EPÓXI - D = 5,35 M - BRITA COMERCIAL</v>
          </cell>
          <cell r="D670" t="str">
            <v>M</v>
          </cell>
          <cell r="F670">
            <v>37193.800000000003</v>
          </cell>
        </row>
        <row r="671">
          <cell r="A671">
            <v>605645</v>
          </cell>
          <cell r="B671" t="str">
            <v>SICRO ABRIL/ 25</v>
          </cell>
          <cell r="C671" t="str">
            <v>BUEIRO METÁLICO COM CHAPAS MÚLTIPLAS MP 152 COM REVESTIMENTO EM EPÓXI - D = 5,35 M - BRITA PRODUZIDA</v>
          </cell>
          <cell r="D671" t="str">
            <v>M</v>
          </cell>
          <cell r="F671">
            <v>37008.99</v>
          </cell>
        </row>
        <row r="672">
          <cell r="A672">
            <v>605734</v>
          </cell>
          <cell r="B672" t="str">
            <v>SICRO ABRIL/ 25</v>
          </cell>
          <cell r="C672" t="str">
            <v>BUEIRO METÁLICO COM CHAPAS MÚLTIPLAS MP 152 COM REVESTIMENTO EM EPÓXI - D = 5,70 M - BRITA COMERCIAL</v>
          </cell>
          <cell r="D672" t="str">
            <v>M</v>
          </cell>
          <cell r="F672">
            <v>39957.24</v>
          </cell>
        </row>
        <row r="673">
          <cell r="A673">
            <v>605646</v>
          </cell>
          <cell r="B673" t="str">
            <v>SICRO ABRIL/ 25</v>
          </cell>
          <cell r="C673" t="str">
            <v>BUEIRO METÁLICO COM CHAPAS MÚLTIPLAS MP 152 COM REVESTIMENTO EM EPÓXI - D = 5,70 M - BRITA PRODUZIDA</v>
          </cell>
          <cell r="D673" t="str">
            <v>M</v>
          </cell>
          <cell r="F673">
            <v>39763.629999999997</v>
          </cell>
        </row>
        <row r="674">
          <cell r="A674">
            <v>605735</v>
          </cell>
          <cell r="B674" t="str">
            <v>SICRO ABRIL/ 25</v>
          </cell>
          <cell r="C674" t="str">
            <v>BUEIRO METÁLICO COM CHAPAS MÚLTIPLAS MP 152 COM REVESTIMENTO EM EPÓXI - D = 6,10 M - BRITA COMERCIAL</v>
          </cell>
          <cell r="D674" t="str">
            <v>M</v>
          </cell>
          <cell r="F674">
            <v>49270.97</v>
          </cell>
        </row>
        <row r="675">
          <cell r="A675">
            <v>605647</v>
          </cell>
          <cell r="B675" t="str">
            <v>SICRO ABRIL/ 25</v>
          </cell>
          <cell r="C675" t="str">
            <v>BUEIRO METÁLICO COM CHAPAS MÚLTIPLAS MP 152 COM REVESTIMENTO EM EPÓXI - D = 6,10 M - BRITA PRODUZIDA</v>
          </cell>
          <cell r="D675" t="str">
            <v>M</v>
          </cell>
          <cell r="F675">
            <v>49067.31</v>
          </cell>
        </row>
        <row r="676">
          <cell r="A676">
            <v>605736</v>
          </cell>
          <cell r="B676" t="str">
            <v>SICRO ABRIL/ 25</v>
          </cell>
          <cell r="C676" t="str">
            <v>BUEIRO METÁLICO COM CHAPAS MÚLTIPLAS MP 152 COM REVESTIMENTO EM EPÓXI - D = 6,50 M - BRITA COMERCIAL</v>
          </cell>
          <cell r="D676" t="str">
            <v>M</v>
          </cell>
          <cell r="F676">
            <v>62972.77</v>
          </cell>
        </row>
        <row r="677">
          <cell r="A677">
            <v>605648</v>
          </cell>
          <cell r="B677" t="str">
            <v>SICRO ABRIL/ 25</v>
          </cell>
          <cell r="C677" t="str">
            <v>BUEIRO METÁLICO COM CHAPAS MÚLTIPLAS MP 152 COM REVESTIMENTO EM EPÓXI - D = 6,50 M - BRITA PRODUZIDA</v>
          </cell>
          <cell r="D677" t="str">
            <v>M</v>
          </cell>
          <cell r="F677">
            <v>62759.040000000001</v>
          </cell>
        </row>
        <row r="678">
          <cell r="A678">
            <v>605737</v>
          </cell>
          <cell r="B678" t="str">
            <v>SICRO ABRIL/ 25</v>
          </cell>
          <cell r="C678" t="str">
            <v>BUEIRO METÁLICO COM CHAPAS MÚLTIPLAS MP 152 COM REVESTIMENTO EM EPÓXI - D = 6,85 M - BRITA COMERCIAL</v>
          </cell>
          <cell r="D678" t="str">
            <v>M</v>
          </cell>
          <cell r="F678">
            <v>66957.91</v>
          </cell>
        </row>
        <row r="679">
          <cell r="A679">
            <v>605649</v>
          </cell>
          <cell r="B679" t="str">
            <v>SICRO ABRIL/ 25</v>
          </cell>
          <cell r="C679" t="str">
            <v>BUEIRO METÁLICO COM CHAPAS MÚLTIPLAS MP 152 COM REVESTIMENTO EM EPÓXI - D = 6,85 M - BRITA PRODUZIDA</v>
          </cell>
          <cell r="D679" t="str">
            <v>M</v>
          </cell>
          <cell r="F679">
            <v>66735.39</v>
          </cell>
        </row>
        <row r="680">
          <cell r="A680">
            <v>605738</v>
          </cell>
          <cell r="B680" t="str">
            <v>SICRO ABRIL/ 25</v>
          </cell>
          <cell r="C680" t="str">
            <v>BUEIRO METÁLICO COM CHAPAS MÚLTIPLAS MP 152 COM REVESTIMENTO EM EPÓXI - D = 7,25 M - BRITA COMERCIAL</v>
          </cell>
          <cell r="D680" t="str">
            <v>M</v>
          </cell>
          <cell r="F680">
            <v>70983.929999999993</v>
          </cell>
        </row>
        <row r="681">
          <cell r="A681">
            <v>605650</v>
          </cell>
          <cell r="B681" t="str">
            <v>SICRO ABRIL/ 25</v>
          </cell>
          <cell r="C681" t="str">
            <v>BUEIRO METÁLICO COM CHAPAS MÚLTIPLAS MP 152 COM REVESTIMENTO EM EPÓXI - D = 7,25 M - BRITA PRODUZIDA</v>
          </cell>
          <cell r="D681" t="str">
            <v>M</v>
          </cell>
          <cell r="F681">
            <v>70751.350000000006</v>
          </cell>
        </row>
        <row r="682">
          <cell r="A682">
            <v>605674</v>
          </cell>
          <cell r="B682" t="str">
            <v>SICRO ABRIL/ 25</v>
          </cell>
          <cell r="C682" t="str">
            <v>BUEIRO METÁLICO COM CHAPAS MÚLTIPLAS MP 152 GALVANIZADAS - D = 1,50 M - BRITA COMERCIAL</v>
          </cell>
          <cell r="D682" t="str">
            <v>M</v>
          </cell>
          <cell r="F682">
            <v>7330.47</v>
          </cell>
        </row>
        <row r="683">
          <cell r="A683">
            <v>605483</v>
          </cell>
          <cell r="B683" t="str">
            <v>SICRO ABRIL/ 25</v>
          </cell>
          <cell r="C683" t="str">
            <v>BUEIRO METÁLICO COM CHAPAS MÚLTIPLAS MP 152 GALVANIZADAS - D = 1,50 M - BRITA PRODUZIDA</v>
          </cell>
          <cell r="D683" t="str">
            <v>M</v>
          </cell>
          <cell r="F683">
            <v>7276.59</v>
          </cell>
        </row>
        <row r="684">
          <cell r="A684">
            <v>605675</v>
          </cell>
          <cell r="B684" t="str">
            <v>SICRO ABRIL/ 25</v>
          </cell>
          <cell r="C684" t="str">
            <v>BUEIRO METÁLICO COM CHAPAS MÚLTIPLAS MP 152 GALVANIZADAS - D = 1,80 M - BRITA COMERCIAL</v>
          </cell>
          <cell r="D684" t="str">
            <v>M</v>
          </cell>
          <cell r="F684">
            <v>9080.3799999999992</v>
          </cell>
        </row>
        <row r="685">
          <cell r="A685">
            <v>605484</v>
          </cell>
          <cell r="B685" t="str">
            <v>SICRO ABRIL/ 25</v>
          </cell>
          <cell r="C685" t="str">
            <v>BUEIRO METÁLICO COM CHAPAS MÚLTIPLAS MP 152 GALVANIZADAS - D = 1,80 M - BRITA PRODUZIDA</v>
          </cell>
          <cell r="D685" t="str">
            <v>M</v>
          </cell>
          <cell r="F685">
            <v>9020.0400000000009</v>
          </cell>
        </row>
        <row r="686">
          <cell r="A686">
            <v>605676</v>
          </cell>
          <cell r="B686" t="str">
            <v>SICRO ABRIL/ 25</v>
          </cell>
          <cell r="C686" t="str">
            <v>BUEIRO METÁLICO COM CHAPAS MÚLTIPLAS MP 152 GALVANIZADAS - D = 1,90 M - BRITA COMERCIAL</v>
          </cell>
          <cell r="D686" t="str">
            <v>M</v>
          </cell>
          <cell r="F686">
            <v>9370.2099999999991</v>
          </cell>
        </row>
        <row r="687">
          <cell r="A687">
            <v>605485</v>
          </cell>
          <cell r="B687" t="str">
            <v>SICRO ABRIL/ 25</v>
          </cell>
          <cell r="C687" t="str">
            <v>BUEIRO METÁLICO COM CHAPAS MÚLTIPLAS MP 152 GALVANIZADAS - D = 1,90 M - BRITA PRODUZIDA</v>
          </cell>
          <cell r="D687" t="str">
            <v>M</v>
          </cell>
          <cell r="F687">
            <v>9307.7099999999991</v>
          </cell>
        </row>
        <row r="688">
          <cell r="A688">
            <v>605677</v>
          </cell>
          <cell r="B688" t="str">
            <v>SICRO ABRIL/ 25</v>
          </cell>
          <cell r="C688" t="str">
            <v>BUEIRO METÁLICO COM CHAPAS MÚLTIPLAS MP 152 GALVANIZADAS - D = 2,15 M - BRITA COMERCIAL</v>
          </cell>
          <cell r="D688" t="str">
            <v>M</v>
          </cell>
          <cell r="F688">
            <v>10617</v>
          </cell>
        </row>
        <row r="689">
          <cell r="A689">
            <v>605486</v>
          </cell>
          <cell r="B689" t="str">
            <v>SICRO ABRIL/ 25</v>
          </cell>
          <cell r="C689" t="str">
            <v>BUEIRO METÁLICO COM CHAPAS MÚLTIPLAS MP 152 GALVANIZADAS - D = 2,15 M - BRITA PRODUZIDA</v>
          </cell>
          <cell r="D689" t="str">
            <v>M</v>
          </cell>
          <cell r="F689">
            <v>10549.11</v>
          </cell>
        </row>
        <row r="690">
          <cell r="A690">
            <v>605678</v>
          </cell>
          <cell r="B690" t="str">
            <v>SICRO ABRIL/ 25</v>
          </cell>
          <cell r="C690" t="str">
            <v>BUEIRO METÁLICO COM CHAPAS MÚLTIPLAS MP 152 GALVANIZADAS - D = 2,30 M - BRITA COMERCIAL</v>
          </cell>
          <cell r="D690" t="str">
            <v>M</v>
          </cell>
          <cell r="F690">
            <v>11248.61</v>
          </cell>
        </row>
        <row r="691">
          <cell r="A691">
            <v>605487</v>
          </cell>
          <cell r="B691" t="str">
            <v>SICRO ABRIL/ 25</v>
          </cell>
          <cell r="C691" t="str">
            <v>BUEIRO METÁLICO COM CHAPAS MÚLTIPLAS MP 152 GALVANIZADAS - D = 2,30 M - BRITA PRODUZIDA</v>
          </cell>
          <cell r="D691" t="str">
            <v>M</v>
          </cell>
          <cell r="F691">
            <v>11177.49</v>
          </cell>
        </row>
        <row r="692">
          <cell r="A692">
            <v>605679</v>
          </cell>
          <cell r="B692" t="str">
            <v>SICRO ABRIL/ 25</v>
          </cell>
          <cell r="C692" t="str">
            <v>BUEIRO METÁLICO COM CHAPAS MÚLTIPLAS MP 152 GALVANIZADAS - D = 2,65 M - BRITA COMERCIAL</v>
          </cell>
          <cell r="D692" t="str">
            <v>M</v>
          </cell>
          <cell r="F692">
            <v>13163.54</v>
          </cell>
        </row>
        <row r="693">
          <cell r="A693">
            <v>605488</v>
          </cell>
          <cell r="B693" t="str">
            <v>SICRO ABRIL/ 25</v>
          </cell>
          <cell r="C693" t="str">
            <v>BUEIRO METÁLICO COM CHAPAS MÚLTIPLAS MP 152 GALVANIZADAS - D = 2,65 M - BRITA PRODUZIDA</v>
          </cell>
          <cell r="D693" t="str">
            <v>M</v>
          </cell>
          <cell r="F693">
            <v>13084.88</v>
          </cell>
        </row>
        <row r="694">
          <cell r="A694">
            <v>605680</v>
          </cell>
          <cell r="B694" t="str">
            <v>SICRO ABRIL/ 25</v>
          </cell>
          <cell r="C694" t="str">
            <v>BUEIRO METÁLICO COM CHAPAS MÚLTIPLAS MP 152 GALVANIZADAS - D = 3,05 M - BRITA COMERCIAL</v>
          </cell>
          <cell r="D694" t="str">
            <v>M</v>
          </cell>
          <cell r="F694">
            <v>15031.07</v>
          </cell>
        </row>
        <row r="695">
          <cell r="A695">
            <v>605489</v>
          </cell>
          <cell r="B695" t="str">
            <v>SICRO ABRIL/ 25</v>
          </cell>
          <cell r="C695" t="str">
            <v>BUEIRO METÁLICO COM CHAPAS MÚLTIPLAS MP 152 GALVANIZADAS - D = 3,05 M - BRITA PRODUZIDA</v>
          </cell>
          <cell r="D695" t="str">
            <v>M</v>
          </cell>
          <cell r="F695">
            <v>14922.23</v>
          </cell>
        </row>
        <row r="696">
          <cell r="A696">
            <v>605681</v>
          </cell>
          <cell r="B696" t="str">
            <v>SICRO ABRIL/ 25</v>
          </cell>
          <cell r="C696" t="str">
            <v>BUEIRO METÁLICO COM CHAPAS MÚLTIPLAS MP 152 GALVANIZADAS - D = 3,20 M - BRITA COMERCIAL</v>
          </cell>
          <cell r="D696" t="str">
            <v>M</v>
          </cell>
          <cell r="F696">
            <v>15957.09</v>
          </cell>
        </row>
        <row r="697">
          <cell r="A697">
            <v>605490</v>
          </cell>
          <cell r="B697" t="str">
            <v>SICRO ABRIL/ 25</v>
          </cell>
          <cell r="C697" t="str">
            <v>BUEIRO METÁLICO COM CHAPAS MÚLTIPLAS MP 152 GALVANIZADAS - D = 3,20 M - BRITA PRODUZIDA</v>
          </cell>
          <cell r="D697" t="str">
            <v>M</v>
          </cell>
          <cell r="F697">
            <v>15845.02</v>
          </cell>
        </row>
        <row r="698">
          <cell r="A698">
            <v>605682</v>
          </cell>
          <cell r="B698" t="str">
            <v>SICRO ABRIL/ 25</v>
          </cell>
          <cell r="C698" t="str">
            <v>BUEIRO METÁLICO COM CHAPAS MÚLTIPLAS MP 152 GALVANIZADAS - D = 3,40 M - BRITA COMERCIAL</v>
          </cell>
          <cell r="D698" t="str">
            <v>M</v>
          </cell>
          <cell r="F698">
            <v>16889.490000000002</v>
          </cell>
        </row>
        <row r="699">
          <cell r="A699">
            <v>605491</v>
          </cell>
          <cell r="B699" t="str">
            <v>SICRO ABRIL/ 25</v>
          </cell>
          <cell r="C699" t="str">
            <v>BUEIRO METÁLICO COM CHAPAS MÚLTIPLAS MP 152 GALVANIZADAS - D = 3,40 M - BRITA PRODUZIDA</v>
          </cell>
          <cell r="D699" t="str">
            <v>M</v>
          </cell>
          <cell r="F699">
            <v>16773.11</v>
          </cell>
        </row>
        <row r="700">
          <cell r="A700">
            <v>605683</v>
          </cell>
          <cell r="B700" t="str">
            <v>SICRO ABRIL/ 25</v>
          </cell>
          <cell r="C700" t="str">
            <v>BUEIRO METÁLICO COM CHAPAS MÚLTIPLAS MP 152 GALVANIZADAS - D = 3,65 M - BRITA COMERCIAL</v>
          </cell>
          <cell r="D700" t="str">
            <v>M</v>
          </cell>
          <cell r="F700">
            <v>18102.25</v>
          </cell>
        </row>
        <row r="701">
          <cell r="A701">
            <v>605492</v>
          </cell>
          <cell r="B701" t="str">
            <v>SICRO ABRIL/ 25</v>
          </cell>
          <cell r="C701" t="str">
            <v>BUEIRO METÁLICO COM CHAPAS MÚLTIPLAS MP 152 GALVANIZADAS - D = 3,65 M - BRITA PRODUZIDA</v>
          </cell>
          <cell r="D701" t="str">
            <v>M</v>
          </cell>
          <cell r="F701">
            <v>17980.48</v>
          </cell>
        </row>
        <row r="702">
          <cell r="A702">
            <v>605684</v>
          </cell>
          <cell r="B702" t="str">
            <v>SICRO ABRIL/ 25</v>
          </cell>
          <cell r="C702" t="str">
            <v>BUEIRO METÁLICO COM CHAPAS MÚLTIPLAS MP 152 GALVANIZADAS - D = 3,80 M - BRITA COMERCIAL</v>
          </cell>
          <cell r="D702" t="str">
            <v>M</v>
          </cell>
          <cell r="F702">
            <v>18778.96</v>
          </cell>
        </row>
        <row r="703">
          <cell r="A703">
            <v>605493</v>
          </cell>
          <cell r="B703" t="str">
            <v>SICRO ABRIL/ 25</v>
          </cell>
          <cell r="C703" t="str">
            <v>BUEIRO METÁLICO COM CHAPAS MÚLTIPLAS MP 152 GALVANIZADAS - D = 3,80 M - BRITA PRODUZIDA</v>
          </cell>
          <cell r="D703" t="str">
            <v>M</v>
          </cell>
          <cell r="F703">
            <v>18653.96</v>
          </cell>
        </row>
        <row r="704">
          <cell r="A704">
            <v>605685</v>
          </cell>
          <cell r="B704" t="str">
            <v>SICRO ABRIL/ 25</v>
          </cell>
          <cell r="C704" t="str">
            <v>BUEIRO METÁLICO COM CHAPAS MÚLTIPLAS MP 152 GALVANIZADAS - D = 4,20 M - BRITA COMERCIAL</v>
          </cell>
          <cell r="D704" t="str">
            <v>M</v>
          </cell>
          <cell r="F704">
            <v>20626.12</v>
          </cell>
        </row>
        <row r="705">
          <cell r="A705">
            <v>605494</v>
          </cell>
          <cell r="B705" t="str">
            <v>SICRO ABRIL/ 25</v>
          </cell>
          <cell r="C705" t="str">
            <v>BUEIRO METÁLICO COM CHAPAS MÚLTIPLAS MP 152 GALVANIZADAS - D = 4,20 M - BRITA PRODUZIDA</v>
          </cell>
          <cell r="D705" t="str">
            <v>M</v>
          </cell>
          <cell r="F705">
            <v>20492.490000000002</v>
          </cell>
        </row>
        <row r="706">
          <cell r="A706">
            <v>605686</v>
          </cell>
          <cell r="B706" t="str">
            <v>SICRO ABRIL/ 25</v>
          </cell>
          <cell r="C706" t="str">
            <v>BUEIRO METÁLICO COM CHAPAS MÚLTIPLAS MP 152 GALVANIZADAS - D = 4,60 M - BRITA COMERCIAL</v>
          </cell>
          <cell r="D706" t="str">
            <v>M</v>
          </cell>
          <cell r="F706">
            <v>22529.3</v>
          </cell>
        </row>
        <row r="707">
          <cell r="A707">
            <v>605495</v>
          </cell>
          <cell r="B707" t="str">
            <v>SICRO ABRIL/ 25</v>
          </cell>
          <cell r="C707" t="str">
            <v>BUEIRO METÁLICO COM CHAPAS MÚLTIPLAS MP 152 GALVANIZADAS - D = 4,60 M - BRITA PRODUZIDA</v>
          </cell>
          <cell r="D707" t="str">
            <v>M</v>
          </cell>
          <cell r="F707">
            <v>22387.05</v>
          </cell>
        </row>
        <row r="708">
          <cell r="A708">
            <v>605687</v>
          </cell>
          <cell r="B708" t="str">
            <v>SICRO ABRIL/ 25</v>
          </cell>
          <cell r="C708" t="str">
            <v>BUEIRO METÁLICO COM CHAPAS MÚLTIPLAS MP 152 GALVANIZADAS - D = 4,80 M - BRITA COMERCIAL</v>
          </cell>
          <cell r="D708" t="str">
            <v>M</v>
          </cell>
          <cell r="F708">
            <v>25757.14</v>
          </cell>
        </row>
        <row r="709">
          <cell r="A709">
            <v>605496</v>
          </cell>
          <cell r="B709" t="str">
            <v>SICRO ABRIL/ 25</v>
          </cell>
          <cell r="C709" t="str">
            <v>BUEIRO METÁLICO COM CHAPAS MÚLTIPLAS MP 152 GALVANIZADAS - D = 4,80 M - BRITA PRODUZIDA</v>
          </cell>
          <cell r="D709" t="str">
            <v>M</v>
          </cell>
          <cell r="F709">
            <v>25610.59</v>
          </cell>
        </row>
        <row r="710">
          <cell r="A710">
            <v>605688</v>
          </cell>
          <cell r="B710" t="str">
            <v>SICRO ABRIL/ 25</v>
          </cell>
          <cell r="C710" t="str">
            <v>BUEIRO METÁLICO COM CHAPAS MÚLTIPLAS MP 152 GALVANIZADAS - D = 5,00 M - BRITA COMERCIAL</v>
          </cell>
          <cell r="D710" t="str">
            <v>M</v>
          </cell>
          <cell r="F710">
            <v>26651.31</v>
          </cell>
        </row>
        <row r="711">
          <cell r="A711">
            <v>605497</v>
          </cell>
          <cell r="B711" t="str">
            <v>SICRO ABRIL/ 25</v>
          </cell>
          <cell r="C711" t="str">
            <v>BUEIRO METÁLICO COM CHAPAS MÚLTIPLAS MP 152 GALVANIZADAS - D = 5,00 M - BRITA PRODUZIDA</v>
          </cell>
          <cell r="D711" t="str">
            <v>M</v>
          </cell>
          <cell r="F711">
            <v>26475.3</v>
          </cell>
        </row>
        <row r="712">
          <cell r="A712">
            <v>605689</v>
          </cell>
          <cell r="B712" t="str">
            <v>SICRO ABRIL/ 25</v>
          </cell>
          <cell r="C712" t="str">
            <v>BUEIRO METÁLICO COM CHAPAS MÚLTIPLAS MP 152 GALVANIZADAS - D = 5,35 M - BRITA COMERCIAL</v>
          </cell>
          <cell r="D712" t="str">
            <v>M</v>
          </cell>
          <cell r="F712">
            <v>33428.44</v>
          </cell>
        </row>
        <row r="713">
          <cell r="A713">
            <v>605498</v>
          </cell>
          <cell r="B713" t="str">
            <v>SICRO ABRIL/ 25</v>
          </cell>
          <cell r="C713" t="str">
            <v>BUEIRO METÁLICO COM CHAPAS MÚLTIPLAS MP 152 GALVANIZADAS - D = 5,35 M - BRITA PRODUZIDA</v>
          </cell>
          <cell r="D713" t="str">
            <v>M</v>
          </cell>
          <cell r="F713">
            <v>33243.629999999997</v>
          </cell>
        </row>
        <row r="714">
          <cell r="A714">
            <v>605690</v>
          </cell>
          <cell r="B714" t="str">
            <v>SICRO ABRIL/ 25</v>
          </cell>
          <cell r="C714" t="str">
            <v>BUEIRO METÁLICO COM CHAPAS MÚLTIPLAS MP 152 GALVANIZADAS - D = 5,70 M - BRITA COMERCIAL</v>
          </cell>
          <cell r="D714" t="str">
            <v>M</v>
          </cell>
          <cell r="F714">
            <v>35922.58</v>
          </cell>
        </row>
        <row r="715">
          <cell r="A715">
            <v>605499</v>
          </cell>
          <cell r="B715" t="str">
            <v>SICRO ABRIL/ 25</v>
          </cell>
          <cell r="C715" t="str">
            <v>BUEIRO METÁLICO COM CHAPAS MÚLTIPLAS MP 152 GALVANIZADAS - D = 5,70 M - BRITA PRODUZIDA</v>
          </cell>
          <cell r="D715" t="str">
            <v>M</v>
          </cell>
          <cell r="F715">
            <v>35728.97</v>
          </cell>
        </row>
        <row r="716">
          <cell r="A716">
            <v>605691</v>
          </cell>
          <cell r="B716" t="str">
            <v>SICRO ABRIL/ 25</v>
          </cell>
          <cell r="C716" t="str">
            <v>BUEIRO METÁLICO COM CHAPAS MÚLTIPLAS MP 152 GALVANIZADAS - D = 6,10 M - BRITA COMERCIAL</v>
          </cell>
          <cell r="D716" t="str">
            <v>M</v>
          </cell>
          <cell r="F716">
            <v>44136.38</v>
          </cell>
        </row>
        <row r="717">
          <cell r="A717">
            <v>605500</v>
          </cell>
          <cell r="B717" t="str">
            <v>SICRO ABRIL/ 25</v>
          </cell>
          <cell r="C717" t="str">
            <v>BUEIRO METÁLICO COM CHAPAS MÚLTIPLAS MP 152 GALVANIZADAS - D = 6,10 M - BRITA PRODUZIDA</v>
          </cell>
          <cell r="D717" t="str">
            <v>M</v>
          </cell>
          <cell r="F717">
            <v>43932.71</v>
          </cell>
        </row>
        <row r="718">
          <cell r="A718">
            <v>605692</v>
          </cell>
          <cell r="B718" t="str">
            <v>SICRO ABRIL/ 25</v>
          </cell>
          <cell r="C718" t="str">
            <v>BUEIRO METÁLICO COM CHAPAS MÚLTIPLAS MP 152 GALVANIZADAS - D = 6,50 M - BRITA COMERCIAL</v>
          </cell>
          <cell r="D718" t="str">
            <v>M</v>
          </cell>
          <cell r="F718">
            <v>52898.28</v>
          </cell>
        </row>
        <row r="719">
          <cell r="A719">
            <v>605501</v>
          </cell>
          <cell r="B719" t="str">
            <v>SICRO ABRIL/ 25</v>
          </cell>
          <cell r="C719" t="str">
            <v>BUEIRO METÁLICO COM CHAPAS MÚLTIPLAS MP 152 GALVANIZADAS - D = 6,50 M - BRITA PRODUZIDA</v>
          </cell>
          <cell r="D719" t="str">
            <v>M</v>
          </cell>
          <cell r="F719">
            <v>52684.56</v>
          </cell>
        </row>
        <row r="720">
          <cell r="A720">
            <v>605693</v>
          </cell>
          <cell r="B720" t="str">
            <v>SICRO ABRIL/ 25</v>
          </cell>
          <cell r="C720" t="str">
            <v>BUEIRO METÁLICO COM CHAPAS MÚLTIPLAS MP 152 GALVANIZADAS - D = 6,85 M - BRITA COMERCIAL</v>
          </cell>
          <cell r="D720" t="str">
            <v>M</v>
          </cell>
          <cell r="F720">
            <v>56293.14</v>
          </cell>
        </row>
        <row r="721">
          <cell r="A721">
            <v>605502</v>
          </cell>
          <cell r="B721" t="str">
            <v>SICRO ABRIL/ 25</v>
          </cell>
          <cell r="C721" t="str">
            <v>BUEIRO METÁLICO COM CHAPAS MÚLTIPLAS MP 152 GALVANIZADAS - D = 6,85 M - BRITA PRODUZIDA</v>
          </cell>
          <cell r="D721" t="str">
            <v>M</v>
          </cell>
          <cell r="F721">
            <v>56070.62</v>
          </cell>
        </row>
        <row r="722">
          <cell r="A722">
            <v>605694</v>
          </cell>
          <cell r="B722" t="str">
            <v>SICRO ABRIL/ 25</v>
          </cell>
          <cell r="C722" t="str">
            <v>BUEIRO METÁLICO COM CHAPAS MÚLTIPLAS MP 152 GALVANIZADAS - D = 7,25 M - BRITA COMERCIAL</v>
          </cell>
          <cell r="D722" t="str">
            <v>M</v>
          </cell>
          <cell r="F722">
            <v>59728.9</v>
          </cell>
        </row>
        <row r="723">
          <cell r="A723">
            <v>605503</v>
          </cell>
          <cell r="B723" t="str">
            <v>SICRO ABRIL/ 25</v>
          </cell>
          <cell r="C723" t="str">
            <v>BUEIRO METÁLICO COM CHAPAS MÚLTIPLAS MP 152 GALVANIZADAS - D = 7,25 M - BRITA PRODUZIDA</v>
          </cell>
          <cell r="D723" t="str">
            <v>M</v>
          </cell>
          <cell r="F723">
            <v>59496.31</v>
          </cell>
        </row>
        <row r="724">
          <cell r="A724">
            <v>606433</v>
          </cell>
          <cell r="B724" t="str">
            <v>SICRO ABRIL/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25</v>
          </cell>
          <cell r="C1002" t="str">
            <v>SISTEMA DE ESCORAMENTO TELESCÓPICO REGULÁVEL PARA TUNNEL LINER</v>
          </cell>
          <cell r="D1002" t="str">
            <v>M³</v>
          </cell>
          <cell r="F1002">
            <v>14.51</v>
          </cell>
        </row>
        <row r="1003">
          <cell r="A1003">
            <v>705314</v>
          </cell>
          <cell r="B1003" t="str">
            <v>SICRO ABRIL/ 25</v>
          </cell>
          <cell r="C1003" t="str">
            <v>BOCA DE BDCC 1,50 X 1,50 M - ESCONSIDADE 0° - AREIA E BRITA COMERCIAIS</v>
          </cell>
          <cell r="D1003" t="str">
            <v>UN</v>
          </cell>
          <cell r="F1003">
            <v>13469.97</v>
          </cell>
        </row>
        <row r="1004">
          <cell r="A1004">
            <v>705312</v>
          </cell>
          <cell r="B1004" t="str">
            <v>SICRO ABRIL/ 25</v>
          </cell>
          <cell r="C1004" t="str">
            <v>BOCA DE BDCC 1,50 X 1,50 M - ESCONSIDADE 0° - AREIA EXTRAÍDA E BRITA PRODUZIDA</v>
          </cell>
          <cell r="D1004" t="str">
            <v>UN</v>
          </cell>
          <cell r="F1004">
            <v>12425.15</v>
          </cell>
        </row>
        <row r="1005">
          <cell r="A1005">
            <v>705316</v>
          </cell>
          <cell r="B1005" t="str">
            <v>SICRO ABRIL/ 25</v>
          </cell>
          <cell r="C1005" t="str">
            <v>BOCA DE BDCC 1,50 X 1,50 M - ESCONSIDADE 15° - AREIA E BRITA COMERCIAIS</v>
          </cell>
          <cell r="D1005" t="str">
            <v>UN</v>
          </cell>
          <cell r="F1005">
            <v>14764.83</v>
          </cell>
        </row>
        <row r="1006">
          <cell r="A1006">
            <v>705315</v>
          </cell>
          <cell r="B1006" t="str">
            <v>SICRO ABRIL/ 25</v>
          </cell>
          <cell r="C1006" t="str">
            <v>BOCA DE BDCC 1,50 X 1,50 M - ESCONSIDADE 15° - AREIA EXTRAÍDA E BRITA PRODUZIDA</v>
          </cell>
          <cell r="D1006" t="str">
            <v>UN</v>
          </cell>
          <cell r="F1006">
            <v>13638.3</v>
          </cell>
        </row>
        <row r="1007">
          <cell r="A1007">
            <v>705318</v>
          </cell>
          <cell r="B1007" t="str">
            <v>SICRO ABRIL/ 25</v>
          </cell>
          <cell r="C1007" t="str">
            <v>BOCA DE BDCC 1,50 X 1,50 M - ESCONSIDADE 30° - AREIA E BRITA COMERCIAIS</v>
          </cell>
          <cell r="D1007" t="str">
            <v>UN</v>
          </cell>
          <cell r="F1007">
            <v>15763.49</v>
          </cell>
        </row>
        <row r="1008">
          <cell r="A1008">
            <v>705317</v>
          </cell>
          <cell r="B1008" t="str">
            <v>SICRO ABRIL/ 25</v>
          </cell>
          <cell r="C1008" t="str">
            <v>BOCA DE BDCC 1,50 X 1,50 M - ESCONSIDADE 30° - AREIA EXTRAÍDA E BRITA PRODUZIDA</v>
          </cell>
          <cell r="D1008" t="str">
            <v>UN</v>
          </cell>
          <cell r="F1008">
            <v>14493.88</v>
          </cell>
        </row>
        <row r="1009">
          <cell r="A1009">
            <v>705320</v>
          </cell>
          <cell r="B1009" t="str">
            <v>SICRO ABRIL/ 25</v>
          </cell>
          <cell r="C1009" t="str">
            <v>BOCA DE BDCC 1,50 X 1,50 M - ESCONSIDADE 45° - AREIA E BRITA COMERCIAIS</v>
          </cell>
          <cell r="D1009" t="str">
            <v>UN</v>
          </cell>
          <cell r="F1009">
            <v>19770.59</v>
          </cell>
        </row>
        <row r="1010">
          <cell r="A1010">
            <v>705319</v>
          </cell>
          <cell r="B1010" t="str">
            <v>SICRO ABRIL/ 25</v>
          </cell>
          <cell r="C1010" t="str">
            <v>BOCA DE BDCC 1,50 X 1,50 M - ESCONSIDADE 45° - AREIA EXTRAÍDA E BRITA PRODUZIDA</v>
          </cell>
          <cell r="D1010" t="str">
            <v>UN</v>
          </cell>
          <cell r="F1010">
            <v>18216.740000000002</v>
          </cell>
        </row>
        <row r="1011">
          <cell r="A1011">
            <v>705322</v>
          </cell>
          <cell r="B1011" t="str">
            <v>SICRO ABRIL/ 25</v>
          </cell>
          <cell r="C1011" t="str">
            <v>BOCA DE BDCC 2,00 X 2,00 M - ESCONSIDADE 0° - AREIA E BRITA COMERCIAIS</v>
          </cell>
          <cell r="D1011" t="str">
            <v>UN</v>
          </cell>
          <cell r="F1011">
            <v>20782.66</v>
          </cell>
        </row>
        <row r="1012">
          <cell r="A1012">
            <v>705321</v>
          </cell>
          <cell r="B1012" t="str">
            <v>SICRO ABRIL/ 25</v>
          </cell>
          <cell r="C1012" t="str">
            <v>BOCA DE BDCC 2,00 X 2,00 M - ESCONSIDADE 0° - AREIA EXTRAÍDA E BRITA PRODUZIDA</v>
          </cell>
          <cell r="D1012" t="str">
            <v>UN</v>
          </cell>
          <cell r="F1012">
            <v>19026.47</v>
          </cell>
        </row>
        <row r="1013">
          <cell r="A1013">
            <v>705324</v>
          </cell>
          <cell r="B1013" t="str">
            <v>SICRO ABRIL/ 25</v>
          </cell>
          <cell r="C1013" t="str">
            <v>BOCA DE BDCC 2,00 X 2,00 M - ESCONSIDADE 15° - AREIA E BRITA COMERCIAIS</v>
          </cell>
          <cell r="D1013" t="str">
            <v>UN</v>
          </cell>
          <cell r="F1013">
            <v>22815.26</v>
          </cell>
        </row>
        <row r="1014">
          <cell r="A1014">
            <v>705323</v>
          </cell>
          <cell r="B1014" t="str">
            <v>SICRO ABRIL/ 25</v>
          </cell>
          <cell r="C1014" t="str">
            <v>BOCA DE BDCC 2,00 X 2,00 M - ESCONSIDADE 15° - AREIA EXTRAÍDA E BRITA PRODUZIDA</v>
          </cell>
          <cell r="D1014" t="str">
            <v>UN</v>
          </cell>
          <cell r="F1014">
            <v>20934.61</v>
          </cell>
        </row>
        <row r="1015">
          <cell r="A1015">
            <v>705326</v>
          </cell>
          <cell r="B1015" t="str">
            <v>SICRO ABRIL/ 25</v>
          </cell>
          <cell r="C1015" t="str">
            <v>BOCA DE BDCC 2,00 X 2,00 M - ESCONSIDADE 30° - AREIA E BRITA COMERCIAIS</v>
          </cell>
          <cell r="D1015" t="str">
            <v>UN</v>
          </cell>
          <cell r="F1015">
            <v>24514.82</v>
          </cell>
        </row>
        <row r="1016">
          <cell r="A1016">
            <v>705325</v>
          </cell>
          <cell r="B1016" t="str">
            <v>SICRO ABRIL/ 25</v>
          </cell>
          <cell r="C1016" t="str">
            <v>BOCA DE BDCC 2,00 X 2,00 M - ESCONSIDADE 30° - AREIA EXTRAÍDA E BRITA PRODUZIDA</v>
          </cell>
          <cell r="D1016" t="str">
            <v>UN</v>
          </cell>
          <cell r="F1016">
            <v>22456.06</v>
          </cell>
        </row>
        <row r="1017">
          <cell r="A1017">
            <v>705328</v>
          </cell>
          <cell r="B1017" t="str">
            <v>SICRO ABRIL/ 25</v>
          </cell>
          <cell r="C1017" t="str">
            <v>BOCA DE BDCC 2,00 X 2,00 M - ESCONSIDADE 45° - AREIA E BRITA COMERCIAIS</v>
          </cell>
          <cell r="D1017" t="str">
            <v>UN</v>
          </cell>
          <cell r="F1017">
            <v>31115.19</v>
          </cell>
        </row>
        <row r="1018">
          <cell r="A1018">
            <v>705327</v>
          </cell>
          <cell r="B1018" t="str">
            <v>SICRO ABRIL/ 25</v>
          </cell>
          <cell r="C1018" t="str">
            <v>BOCA DE BDCC 2,00 X 2,00 M - ESCONSIDADE 45° - AREIA EXTRAÍDA E BRITA PRODUZIDA</v>
          </cell>
          <cell r="D1018" t="str">
            <v>UN</v>
          </cell>
          <cell r="F1018">
            <v>28561.07</v>
          </cell>
        </row>
        <row r="1019">
          <cell r="A1019">
            <v>705330</v>
          </cell>
          <cell r="B1019" t="str">
            <v>SICRO ABRIL/ 25</v>
          </cell>
          <cell r="C1019" t="str">
            <v>BOCA DE BDCC 2,50 X 2,50 M - ESCONSIDADE 0° - AREIA E BRITA COMERCIAIS</v>
          </cell>
          <cell r="D1019" t="str">
            <v>UN</v>
          </cell>
          <cell r="F1019">
            <v>29014.12</v>
          </cell>
        </row>
        <row r="1020">
          <cell r="A1020">
            <v>705329</v>
          </cell>
          <cell r="B1020" t="str">
            <v>SICRO ABRIL/ 25</v>
          </cell>
          <cell r="C1020" t="str">
            <v>BOCA DE BDCC 2,50 X 2,50 M - ESCONSIDADE 0° - AREIA EXTRAÍDA E BRITA PRODUZIDA</v>
          </cell>
          <cell r="D1020" t="str">
            <v>UN</v>
          </cell>
          <cell r="F1020">
            <v>26459.06</v>
          </cell>
        </row>
        <row r="1021">
          <cell r="A1021">
            <v>705332</v>
          </cell>
          <cell r="B1021" t="str">
            <v>SICRO ABRIL/ 25</v>
          </cell>
          <cell r="C1021" t="str">
            <v>BOCA DE BDCC 2,50 X 2,50 M - ESCONSIDADE 15° - AREIA E BRITA COMERCIAIS</v>
          </cell>
          <cell r="D1021" t="str">
            <v>UN</v>
          </cell>
          <cell r="F1021">
            <v>31398.36</v>
          </cell>
        </row>
        <row r="1022">
          <cell r="A1022">
            <v>705331</v>
          </cell>
          <cell r="B1022" t="str">
            <v>SICRO ABRIL/ 25</v>
          </cell>
          <cell r="C1022" t="str">
            <v>BOCA DE BDCC 2,50 X 2,50 M - ESCONSIDADE 15° - AREIA EXTRAÍDA E BRITA PRODUZIDA</v>
          </cell>
          <cell r="D1022" t="str">
            <v>UN</v>
          </cell>
          <cell r="F1022">
            <v>28793.67</v>
          </cell>
        </row>
        <row r="1023">
          <cell r="A1023">
            <v>705334</v>
          </cell>
          <cell r="B1023" t="str">
            <v>SICRO ABRIL/ 25</v>
          </cell>
          <cell r="C1023" t="str">
            <v>BOCA DE BDCC 2,50 X 2,50 M - ESCONSIDADE 30° - AREIA E BRITA COMERCIAIS</v>
          </cell>
          <cell r="D1023" t="str">
            <v>UN</v>
          </cell>
          <cell r="F1023">
            <v>33370.94</v>
          </cell>
        </row>
        <row r="1024">
          <cell r="A1024">
            <v>705333</v>
          </cell>
          <cell r="B1024" t="str">
            <v>SICRO ABRIL/ 25</v>
          </cell>
          <cell r="C1024" t="str">
            <v>BOCA DE BDCC 2,50 X 2,50 M - ESCONSIDADE 30° - AREIA EXTRAÍDA E BRITA PRODUZIDA</v>
          </cell>
          <cell r="D1024" t="str">
            <v>UN</v>
          </cell>
          <cell r="F1024">
            <v>30790.28</v>
          </cell>
        </row>
        <row r="1025">
          <cell r="A1025">
            <v>705336</v>
          </cell>
          <cell r="B1025" t="str">
            <v>SICRO ABRIL/ 25</v>
          </cell>
          <cell r="C1025" t="str">
            <v>BOCA DE BDCC 2,50 X 2,50 M - ESCONSIDADE 45° - AREIA E BRITA COMERCIAIS</v>
          </cell>
          <cell r="D1025" t="str">
            <v>UN</v>
          </cell>
          <cell r="F1025">
            <v>44946.36</v>
          </cell>
        </row>
        <row r="1026">
          <cell r="A1026">
            <v>705335</v>
          </cell>
          <cell r="B1026" t="str">
            <v>SICRO ABRIL/ 25</v>
          </cell>
          <cell r="C1026" t="str">
            <v>BOCA DE BDCC 2,50 X 2,50 M - ESCONSIDADE 45° - AREIA EXTRAÍDA E BRITA PRODUZIDA</v>
          </cell>
          <cell r="D1026" t="str">
            <v>UN</v>
          </cell>
          <cell r="F1026">
            <v>41349.160000000003</v>
          </cell>
        </row>
        <row r="1027">
          <cell r="A1027">
            <v>705338</v>
          </cell>
          <cell r="B1027" t="str">
            <v>SICRO ABRIL/ 25</v>
          </cell>
          <cell r="C1027" t="str">
            <v>BOCA DE BDCC 3,00 X 3,00 M - ESCONSIDADE 0° - AREIA E BRITA COMERCIAIS</v>
          </cell>
          <cell r="D1027" t="str">
            <v>UN</v>
          </cell>
          <cell r="F1027">
            <v>41841.769999999997</v>
          </cell>
        </row>
        <row r="1028">
          <cell r="A1028">
            <v>705337</v>
          </cell>
          <cell r="B1028" t="str">
            <v>SICRO ABRIL/ 25</v>
          </cell>
          <cell r="C1028" t="str">
            <v>BOCA DE BDCC 3,00 X 3,00 M - ESCONSIDADE 0° - AREIA EXTRAÍDA E BRITA PRODUZIDA</v>
          </cell>
          <cell r="D1028" t="str">
            <v>UN</v>
          </cell>
          <cell r="F1028">
            <v>38119.19</v>
          </cell>
        </row>
        <row r="1029">
          <cell r="A1029">
            <v>705340</v>
          </cell>
          <cell r="B1029" t="str">
            <v>SICRO ABRIL/ 25</v>
          </cell>
          <cell r="C1029" t="str">
            <v>BOCA DE BDCC 3,00 X 3,00 M - ESCONSIDADE 15° - AREIA E BRITA COMERCIAIS</v>
          </cell>
          <cell r="D1029" t="str">
            <v>UN</v>
          </cell>
          <cell r="F1029">
            <v>45134.720000000001</v>
          </cell>
        </row>
        <row r="1030">
          <cell r="A1030">
            <v>705339</v>
          </cell>
          <cell r="B1030" t="str">
            <v>SICRO ABRIL/ 25</v>
          </cell>
          <cell r="C1030" t="str">
            <v>BOCA DE BDCC 3,00 X 3,00 M - ESCONSIDADE 15° - AREIA EXTRAÍDA E BRITA PRODUZIDA</v>
          </cell>
          <cell r="D1030" t="str">
            <v>UN</v>
          </cell>
          <cell r="F1030">
            <v>41374.550000000003</v>
          </cell>
        </row>
        <row r="1031">
          <cell r="A1031">
            <v>705342</v>
          </cell>
          <cell r="B1031" t="str">
            <v>SICRO ABRIL/ 25</v>
          </cell>
          <cell r="C1031" t="str">
            <v>BOCA DE BDCC 3,00 X 3,00 M - ESCONSIDADE 30° - AREIA E BRITA COMERCIAIS</v>
          </cell>
          <cell r="D1031" t="str">
            <v>UN</v>
          </cell>
          <cell r="F1031">
            <v>51218.11</v>
          </cell>
        </row>
        <row r="1032">
          <cell r="A1032">
            <v>705341</v>
          </cell>
          <cell r="B1032" t="str">
            <v>SICRO ABRIL/ 25</v>
          </cell>
          <cell r="C1032" t="str">
            <v>BOCA DE BDCC 3,00 X 3,00 M - ESCONSIDADE 30° - AREIA EXTRAÍDA E BRITA PRODUZIDA</v>
          </cell>
          <cell r="D1032" t="str">
            <v>UN</v>
          </cell>
          <cell r="F1032">
            <v>47036.02</v>
          </cell>
        </row>
        <row r="1033">
          <cell r="A1033">
            <v>705344</v>
          </cell>
          <cell r="B1033" t="str">
            <v>SICRO ABRIL/ 25</v>
          </cell>
          <cell r="C1033" t="str">
            <v>BOCA DE BDCC 3,00 X 3,00 M - ESCONSIDADE 45° - AREIA E BRITA COMERCIAIS</v>
          </cell>
          <cell r="D1033" t="str">
            <v>UN</v>
          </cell>
          <cell r="F1033">
            <v>64904.31</v>
          </cell>
        </row>
        <row r="1034">
          <cell r="A1034">
            <v>705343</v>
          </cell>
          <cell r="B1034" t="str">
            <v>SICRO ABRIL/ 25</v>
          </cell>
          <cell r="C1034" t="str">
            <v>BOCA DE BDCC 3,00 X 3,00 M - ESCONSIDADE 45° - AREIA EXTRAÍDA E BRITA PRODUZIDA</v>
          </cell>
          <cell r="D1034" t="str">
            <v>UN</v>
          </cell>
          <cell r="F1034">
            <v>59781.09</v>
          </cell>
        </row>
        <row r="1035">
          <cell r="A1035">
            <v>705225</v>
          </cell>
          <cell r="B1035" t="str">
            <v>SICRO ABRIL/ 25</v>
          </cell>
          <cell r="C1035" t="str">
            <v>BOCA DE BSCC 1,50 X 1,50 M - ESCONSIDADE 0° - AREIA E BRITA COMERCIAIS</v>
          </cell>
          <cell r="D1035" t="str">
            <v>UN</v>
          </cell>
          <cell r="F1035">
            <v>11543.71</v>
          </cell>
        </row>
        <row r="1036">
          <cell r="A1036">
            <v>705224</v>
          </cell>
          <cell r="B1036" t="str">
            <v>SICRO ABRIL/ 25</v>
          </cell>
          <cell r="C1036" t="str">
            <v>BOCA DE BSCC 1,50 X 1,50 M - ESCONSIDADE 0° - AREIA EXTRAÍDA E BRITA PRODUZIDA</v>
          </cell>
          <cell r="D1036" t="str">
            <v>UN</v>
          </cell>
          <cell r="F1036">
            <v>10580.56</v>
          </cell>
        </row>
        <row r="1037">
          <cell r="A1037">
            <v>705227</v>
          </cell>
          <cell r="B1037" t="str">
            <v>SICRO ABRIL/ 25</v>
          </cell>
          <cell r="C1037" t="str">
            <v>BOCA DE BSCC 1,50 X 1,50 M - ESCONSIDADE 15° - AREIA E BRITA COMERCIAIS</v>
          </cell>
          <cell r="D1037" t="str">
            <v>UN</v>
          </cell>
          <cell r="F1037">
            <v>11945.44</v>
          </cell>
        </row>
        <row r="1038">
          <cell r="A1038">
            <v>705226</v>
          </cell>
          <cell r="B1038" t="str">
            <v>SICRO ABRIL/ 25</v>
          </cell>
          <cell r="C1038" t="str">
            <v>BOCA DE BSCC 1,50 X 1,50 M - ESCONSIDADE 15° - AREIA EXTRAÍDA E BRITA PRODUZIDA</v>
          </cell>
          <cell r="D1038" t="str">
            <v>UN</v>
          </cell>
          <cell r="F1038">
            <v>11064.04</v>
          </cell>
        </row>
        <row r="1039">
          <cell r="A1039">
            <v>705229</v>
          </cell>
          <cell r="B1039" t="str">
            <v>SICRO ABRIL/ 25</v>
          </cell>
          <cell r="C1039" t="str">
            <v>BOCA DE BSCC 1,50 X 1,50 M - ESCONSIDADE 30° - AREIA E BRITA COMERCIAIS</v>
          </cell>
          <cell r="D1039" t="str">
            <v>UN</v>
          </cell>
          <cell r="F1039">
            <v>12860.92</v>
          </cell>
        </row>
        <row r="1040">
          <cell r="A1040">
            <v>705228</v>
          </cell>
          <cell r="B1040" t="str">
            <v>SICRO ABRIL/ 25</v>
          </cell>
          <cell r="C1040" t="str">
            <v>BOCA DE BSCC 1,50 X 1,50 M - ESCONSIDADE 30° - AREIA EXTRAÍDA E BRITA PRODUZIDA</v>
          </cell>
          <cell r="D1040" t="str">
            <v>UN</v>
          </cell>
          <cell r="F1040">
            <v>11843.53</v>
          </cell>
        </row>
        <row r="1041">
          <cell r="A1041">
            <v>705231</v>
          </cell>
          <cell r="B1041" t="str">
            <v>SICRO ABRIL/ 25</v>
          </cell>
          <cell r="C1041" t="str">
            <v>BOCA DE BSCC 1,50 X 1,50 M - ESCONSIDADE 45° - AREIA E BRITA COMERCIAIS</v>
          </cell>
          <cell r="D1041" t="str">
            <v>UN</v>
          </cell>
          <cell r="F1041">
            <v>16023.7</v>
          </cell>
        </row>
        <row r="1042">
          <cell r="A1042">
            <v>705230</v>
          </cell>
          <cell r="B1042" t="str">
            <v>SICRO ABRIL/ 25</v>
          </cell>
          <cell r="C1042" t="str">
            <v>BOCA DE BSCC 1,50 X 1,50 M - ESCONSIDADE 45° - AREIA EXTRAÍDA E BRITA PRODUZIDA</v>
          </cell>
          <cell r="D1042" t="str">
            <v>UN</v>
          </cell>
          <cell r="F1042">
            <v>14832.47</v>
          </cell>
        </row>
        <row r="1043">
          <cell r="A1043">
            <v>705233</v>
          </cell>
          <cell r="B1043" t="str">
            <v>SICRO ABRIL/ 25</v>
          </cell>
          <cell r="C1043" t="str">
            <v>BOCA DE BSCC 2,00 X 2,00 M - ESCONSIDADE 0° - AREIA E BRITA COMERCIAIS</v>
          </cell>
          <cell r="D1043" t="str">
            <v>UN</v>
          </cell>
          <cell r="F1043">
            <v>17932.759999999998</v>
          </cell>
        </row>
        <row r="1044">
          <cell r="A1044">
            <v>705232</v>
          </cell>
          <cell r="B1044" t="str">
            <v>SICRO ABRIL/ 25</v>
          </cell>
          <cell r="C1044" t="str">
            <v>BOCA DE BSCC 2,00 X 2,00 M - ESCONSIDADE 0° - AREIA EXTRAÍDA E BRITA PRODUZIDA</v>
          </cell>
          <cell r="D1044" t="str">
            <v>UN</v>
          </cell>
          <cell r="F1044">
            <v>16400.75</v>
          </cell>
        </row>
        <row r="1045">
          <cell r="A1045">
            <v>705235</v>
          </cell>
          <cell r="B1045" t="str">
            <v>SICRO ABRIL/ 25</v>
          </cell>
          <cell r="C1045" t="str">
            <v>BOCA DE BSCC 2,00 X 2,00 M - ESCONSIDADE 15° - AREIA E BRITA COMERCIAIS</v>
          </cell>
          <cell r="D1045" t="str">
            <v>UN</v>
          </cell>
          <cell r="F1045">
            <v>18418.099999999999</v>
          </cell>
        </row>
        <row r="1046">
          <cell r="A1046">
            <v>705234</v>
          </cell>
          <cell r="B1046" t="str">
            <v>SICRO ABRIL/ 25</v>
          </cell>
          <cell r="C1046" t="str">
            <v>BOCA DE BSCC 2,00 X 2,00 M - ESCONSIDADE 15° - AREIA EXTRAÍDA E BRITA PRODUZIDA</v>
          </cell>
          <cell r="D1046" t="str">
            <v>UN</v>
          </cell>
          <cell r="F1046">
            <v>16990.939999999999</v>
          </cell>
        </row>
        <row r="1047">
          <cell r="A1047">
            <v>705237</v>
          </cell>
          <cell r="B1047" t="str">
            <v>SICRO ABRIL/ 25</v>
          </cell>
          <cell r="C1047" t="str">
            <v>BOCA DE BSCC 2,00 X 2,00 M - ESCONSIDADE 30° - AREIA E BRITA COMERCIAIS</v>
          </cell>
          <cell r="D1047" t="str">
            <v>UN</v>
          </cell>
          <cell r="F1047">
            <v>19941.240000000002</v>
          </cell>
        </row>
        <row r="1048">
          <cell r="A1048">
            <v>705236</v>
          </cell>
          <cell r="B1048" t="str">
            <v>SICRO ABRIL/ 25</v>
          </cell>
          <cell r="C1048" t="str">
            <v>BOCA DE BSCC 2,00 X 2,00 M - ESCONSIDADE 30° - AREIA EXTRAÍDA E BRITA PRODUZIDA</v>
          </cell>
          <cell r="D1048" t="str">
            <v>UN</v>
          </cell>
          <cell r="F1048">
            <v>18339.580000000002</v>
          </cell>
        </row>
        <row r="1049">
          <cell r="A1049">
            <v>705239</v>
          </cell>
          <cell r="B1049" t="str">
            <v>SICRO ABRIL/ 25</v>
          </cell>
          <cell r="C1049" t="str">
            <v>BOCA DE BSCC 2,00 X 2,00 M - ESCONSIDADE 45° - AREIA E BRITA COMERCIAIS</v>
          </cell>
          <cell r="D1049" t="str">
            <v>UN</v>
          </cell>
          <cell r="F1049">
            <v>25455.48</v>
          </cell>
        </row>
        <row r="1050">
          <cell r="A1050">
            <v>705238</v>
          </cell>
          <cell r="B1050" t="str">
            <v>SICRO ABRIL/ 25</v>
          </cell>
          <cell r="C1050" t="str">
            <v>BOCA DE BSCC 2,00 X 2,00 M - ESCONSIDADE 45° - AREIA EXTRAÍDA E BRITA PRODUZIDA</v>
          </cell>
          <cell r="D1050" t="str">
            <v>UN</v>
          </cell>
          <cell r="F1050">
            <v>23452.98</v>
          </cell>
        </row>
        <row r="1051">
          <cell r="A1051">
            <v>705241</v>
          </cell>
          <cell r="B1051" t="str">
            <v>SICRO ABRIL/ 25</v>
          </cell>
          <cell r="C1051" t="str">
            <v>BOCA DE BSCC 2,50 X 2,50 M - ESCONSIDADE 0° - AREIA E BRITA COMERCIAIS</v>
          </cell>
          <cell r="D1051" t="str">
            <v>UN</v>
          </cell>
          <cell r="F1051">
            <v>24213.69</v>
          </cell>
        </row>
        <row r="1052">
          <cell r="A1052">
            <v>705240</v>
          </cell>
          <cell r="B1052" t="str">
            <v>SICRO ABRIL/ 25</v>
          </cell>
          <cell r="C1052" t="str">
            <v>BOCA DE BSCC 2,50 X 2,50 M - ESCONSIDADE 0° - AREIA EXTRAÍDA E BRITA PRODUZIDA</v>
          </cell>
          <cell r="D1052" t="str">
            <v>UN</v>
          </cell>
          <cell r="F1052">
            <v>22108.880000000001</v>
          </cell>
        </row>
        <row r="1053">
          <cell r="A1053">
            <v>705243</v>
          </cell>
          <cell r="B1053" t="str">
            <v>SICRO ABRIL/ 25</v>
          </cell>
          <cell r="C1053" t="str">
            <v>BOCA DE BSCC 2,50 X 2,50 M - ESCONSIDADE 15° - AREIA E BRITA COMERCIAIS</v>
          </cell>
          <cell r="D1053" t="str">
            <v>UN</v>
          </cell>
          <cell r="F1053">
            <v>25646.18</v>
          </cell>
        </row>
        <row r="1054">
          <cell r="A1054">
            <v>705242</v>
          </cell>
          <cell r="B1054" t="str">
            <v>SICRO ABRIL/ 25</v>
          </cell>
          <cell r="C1054" t="str">
            <v>BOCA DE BSCC 2,50 X 2,50 M - ESCONSIDADE 15° - AREIA EXTRAÍDA E BRITA PRODUZIDA</v>
          </cell>
          <cell r="D1054" t="str">
            <v>UN</v>
          </cell>
          <cell r="F1054">
            <v>23539.83</v>
          </cell>
        </row>
        <row r="1055">
          <cell r="A1055">
            <v>705245</v>
          </cell>
          <cell r="B1055" t="str">
            <v>SICRO ABRIL/ 25</v>
          </cell>
          <cell r="C1055" t="str">
            <v>BOCA DE BSCC 2,50 X 2,50 M - ESCONSIDADE 30° - AREIA E BRITA COMERCIAIS</v>
          </cell>
          <cell r="D1055" t="str">
            <v>UN</v>
          </cell>
          <cell r="F1055">
            <v>28442.57</v>
          </cell>
        </row>
        <row r="1056">
          <cell r="A1056">
            <v>705244</v>
          </cell>
          <cell r="B1056" t="str">
            <v>SICRO ABRIL/ 25</v>
          </cell>
          <cell r="C1056" t="str">
            <v>BOCA DE BSCC 2,50 X 2,50 M - ESCONSIDADE 30° - AREIA EXTRAÍDA E BRITA PRODUZIDA</v>
          </cell>
          <cell r="D1056" t="str">
            <v>UN</v>
          </cell>
          <cell r="F1056">
            <v>26195.19</v>
          </cell>
        </row>
        <row r="1057">
          <cell r="A1057">
            <v>705247</v>
          </cell>
          <cell r="B1057" t="str">
            <v>SICRO ABRIL/ 25</v>
          </cell>
          <cell r="C1057" t="str">
            <v>BOCA DE BSCC 2,50 X 2,50 M - ESCONSIDADE 45° - AREIA E BRITA COMERCIAIS</v>
          </cell>
          <cell r="D1057" t="str">
            <v>UN</v>
          </cell>
          <cell r="F1057">
            <v>36000.74</v>
          </cell>
        </row>
        <row r="1058">
          <cell r="A1058">
            <v>705246</v>
          </cell>
          <cell r="B1058" t="str">
            <v>SICRO ABRIL/ 25</v>
          </cell>
          <cell r="C1058" t="str">
            <v>BOCA DE BSCC 2,50 X 2,50 M - ESCONSIDADE 45° - AREIA EXTRAÍDA E BRITA PRODUZIDA</v>
          </cell>
          <cell r="D1058" t="str">
            <v>UN</v>
          </cell>
          <cell r="F1058">
            <v>33247.129999999997</v>
          </cell>
        </row>
        <row r="1059">
          <cell r="A1059">
            <v>705249</v>
          </cell>
          <cell r="B1059" t="str">
            <v>SICRO ABRIL/ 25</v>
          </cell>
          <cell r="C1059" t="str">
            <v>BOCA DE BSCC 3,00 X 3,00 M - ESCONSIDADE 0° - AREIA E BRITA COMERCIAIS</v>
          </cell>
          <cell r="D1059" t="str">
            <v>UN</v>
          </cell>
          <cell r="F1059">
            <v>34327.58</v>
          </cell>
        </row>
        <row r="1060">
          <cell r="A1060">
            <v>705248</v>
          </cell>
          <cell r="B1060" t="str">
            <v>SICRO ABRIL/ 25</v>
          </cell>
          <cell r="C1060" t="str">
            <v>BOCA DE BSCC 3,00 X 3,00 M - ESCONSIDADE 0° - AREIA EXTRAÍDA E BRITA PRODUZIDA</v>
          </cell>
          <cell r="D1060" t="str">
            <v>UN</v>
          </cell>
          <cell r="F1060">
            <v>31275.53</v>
          </cell>
        </row>
        <row r="1061">
          <cell r="A1061">
            <v>705251</v>
          </cell>
          <cell r="B1061" t="str">
            <v>SICRO ABRIL/ 25</v>
          </cell>
          <cell r="C1061" t="str">
            <v>BOCA DE BSCC 3,00 X 3,00 M - ESCONSIDADE 15° - AREIA E BRITA COMERCIAIS</v>
          </cell>
          <cell r="D1061" t="str">
            <v>UN</v>
          </cell>
          <cell r="F1061">
            <v>36311.93</v>
          </cell>
        </row>
        <row r="1062">
          <cell r="A1062">
            <v>705250</v>
          </cell>
          <cell r="B1062" t="str">
            <v>SICRO ABRIL/ 25</v>
          </cell>
          <cell r="C1062" t="str">
            <v>BOCA DE BSCC 3,00 X 3,00 M - ESCONSIDADE 15° - AREIA EXTRAÍDA E BRITA PRODUZIDA</v>
          </cell>
          <cell r="D1062" t="str">
            <v>UN</v>
          </cell>
          <cell r="F1062">
            <v>33256.550000000003</v>
          </cell>
        </row>
        <row r="1063">
          <cell r="A1063">
            <v>705253</v>
          </cell>
          <cell r="B1063" t="str">
            <v>SICRO ABRIL/ 25</v>
          </cell>
          <cell r="C1063" t="str">
            <v>BOCA DE BSCC 3,00 X 3,00 M - ESCONSIDADE 30° - AREIA E BRITA COMERCIAIS</v>
          </cell>
          <cell r="D1063" t="str">
            <v>UN</v>
          </cell>
          <cell r="F1063">
            <v>39735.760000000002</v>
          </cell>
        </row>
        <row r="1064">
          <cell r="A1064">
            <v>705252</v>
          </cell>
          <cell r="B1064" t="str">
            <v>SICRO ABRIL/ 25</v>
          </cell>
          <cell r="C1064" t="str">
            <v>BOCA DE BSCC 3,00 X 3,00 M - ESCONSIDADE 30° - AREIA EXTRAÍDA E BRITA PRODUZIDA</v>
          </cell>
          <cell r="D1064" t="str">
            <v>UN</v>
          </cell>
          <cell r="F1064">
            <v>36412.53</v>
          </cell>
        </row>
        <row r="1065">
          <cell r="A1065">
            <v>705255</v>
          </cell>
          <cell r="B1065" t="str">
            <v>SICRO ABRIL/ 25</v>
          </cell>
          <cell r="C1065" t="str">
            <v>BOCA DE BSCC 3,00 X 3,00 M - ESCONSIDADE 45° - AREIA E BRITA COMERCIAIS</v>
          </cell>
          <cell r="D1065" t="str">
            <v>UN</v>
          </cell>
          <cell r="F1065">
            <v>50242.18</v>
          </cell>
        </row>
        <row r="1066">
          <cell r="A1066">
            <v>705254</v>
          </cell>
          <cell r="B1066" t="str">
            <v>SICRO ABRIL/ 25</v>
          </cell>
          <cell r="C1066" t="str">
            <v>BOCA DE BSCC 3,00 X 3,00 M - ESCONSIDADE 45° - AREIA EXTRAÍDA E BRITA PRODUZIDA</v>
          </cell>
          <cell r="D1066" t="str">
            <v>UN</v>
          </cell>
          <cell r="F1066">
            <v>46223.4</v>
          </cell>
        </row>
        <row r="1067">
          <cell r="A1067">
            <v>705403</v>
          </cell>
          <cell r="B1067" t="str">
            <v>SICRO ABRIL/ 25</v>
          </cell>
          <cell r="C1067" t="str">
            <v>BOCA DE BTCC 1,50 X 1,50 M - ESCONSIDADE 0° - AREIA E BRITA COMERCIAIS</v>
          </cell>
          <cell r="D1067" t="str">
            <v>UN</v>
          </cell>
          <cell r="F1067">
            <v>16816.84</v>
          </cell>
        </row>
        <row r="1068">
          <cell r="A1068">
            <v>705402</v>
          </cell>
          <cell r="B1068" t="str">
            <v>SICRO ABRIL/ 25</v>
          </cell>
          <cell r="C1068" t="str">
            <v>BOCA DE BTCC 1,50 X 1,50 M - ESCONSIDADE 0° - AREIA EXTRAÍDA E BRITA PRODUZIDA</v>
          </cell>
          <cell r="D1068" t="str">
            <v>UN</v>
          </cell>
          <cell r="F1068">
            <v>15417.36</v>
          </cell>
        </row>
        <row r="1069">
          <cell r="A1069">
            <v>705405</v>
          </cell>
          <cell r="B1069" t="str">
            <v>SICRO ABRIL/ 25</v>
          </cell>
          <cell r="C1069" t="str">
            <v>BOCA DE BTCC 1,50 X 1,50 M - ESCONSIDADE 15° - AREIA E BRITA COMERCIAIS</v>
          </cell>
          <cell r="D1069" t="str">
            <v>UN</v>
          </cell>
          <cell r="F1069">
            <v>18195.080000000002</v>
          </cell>
        </row>
        <row r="1070">
          <cell r="A1070">
            <v>705404</v>
          </cell>
          <cell r="B1070" t="str">
            <v>SICRO ABRIL/ 25</v>
          </cell>
          <cell r="C1070" t="str">
            <v>BOCA DE BTCC 1,50 X 1,50 M - ESCONSIDADE 15° - AREIA EXTRAÍDA E BRITA PRODUZIDA</v>
          </cell>
          <cell r="D1070" t="str">
            <v>UN</v>
          </cell>
          <cell r="F1070">
            <v>16779.27</v>
          </cell>
        </row>
        <row r="1071">
          <cell r="A1071">
            <v>705407</v>
          </cell>
          <cell r="B1071" t="str">
            <v>SICRO ABRIL/ 25</v>
          </cell>
          <cell r="C1071" t="str">
            <v>BOCA DE BTCC 1,50 X 1,50 M - ESCONSIDADE 30° - AREIA E BRITA COMERCIAIS</v>
          </cell>
          <cell r="D1071" t="str">
            <v>UN</v>
          </cell>
          <cell r="F1071">
            <v>19072.11</v>
          </cell>
        </row>
        <row r="1072">
          <cell r="A1072">
            <v>705406</v>
          </cell>
          <cell r="B1072" t="str">
            <v>SICRO ABRIL/ 25</v>
          </cell>
          <cell r="C1072" t="str">
            <v>BOCA DE BTCC 1,50 X 1,50 M - ESCONSIDADE 30° - AREIA EXTRAÍDA E BRITA PRODUZIDA</v>
          </cell>
          <cell r="D1072" t="str">
            <v>UN</v>
          </cell>
          <cell r="F1072">
            <v>17495.14</v>
          </cell>
        </row>
        <row r="1073">
          <cell r="A1073">
            <v>705409</v>
          </cell>
          <cell r="B1073" t="str">
            <v>SICRO ABRIL/ 25</v>
          </cell>
          <cell r="C1073" t="str">
            <v>BOCA DE BTCC 1,50 X 1,50 M - ESCONSIDADE 45° - AREIA E BRITA COMERCIAIS</v>
          </cell>
          <cell r="D1073" t="str">
            <v>UN</v>
          </cell>
          <cell r="F1073">
            <v>24014.97</v>
          </cell>
        </row>
        <row r="1074">
          <cell r="A1074">
            <v>705408</v>
          </cell>
          <cell r="B1074" t="str">
            <v>SICRO ABRIL/ 25</v>
          </cell>
          <cell r="C1074" t="str">
            <v>BOCA DE BTCC 1,50 X 1,50 M - ESCONSIDADE 45° - AREIA EXTRAÍDA E BRITA PRODUZIDA</v>
          </cell>
          <cell r="D1074" t="str">
            <v>UN</v>
          </cell>
          <cell r="F1074">
            <v>22072.31</v>
          </cell>
        </row>
        <row r="1075">
          <cell r="A1075">
            <v>705411</v>
          </cell>
          <cell r="B1075" t="str">
            <v>SICRO ABRIL/ 25</v>
          </cell>
          <cell r="C1075" t="str">
            <v>BOCA DE BTCC 2,00 X 2,00 M - ESCONSIDADE 0° - AREIA E BRITA COMERCIAIS</v>
          </cell>
          <cell r="D1075" t="str">
            <v>UN</v>
          </cell>
          <cell r="F1075">
            <v>25448.11</v>
          </cell>
        </row>
        <row r="1076">
          <cell r="A1076">
            <v>705410</v>
          </cell>
          <cell r="B1076" t="str">
            <v>SICRO ABRIL/ 25</v>
          </cell>
          <cell r="C1076" t="str">
            <v>BOCA DE BTCC 2,00 X 2,00 M - ESCONSIDADE 0° - AREIA EXTRAÍDA E BRITA PRODUZIDA</v>
          </cell>
          <cell r="D1076" t="str">
            <v>UN</v>
          </cell>
          <cell r="F1076">
            <v>23191.8</v>
          </cell>
        </row>
        <row r="1077">
          <cell r="A1077">
            <v>705413</v>
          </cell>
          <cell r="B1077" t="str">
            <v>SICRO ABRIL/ 25</v>
          </cell>
          <cell r="C1077" t="str">
            <v>BOCA DE BTCC 2,00 X 2,00 M - ESCONSIDADE 15° - AREIA E BRITA COMERCIAIS</v>
          </cell>
          <cell r="D1077" t="str">
            <v>UN</v>
          </cell>
          <cell r="F1077">
            <v>27413.74</v>
          </cell>
        </row>
        <row r="1078">
          <cell r="A1078">
            <v>705412</v>
          </cell>
          <cell r="B1078" t="str">
            <v>SICRO ABRIL/ 25</v>
          </cell>
          <cell r="C1078" t="str">
            <v>BOCA DE BTCC 2,00 X 2,00 M - ESCONSIDADE 15° - AREIA EXTRAÍDA E BRITA PRODUZIDA</v>
          </cell>
          <cell r="D1078" t="str">
            <v>UN</v>
          </cell>
          <cell r="F1078">
            <v>25154.48</v>
          </cell>
        </row>
        <row r="1079">
          <cell r="A1079">
            <v>705415</v>
          </cell>
          <cell r="B1079" t="str">
            <v>SICRO ABRIL/ 25</v>
          </cell>
          <cell r="C1079" t="str">
            <v>BOCA DE BTCC 2,00 X 2,00 M - ESCONSIDADE 30° - AREIA E BRITA COMERCIAIS</v>
          </cell>
          <cell r="D1079" t="str">
            <v>UN</v>
          </cell>
          <cell r="F1079">
            <v>30191.98</v>
          </cell>
        </row>
        <row r="1080">
          <cell r="A1080">
            <v>705414</v>
          </cell>
          <cell r="B1080" t="str">
            <v>SICRO ABRIL/ 25</v>
          </cell>
          <cell r="C1080" t="str">
            <v>BOCA DE BTCC 2,00 X 2,00 M - ESCONSIDADE 30° - AREIA EXTRAÍDA E BRITA PRODUZIDA</v>
          </cell>
          <cell r="D1080" t="str">
            <v>UN</v>
          </cell>
          <cell r="F1080">
            <v>27646.34</v>
          </cell>
        </row>
        <row r="1081">
          <cell r="A1081">
            <v>705417</v>
          </cell>
          <cell r="B1081" t="str">
            <v>SICRO ABRIL/ 25</v>
          </cell>
          <cell r="C1081" t="str">
            <v>BOCA DE BTCC 2,00 X 2,00 M - ESCONSIDADE 45° - AREIA E BRITA COMERCIAIS</v>
          </cell>
          <cell r="D1081" t="str">
            <v>UN</v>
          </cell>
          <cell r="F1081">
            <v>38235.46</v>
          </cell>
        </row>
        <row r="1082">
          <cell r="A1082">
            <v>705416</v>
          </cell>
          <cell r="B1082" t="str">
            <v>SICRO ABRIL/ 25</v>
          </cell>
          <cell r="C1082" t="str">
            <v>BOCA DE BTCC 2,00 X 2,00 M - ESCONSIDADE 45° - AREIA EXTRAÍDA E BRITA PRODUZIDA</v>
          </cell>
          <cell r="D1082" t="str">
            <v>UN</v>
          </cell>
          <cell r="F1082">
            <v>35102.03</v>
          </cell>
        </row>
        <row r="1083">
          <cell r="A1083">
            <v>705419</v>
          </cell>
          <cell r="B1083" t="str">
            <v>SICRO ABRIL/ 25</v>
          </cell>
          <cell r="C1083" t="str">
            <v>BOCA DE BTCC 2,50 X 2,50 M - ESCONSIDADE 0° - AREIA E BRITA COMERCIAIS</v>
          </cell>
          <cell r="D1083" t="str">
            <v>UN</v>
          </cell>
          <cell r="F1083">
            <v>35986.5</v>
          </cell>
        </row>
        <row r="1084">
          <cell r="A1084">
            <v>705418</v>
          </cell>
          <cell r="B1084" t="str">
            <v>SICRO ABRIL/ 25</v>
          </cell>
          <cell r="C1084" t="str">
            <v>BOCA DE BTCC 2,50 X 2,50 M - ESCONSIDADE 0° - AREIA EXTRAÍDA E BRITA PRODUZIDA</v>
          </cell>
          <cell r="D1084" t="str">
            <v>UN</v>
          </cell>
          <cell r="F1084">
            <v>32832.71</v>
          </cell>
        </row>
        <row r="1085">
          <cell r="A1085">
            <v>705421</v>
          </cell>
          <cell r="B1085" t="str">
            <v>SICRO ABRIL/ 25</v>
          </cell>
          <cell r="C1085" t="str">
            <v>BOCA DE BTCC 2,50 X 2,50 M - ESCONSIDADE 15° - AREIA E BRITA COMERCIAIS</v>
          </cell>
          <cell r="D1085" t="str">
            <v>UN</v>
          </cell>
          <cell r="F1085">
            <v>38762.720000000001</v>
          </cell>
        </row>
        <row r="1086">
          <cell r="A1086">
            <v>705420</v>
          </cell>
          <cell r="B1086" t="str">
            <v>SICRO ABRIL/ 25</v>
          </cell>
          <cell r="C1086" t="str">
            <v>BOCA DE BTCC 2,50 X 2,50 M - ESCONSIDADE 15° - AREIA EXTRAÍDA E BRITA PRODUZIDA</v>
          </cell>
          <cell r="D1086" t="str">
            <v>UN</v>
          </cell>
          <cell r="F1086">
            <v>35593.360000000001</v>
          </cell>
        </row>
        <row r="1087">
          <cell r="A1087">
            <v>705423</v>
          </cell>
          <cell r="B1087" t="str">
            <v>SICRO ABRIL/ 25</v>
          </cell>
          <cell r="C1087" t="str">
            <v>BOCA DE BTCC 2,50 X 2,50 M - ESCONSIDADE 30° - AREIA E BRITA COMERCIAIS</v>
          </cell>
          <cell r="D1087" t="str">
            <v>UN</v>
          </cell>
          <cell r="F1087">
            <v>44110.02</v>
          </cell>
        </row>
        <row r="1088">
          <cell r="A1088">
            <v>705422</v>
          </cell>
          <cell r="B1088" t="str">
            <v>SICRO ABRIL/ 25</v>
          </cell>
          <cell r="C1088" t="str">
            <v>BOCA DE BTCC 2,50 X 2,50 M - ESCONSIDADE 30° - AREIA EXTRAÍDA E BRITA PRODUZIDA</v>
          </cell>
          <cell r="D1088" t="str">
            <v>UN</v>
          </cell>
          <cell r="F1088">
            <v>40563.89</v>
          </cell>
        </row>
        <row r="1089">
          <cell r="A1089">
            <v>705425</v>
          </cell>
          <cell r="B1089" t="str">
            <v>SICRO ABRIL/ 25</v>
          </cell>
          <cell r="C1089" t="str">
            <v>BOCA DE BTCC 2,50 X 2,50 M - ESCONSIDADE 45° - AREIA E BRITA COMERCIAIS</v>
          </cell>
          <cell r="D1089" t="str">
            <v>UN</v>
          </cell>
          <cell r="F1089">
            <v>55840.37</v>
          </cell>
        </row>
        <row r="1090">
          <cell r="A1090">
            <v>705424</v>
          </cell>
          <cell r="B1090" t="str">
            <v>SICRO ABRIL/ 25</v>
          </cell>
          <cell r="C1090" t="str">
            <v>BOCA DE BTCC 2,50 X 2,50 M - ESCONSIDADE 45° - AREIA EXTRAÍDA E BRITA PRODUZIDA</v>
          </cell>
          <cell r="D1090" t="str">
            <v>UN</v>
          </cell>
          <cell r="F1090">
            <v>51488.89</v>
          </cell>
        </row>
        <row r="1091">
          <cell r="A1091">
            <v>705427</v>
          </cell>
          <cell r="B1091" t="str">
            <v>SICRO ABRIL/ 25</v>
          </cell>
          <cell r="C1091" t="str">
            <v>BOCA DE BTCC 3,00 X 3,00 M - ESCONSIDADE 0° - AREIA E BRITA COMERCIAIS</v>
          </cell>
          <cell r="D1091" t="str">
            <v>UN</v>
          </cell>
          <cell r="F1091">
            <v>50772.66</v>
          </cell>
        </row>
        <row r="1092">
          <cell r="A1092">
            <v>705426</v>
          </cell>
          <cell r="B1092" t="str">
            <v>SICRO ABRIL/ 25</v>
          </cell>
          <cell r="C1092" t="str">
            <v>BOCA DE BTCC 3,00 X 3,00 M - ESCONSIDADE 0° - AREIA EXTRAÍDA E BRITA PRODUZIDA</v>
          </cell>
          <cell r="D1092" t="str">
            <v>UN</v>
          </cell>
          <cell r="F1092">
            <v>46211.59</v>
          </cell>
        </row>
        <row r="1093">
          <cell r="A1093">
            <v>705429</v>
          </cell>
          <cell r="B1093" t="str">
            <v>SICRO ABRIL/ 25</v>
          </cell>
          <cell r="C1093" t="str">
            <v>BOCA DE BTCC 3,00 X 3,00 M - ESCONSIDADE 15° - AREIA E BRITA COMERCIAIS</v>
          </cell>
          <cell r="D1093" t="str">
            <v>UN</v>
          </cell>
          <cell r="F1093">
            <v>52605.87</v>
          </cell>
        </row>
        <row r="1094">
          <cell r="A1094">
            <v>705428</v>
          </cell>
          <cell r="B1094" t="str">
            <v>SICRO ABRIL/ 25</v>
          </cell>
          <cell r="C1094" t="str">
            <v>BOCA DE BTCC 3,00 X 3,00 M - ESCONSIDADE 15° - AREIA EXTRAÍDA E BRITA PRODUZIDA</v>
          </cell>
          <cell r="D1094" t="str">
            <v>UN</v>
          </cell>
          <cell r="F1094">
            <v>48117.61</v>
          </cell>
        </row>
        <row r="1095">
          <cell r="A1095">
            <v>705431</v>
          </cell>
          <cell r="B1095" t="str">
            <v>SICRO ABRIL/ 25</v>
          </cell>
          <cell r="C1095" t="str">
            <v>BOCA DE BTCC 3,00 X 3,00 M - ESCONSIDADE 30° - AREIA E BRITA COMERCIAIS</v>
          </cell>
          <cell r="D1095" t="str">
            <v>UN</v>
          </cell>
          <cell r="F1095">
            <v>63294.03</v>
          </cell>
        </row>
        <row r="1096">
          <cell r="A1096">
            <v>705430</v>
          </cell>
          <cell r="B1096" t="str">
            <v>SICRO ABRIL/ 25</v>
          </cell>
          <cell r="C1096" t="str">
            <v>BOCA DE BTCC 3,00 X 3,00 M - ESCONSIDADE 30° - AREIA EXTRAÍDA E BRITA PRODUZIDA</v>
          </cell>
          <cell r="D1096" t="str">
            <v>UN</v>
          </cell>
          <cell r="F1096">
            <v>58285.23</v>
          </cell>
        </row>
        <row r="1097">
          <cell r="A1097">
            <v>705433</v>
          </cell>
          <cell r="B1097" t="str">
            <v>SICRO ABRIL/ 25</v>
          </cell>
          <cell r="C1097" t="str">
            <v>BOCA DE BTCC 3,00 X 3,00 M - ESCONSIDADE 45° - AREIA E BRITA COMERCIAIS</v>
          </cell>
          <cell r="D1097" t="str">
            <v>UN</v>
          </cell>
          <cell r="F1097">
            <v>80249.33</v>
          </cell>
        </row>
        <row r="1098">
          <cell r="A1098">
            <v>705432</v>
          </cell>
          <cell r="B1098" t="str">
            <v>SICRO ABRIL/ 25</v>
          </cell>
          <cell r="C1098" t="str">
            <v>BOCA DE BTCC 3,00 X 3,00 M - ESCONSIDADE 45° - AREIA EXTRAÍDA E BRITA PRODUZIDA</v>
          </cell>
          <cell r="D1098" t="str">
            <v>UN</v>
          </cell>
          <cell r="F1098">
            <v>74045.5</v>
          </cell>
        </row>
        <row r="1099">
          <cell r="A1099">
            <v>705257</v>
          </cell>
          <cell r="B1099" t="str">
            <v>SICRO ABRIL/ 25</v>
          </cell>
          <cell r="C1099" t="str">
            <v>CORPO DE BDCC 1,50 X 1,50 M - MOLDADO NO LOCAL - ALTURA DO ATERRO 0,00 A 1,00 M - AREIA E BRITA COMERCIAIS</v>
          </cell>
          <cell r="D1099" t="str">
            <v>M</v>
          </cell>
          <cell r="F1099">
            <v>4024.98</v>
          </cell>
        </row>
        <row r="1100">
          <cell r="A1100">
            <v>705256</v>
          </cell>
          <cell r="B1100" t="str">
            <v>SICRO ABRIL/ 25</v>
          </cell>
          <cell r="C1100" t="str">
            <v>CORPO DE BDCC 1,50 X 1,50 M - MOLDADO NO LOCAL - ALTURA DO ATERRO 0,00 A 1,00 M - AREIA EXTRAÍDA E BRITA PRODUZIDA</v>
          </cell>
          <cell r="D1100" t="str">
            <v>M</v>
          </cell>
          <cell r="F1100">
            <v>3740.64</v>
          </cell>
        </row>
        <row r="1101">
          <cell r="A1101">
            <v>705259</v>
          </cell>
          <cell r="B1101" t="str">
            <v>SICRO ABRIL/ 25</v>
          </cell>
          <cell r="C1101" t="str">
            <v>CORPO DE BDCC 1,50 X 1,50 M - MOLDADO NO LOCAL - ALTURA DO ATERRO 1,00 A 2,50 M - AREIA E BRITA COMERCIAIS</v>
          </cell>
          <cell r="D1101" t="str">
            <v>M</v>
          </cell>
          <cell r="F1101">
            <v>3521.17</v>
          </cell>
        </row>
        <row r="1102">
          <cell r="A1102">
            <v>705258</v>
          </cell>
          <cell r="B1102" t="str">
            <v>SICRO ABRIL/ 25</v>
          </cell>
          <cell r="C1102" t="str">
            <v>CORPO DE BDCC 1,50 X 1,50 M - MOLDADO NO LOCAL - ALTURA DO ATERRO 1,00 A 2,50 M - AREIA EXTRAÍDA E BRITA PRODUZIDA</v>
          </cell>
          <cell r="D1102" t="str">
            <v>M</v>
          </cell>
          <cell r="F1102">
            <v>3236.83</v>
          </cell>
        </row>
        <row r="1103">
          <cell r="A1103">
            <v>705267</v>
          </cell>
          <cell r="B1103" t="str">
            <v>SICRO ABRIL/ 25</v>
          </cell>
          <cell r="C1103" t="str">
            <v>CORPO DE BDCC 1,50 X 1,50 M - MOLDADO NO LOCAL - ALTURA DO ATERRO 10,00 A 12,50 M - AREIA E BRITA COMERCIAIS</v>
          </cell>
          <cell r="D1103" t="str">
            <v>M</v>
          </cell>
          <cell r="F1103">
            <v>5024.3900000000003</v>
          </cell>
        </row>
        <row r="1104">
          <cell r="A1104">
            <v>705266</v>
          </cell>
          <cell r="B1104" t="str">
            <v>SICRO ABRIL/ 25</v>
          </cell>
          <cell r="C1104" t="str">
            <v>CORPO DE BDCC 1,50 X 1,50 M - MOLDADO NO LOCAL - ALTURA DO ATERRO 10,00 A 12,50 M - AREIA EXTRAÍDA E BRITA PRODUZIDA</v>
          </cell>
          <cell r="D1104" t="str">
            <v>M</v>
          </cell>
          <cell r="F1104">
            <v>4648.4799999999996</v>
          </cell>
        </row>
        <row r="1105">
          <cell r="A1105">
            <v>705269</v>
          </cell>
          <cell r="B1105" t="str">
            <v>SICRO ABRIL/ 25</v>
          </cell>
          <cell r="C1105" t="str">
            <v>CORPO DE BDCC 1,50 X 1,50 M - MOLDADO NO LOCAL - ALTURA DO ATERRO 12,50 A 15,00 M - AREIA E BRITA COMERCIAIS</v>
          </cell>
          <cell r="D1105" t="str">
            <v>M</v>
          </cell>
          <cell r="F1105">
            <v>5270.62</v>
          </cell>
        </row>
        <row r="1106">
          <cell r="A1106">
            <v>705268</v>
          </cell>
          <cell r="B1106" t="str">
            <v>SICRO ABRIL/ 25</v>
          </cell>
          <cell r="C1106" t="str">
            <v>CORPO DE BDCC 1,50 X 1,50 M - MOLDADO NO LOCAL - ALTURA DO ATERRO 12,50 A 15,00 M - AREIA EXTRAÍDA E BRITA PRODUZIDA</v>
          </cell>
          <cell r="D1106" t="str">
            <v>M</v>
          </cell>
          <cell r="F1106">
            <v>4894.72</v>
          </cell>
        </row>
        <row r="1107">
          <cell r="A1107">
            <v>705261</v>
          </cell>
          <cell r="B1107" t="str">
            <v>SICRO ABRIL/ 25</v>
          </cell>
          <cell r="C1107" t="str">
            <v>CORPO DE BDCC 1,50 X 1,50 M - MOLDADO NO LOCAL - ALTURA DO ATERRO 2,50 A 5,00 M - AREIA E BRITA COMERCIAIS</v>
          </cell>
          <cell r="D1107" t="str">
            <v>M</v>
          </cell>
          <cell r="F1107">
            <v>3755.47</v>
          </cell>
        </row>
        <row r="1108">
          <cell r="A1108">
            <v>705260</v>
          </cell>
          <cell r="B1108" t="str">
            <v>SICRO ABRIL/ 25</v>
          </cell>
          <cell r="C1108" t="str">
            <v>CORPO DE BDCC 1,50 X 1,50 M - MOLDADO NO LOCAL - ALTURA DO ATERRO 2,50 A 5,00 M - AREIA EXTRAÍDA E BRITA PRODUZIDA</v>
          </cell>
          <cell r="D1108" t="str">
            <v>M</v>
          </cell>
          <cell r="F1108">
            <v>3471.13</v>
          </cell>
        </row>
        <row r="1109">
          <cell r="A1109">
            <v>705263</v>
          </cell>
          <cell r="B1109" t="str">
            <v>SICRO ABRIL/ 25</v>
          </cell>
          <cell r="C1109" t="str">
            <v>CORPO DE BDCC 1,50 X 1,50 M - MOLDADO NO LOCAL - ALTURA DO ATERRO 5,00 A 7,50 M - AREIA E BRITA COMERCIAIS</v>
          </cell>
          <cell r="D1109" t="str">
            <v>M</v>
          </cell>
          <cell r="F1109">
            <v>4218.5600000000004</v>
          </cell>
        </row>
        <row r="1110">
          <cell r="A1110">
            <v>705262</v>
          </cell>
          <cell r="B1110" t="str">
            <v>SICRO ABRIL/ 25</v>
          </cell>
          <cell r="C1110" t="str">
            <v>CORPO DE BDCC 1,50 X 1,50 M - MOLDADO NO LOCAL - ALTURA DO ATERRO 5,00 A 7,50 M - AREIA EXTRAÍDA E BRITA PRODUZIDA</v>
          </cell>
          <cell r="D1110" t="str">
            <v>M</v>
          </cell>
          <cell r="F1110">
            <v>3934.22</v>
          </cell>
        </row>
        <row r="1111">
          <cell r="A1111">
            <v>705265</v>
          </cell>
          <cell r="B1111" t="str">
            <v>SICRO ABRIL/ 25</v>
          </cell>
          <cell r="C1111" t="str">
            <v>CORPO DE BDCC 1,50 X 1,50 M - MOLDADO NO LOCAL - ALTURA DO ATERRO 7,50 A 10,00 M - AREIA E BRITA COMERCIAIS</v>
          </cell>
          <cell r="D1111" t="str">
            <v>M</v>
          </cell>
          <cell r="F1111">
            <v>4616.59</v>
          </cell>
        </row>
        <row r="1112">
          <cell r="A1112">
            <v>705264</v>
          </cell>
          <cell r="B1112" t="str">
            <v>SICRO ABRIL/ 25</v>
          </cell>
          <cell r="C1112" t="str">
            <v>CORPO DE BDCC 1,50 X 1,50 M - MOLDADO NO LOCAL - ALTURA DO ATERRO 7,50 A 10,00 M - AREIA EXTRAÍDA E BRITA PRODUZIDA</v>
          </cell>
          <cell r="D1112" t="str">
            <v>M</v>
          </cell>
          <cell r="F1112">
            <v>4332.24</v>
          </cell>
        </row>
        <row r="1113">
          <cell r="A1113">
            <v>705271</v>
          </cell>
          <cell r="B1113" t="str">
            <v>SICRO ABRIL/ 25</v>
          </cell>
          <cell r="C1113" t="str">
            <v>CORPO DE BDCC 2,00 X 2,00 M - MOLDADO NO LOCAL - ALTURA DO ATERRO 0,00 A 1,00 M - AREIA E BRITA COMERCIAIS</v>
          </cell>
          <cell r="D1113" t="str">
            <v>M</v>
          </cell>
          <cell r="F1113">
            <v>5783.64</v>
          </cell>
        </row>
        <row r="1114">
          <cell r="A1114">
            <v>705270</v>
          </cell>
          <cell r="B1114" t="str">
            <v>SICRO ABRIL/ 25</v>
          </cell>
          <cell r="C1114" t="str">
            <v>CORPO DE BDCC 2,00 X 2,00 M - MOLDADO NO LOCAL - ALTURA DO ATERRO 0,00 A 1,00 M - AREIA EXTRAÍDA E BRITA PRODUZIDA</v>
          </cell>
          <cell r="D1114" t="str">
            <v>M</v>
          </cell>
          <cell r="F1114">
            <v>5415.95</v>
          </cell>
        </row>
        <row r="1115">
          <cell r="A1115">
            <v>705273</v>
          </cell>
          <cell r="B1115" t="str">
            <v>SICRO ABRIL/ 25</v>
          </cell>
          <cell r="C1115" t="str">
            <v>CORPO DE BDCC 2,00 X 2,00 M - MOLDADO NO LOCAL - ALTURA DO ATERRO 1,00 A 2,50 M - AREIA E BRITA COMERCIAIS</v>
          </cell>
          <cell r="D1115" t="str">
            <v>M</v>
          </cell>
          <cell r="F1115">
            <v>5166.87</v>
          </cell>
        </row>
        <row r="1116">
          <cell r="A1116">
            <v>705272</v>
          </cell>
          <cell r="B1116" t="str">
            <v>SICRO ABRIL/ 25</v>
          </cell>
          <cell r="C1116" t="str">
            <v>CORPO DE BDCC 2,00 X 2,00 M - MOLDADO NO LOCAL - ALTURA DO ATERRO 1,00 A 2,50 M - AREIA EXTRAÍDA E BRITA PRODUZIDA</v>
          </cell>
          <cell r="D1116" t="str">
            <v>M</v>
          </cell>
          <cell r="F1116">
            <v>4799.18</v>
          </cell>
        </row>
        <row r="1117">
          <cell r="A1117">
            <v>705281</v>
          </cell>
          <cell r="B1117" t="str">
            <v>SICRO ABRIL/ 25</v>
          </cell>
          <cell r="C1117" t="str">
            <v>CORPO DE BDCC 2,00 X 2,00 M - MOLDADO NO LOCAL - ALTURA DO ATERRO 10,00 A 12,50 M - AREIA E BRITA COMERCIAIS</v>
          </cell>
          <cell r="D1117" t="str">
            <v>M</v>
          </cell>
          <cell r="F1117">
            <v>7866.69</v>
          </cell>
        </row>
        <row r="1118">
          <cell r="A1118">
            <v>705280</v>
          </cell>
          <cell r="B1118" t="str">
            <v>SICRO ABRIL/ 25</v>
          </cell>
          <cell r="C1118" t="str">
            <v>CORPO DE BDCC 2,00 X 2,00 M - MOLDADO NO LOCAL - ALTURA DO ATERRO 10,00 A 12,50 M - AREIA EXTRAÍDA E BRITA PRODUZIDA</v>
          </cell>
          <cell r="D1118" t="str">
            <v>M</v>
          </cell>
          <cell r="F1118">
            <v>7275.06</v>
          </cell>
        </row>
        <row r="1119">
          <cell r="A1119">
            <v>705283</v>
          </cell>
          <cell r="B1119" t="str">
            <v>SICRO ABRIL/ 25</v>
          </cell>
          <cell r="C1119" t="str">
            <v>CORPO DE BDCC 2,00 X 2,00 M - MOLDADO NO LOCAL - ALTURA DO ATERRO 12,50 A 15,00 M - AREIA E BRITA COMERCIAIS</v>
          </cell>
          <cell r="D1119" t="str">
            <v>M</v>
          </cell>
          <cell r="F1119">
            <v>8059.68</v>
          </cell>
        </row>
        <row r="1120">
          <cell r="A1120">
            <v>705282</v>
          </cell>
          <cell r="B1120" t="str">
            <v>SICRO ABRIL/ 25</v>
          </cell>
          <cell r="C1120" t="str">
            <v>CORPO DE BDCC 2,00 X 2,00 M - MOLDADO NO LOCAL - ALTURA DO ATERRO 12,50 A 15,00 M - AREIA EXTRAÍDA E BRITA PRODUZIDA</v>
          </cell>
          <cell r="D1120" t="str">
            <v>M</v>
          </cell>
          <cell r="F1120">
            <v>7468.05</v>
          </cell>
        </row>
        <row r="1121">
          <cell r="A1121">
            <v>705275</v>
          </cell>
          <cell r="B1121" t="str">
            <v>SICRO ABRIL/ 25</v>
          </cell>
          <cell r="C1121" t="str">
            <v>CORPO DE BDCC 2,00 X 2,00 M - MOLDADO NO LOCAL - ALTURA DO ATERRO 2,50 A 5,00 M - AREIA E BRITA COMERCIAIS</v>
          </cell>
          <cell r="D1121" t="str">
            <v>M</v>
          </cell>
          <cell r="F1121">
            <v>5773.3</v>
          </cell>
        </row>
        <row r="1122">
          <cell r="A1122">
            <v>705274</v>
          </cell>
          <cell r="B1122" t="str">
            <v>SICRO ABRIL/ 25</v>
          </cell>
          <cell r="C1122" t="str">
            <v>CORPO DE BDCC 2,00 X 2,00 M - MOLDADO NO LOCAL - ALTURA DO ATERRO 2,50 A 5,00 M - AREIA EXTRAÍDA E BRITA PRODUZIDA</v>
          </cell>
          <cell r="D1122" t="str">
            <v>M</v>
          </cell>
          <cell r="F1122">
            <v>5405.62</v>
          </cell>
        </row>
        <row r="1123">
          <cell r="A1123">
            <v>705277</v>
          </cell>
          <cell r="B1123" t="str">
            <v>SICRO ABRIL/ 25</v>
          </cell>
          <cell r="C1123" t="str">
            <v>CORPO DE BDCC 2,00 X 2,00 M - MOLDADO NO LOCAL - ALTURA DO ATERRO 5,00 A 7,50 M - AREIA E BRITA COMERCIAIS</v>
          </cell>
          <cell r="D1123" t="str">
            <v>M</v>
          </cell>
          <cell r="F1123">
            <v>6463.63</v>
          </cell>
        </row>
        <row r="1124">
          <cell r="A1124">
            <v>705276</v>
          </cell>
          <cell r="B1124" t="str">
            <v>SICRO ABRIL/ 25</v>
          </cell>
          <cell r="C1124" t="str">
            <v>CORPO DE BDCC 2,00 X 2,00 M - MOLDADO NO LOCAL - ALTURA DO ATERRO 5,00 A 7,50 M - AREIA EXTRAÍDA E BRITA PRODUZIDA</v>
          </cell>
          <cell r="D1124" t="str">
            <v>M</v>
          </cell>
          <cell r="F1124">
            <v>5983.33</v>
          </cell>
        </row>
        <row r="1125">
          <cell r="A1125">
            <v>705279</v>
          </cell>
          <cell r="B1125" t="str">
            <v>SICRO ABRIL/ 25</v>
          </cell>
          <cell r="C1125" t="str">
            <v>CORPO DE BDCC 2,00 X 2,00 M - MOLDADO NO LOCAL - ALTURA DO ATERRO 7,50 A 10,00 M - AREIA E BRITA COMERCIAIS</v>
          </cell>
          <cell r="D1125" t="str">
            <v>M</v>
          </cell>
          <cell r="F1125">
            <v>7312.59</v>
          </cell>
        </row>
        <row r="1126">
          <cell r="A1126">
            <v>705278</v>
          </cell>
          <cell r="B1126" t="str">
            <v>SICRO ABRIL/ 25</v>
          </cell>
          <cell r="C1126" t="str">
            <v>CORPO DE BDCC 2,00 X 2,00 M - MOLDADO NO LOCAL - ALTURA DO ATERRO 7,50 A 10,00 M - AREIA EXTRAÍDA E BRITA PRODUZIDA</v>
          </cell>
          <cell r="D1126" t="str">
            <v>M</v>
          </cell>
          <cell r="F1126">
            <v>6832.29</v>
          </cell>
        </row>
        <row r="1127">
          <cell r="A1127">
            <v>705285</v>
          </cell>
          <cell r="B1127" t="str">
            <v>SICRO ABRIL/ 25</v>
          </cell>
          <cell r="C1127" t="str">
            <v>CORPO DE BDCC 2,50 X 2,50 M - MOLDADO NO LOCAL - ALTURA DO ATERRO 0,00 A 1,00 M - AREIA E BRITA COMERCIAIS</v>
          </cell>
          <cell r="D1127" t="str">
            <v>M</v>
          </cell>
          <cell r="F1127">
            <v>7441.58</v>
          </cell>
        </row>
        <row r="1128">
          <cell r="A1128">
            <v>705284</v>
          </cell>
          <cell r="B1128" t="str">
            <v>SICRO ABRIL/ 25</v>
          </cell>
          <cell r="C1128" t="str">
            <v>CORPO DE BDCC 2,50 X 2,50 M - MOLDADO NO LOCAL - ALTURA DO ATERRO 0,00 A 1,00 M - AREIA EXTRAÍDA E BRITA PRODUZIDA</v>
          </cell>
          <cell r="D1128" t="str">
            <v>M</v>
          </cell>
          <cell r="F1128">
            <v>6979.41</v>
          </cell>
        </row>
        <row r="1129">
          <cell r="A1129">
            <v>705287</v>
          </cell>
          <cell r="B1129" t="str">
            <v>SICRO ABRIL/ 25</v>
          </cell>
          <cell r="C1129" t="str">
            <v>CORPO DE BDCC 2,50 X 2,50 M - MOLDADO NO LOCAL - ALTURA DO ATERRO 1,00 A 2,50 M - AREIA E BRITA COMERCIAIS</v>
          </cell>
          <cell r="D1129" t="str">
            <v>M</v>
          </cell>
          <cell r="F1129">
            <v>6831.84</v>
          </cell>
        </row>
        <row r="1130">
          <cell r="A1130">
            <v>705286</v>
          </cell>
          <cell r="B1130" t="str">
            <v>SICRO ABRIL/ 25</v>
          </cell>
          <cell r="C1130" t="str">
            <v>CORPO DE BDCC 2,50 X 2,50 M - MOLDADO NO LOCAL - ALTURA DO ATERRO 1,00 A 2,50 M - AREIA EXTRAÍDA E BRITA PRODUZIDA</v>
          </cell>
          <cell r="D1130" t="str">
            <v>M</v>
          </cell>
          <cell r="F1130">
            <v>6369.67</v>
          </cell>
        </row>
        <row r="1131">
          <cell r="A1131">
            <v>705295</v>
          </cell>
          <cell r="B1131" t="str">
            <v>SICRO ABRIL/ 25</v>
          </cell>
          <cell r="C1131" t="str">
            <v>CORPO DE BDCC 2,50 X 2,50 M - MOLDADO NO LOCAL - ALTURA DO ATERRO 10,00 A 12,50 M - AREIA E BRITA COMERCIAIS</v>
          </cell>
          <cell r="D1131" t="str">
            <v>M</v>
          </cell>
          <cell r="F1131">
            <v>10310.469999999999</v>
          </cell>
        </row>
        <row r="1132">
          <cell r="A1132">
            <v>705294</v>
          </cell>
          <cell r="B1132" t="str">
            <v>SICRO ABRIL/ 25</v>
          </cell>
          <cell r="C1132" t="str">
            <v>CORPO DE BDCC 2,50 X 2,50 M - MOLDADO NO LOCAL - ALTURA DO ATERRO 10,00 A 12,50 M - AREIA EXTRAÍDA E BRITA PRODUZIDA</v>
          </cell>
          <cell r="D1132" t="str">
            <v>M</v>
          </cell>
          <cell r="F1132">
            <v>9598.35</v>
          </cell>
        </row>
        <row r="1133">
          <cell r="A1133">
            <v>705297</v>
          </cell>
          <cell r="B1133" t="str">
            <v>SICRO ABRIL/ 25</v>
          </cell>
          <cell r="C1133" t="str">
            <v>CORPO DE BDCC 2,50 X 2,50 M - MOLDADO NO LOCAL - ALTURA DO ATERRO 12,50 A 15,00 M - AREIA E BRITA COMERCIAIS</v>
          </cell>
          <cell r="D1133" t="str">
            <v>M</v>
          </cell>
          <cell r="F1133">
            <v>11109.06</v>
          </cell>
        </row>
        <row r="1134">
          <cell r="A1134">
            <v>705296</v>
          </cell>
          <cell r="B1134" t="str">
            <v>SICRO ABRIL/ 25</v>
          </cell>
          <cell r="C1134" t="str">
            <v>CORPO DE BDCC 2,50 X 2,50 M - MOLDADO NO LOCAL - ALTURA DO ATERRO 12,50 A 15,00 M - AREIA EXTRAÍDA E BRITA PRODUZIDA</v>
          </cell>
          <cell r="D1134" t="str">
            <v>M</v>
          </cell>
          <cell r="F1134">
            <v>10396.950000000001</v>
          </cell>
        </row>
        <row r="1135">
          <cell r="A1135">
            <v>705289</v>
          </cell>
          <cell r="B1135" t="str">
            <v>SICRO ABRIL/ 25</v>
          </cell>
          <cell r="C1135" t="str">
            <v>CORPO DE BDCC 2,50 X 2,50 M - MOLDADO NO LOCAL - ALTURA DO ATERRO 2,50 A 5,00 M - AREIA E BRITA COMERCIAIS</v>
          </cell>
          <cell r="D1135" t="str">
            <v>M</v>
          </cell>
          <cell r="F1135">
            <v>7681.88</v>
          </cell>
        </row>
        <row r="1136">
          <cell r="A1136">
            <v>705288</v>
          </cell>
          <cell r="B1136" t="str">
            <v>SICRO ABRIL/ 25</v>
          </cell>
          <cell r="C1136" t="str">
            <v>CORPO DE BDCC 2,50 X 2,50 M - MOLDADO NO LOCAL - ALTURA DO ATERRO 2,50 A 5,00 M - AREIA EXTRAÍDA E BRITA PRODUZIDA</v>
          </cell>
          <cell r="D1136" t="str">
            <v>M</v>
          </cell>
          <cell r="F1136">
            <v>7097.19</v>
          </cell>
        </row>
        <row r="1137">
          <cell r="A1137">
            <v>705291</v>
          </cell>
          <cell r="B1137" t="str">
            <v>SICRO ABRIL/ 25</v>
          </cell>
          <cell r="C1137" t="str">
            <v>CORPO DE BDCC 2,50 X 2,50 M - MOLDADO NO LOCAL - ALTURA DO ATERRO 5,00 A 7,50 M - AREIA E BRITA COMERCIAIS</v>
          </cell>
          <cell r="D1137" t="str">
            <v>M</v>
          </cell>
          <cell r="F1137">
            <v>8703.7800000000007</v>
          </cell>
        </row>
        <row r="1138">
          <cell r="A1138">
            <v>705290</v>
          </cell>
          <cell r="B1138" t="str">
            <v>SICRO ABRIL/ 25</v>
          </cell>
          <cell r="C1138" t="str">
            <v>CORPO DE BDCC 2,50 X 2,50 M - MOLDADO NO LOCAL - ALTURA DO ATERRO 5,00 A 7,50 M - AREIA EXTRAÍDA E BRITA PRODUZIDA</v>
          </cell>
          <cell r="D1138" t="str">
            <v>M</v>
          </cell>
          <cell r="F1138">
            <v>8119.09</v>
          </cell>
        </row>
        <row r="1139">
          <cell r="A1139">
            <v>705293</v>
          </cell>
          <cell r="B1139" t="str">
            <v>SICRO ABRIL/ 25</v>
          </cell>
          <cell r="C1139" t="str">
            <v>CORPO DE BDCC 2,50 X 2,50 M - MOLDADO NO LOCAL - ALTURA DO ATERRO 7,50 A 10,00 M - AREIA E BRITA COMERCIAIS</v>
          </cell>
          <cell r="D1139" t="str">
            <v>M</v>
          </cell>
          <cell r="F1139">
            <v>9371.2999999999993</v>
          </cell>
        </row>
        <row r="1140">
          <cell r="A1140">
            <v>705292</v>
          </cell>
          <cell r="B1140" t="str">
            <v>SICRO ABRIL/ 25</v>
          </cell>
          <cell r="C1140" t="str">
            <v>CORPO DE BDCC 2,50 X 2,50 M - MOLDADO NO LOCAL - ALTURA DO ATERRO 7,50 A 10,00 M - AREIA EXTRAÍDA E BRITA PRODUZIDA</v>
          </cell>
          <cell r="D1140" t="str">
            <v>M</v>
          </cell>
          <cell r="F1140">
            <v>8659.19</v>
          </cell>
        </row>
        <row r="1141">
          <cell r="A1141">
            <v>705299</v>
          </cell>
          <cell r="B1141" t="str">
            <v>SICRO ABRIL/ 25</v>
          </cell>
          <cell r="C1141" t="str">
            <v>CORPO DE BDCC 3,00 X 3,00 M - MOLDADO NO LOCAL - ALTURA DO ATERRO 0,00 A 1,00 M - AREIA E BRITA COMERCIAIS</v>
          </cell>
          <cell r="D1141" t="str">
            <v>M</v>
          </cell>
          <cell r="F1141">
            <v>9567.86</v>
          </cell>
        </row>
        <row r="1142">
          <cell r="A1142">
            <v>705298</v>
          </cell>
          <cell r="B1142" t="str">
            <v>SICRO ABRIL/ 25</v>
          </cell>
          <cell r="C1142" t="str">
            <v>CORPO DE BDCC 3,00 X 3,00 M - MOLDADO NO LOCAL - ALTURA DO ATERRO 0,00 A 1,00 M - AREIA EXTRAÍDA E BRITA PRODUZIDA</v>
          </cell>
          <cell r="D1142" t="str">
            <v>M</v>
          </cell>
          <cell r="F1142">
            <v>8878.7800000000007</v>
          </cell>
        </row>
        <row r="1143">
          <cell r="A1143">
            <v>705301</v>
          </cell>
          <cell r="B1143" t="str">
            <v>SICRO ABRIL/ 25</v>
          </cell>
          <cell r="C1143" t="str">
            <v>CORPO DE BDCC 3,00 X 3,00 M - MOLDADO NO LOCAL - ALTURA DO ATERRO 1,00 A 2,50 M - AREIA E BRITA COMERCIAIS</v>
          </cell>
          <cell r="D1143" t="str">
            <v>M</v>
          </cell>
          <cell r="F1143">
            <v>8987.01</v>
          </cell>
        </row>
        <row r="1144">
          <cell r="A1144">
            <v>705300</v>
          </cell>
          <cell r="B1144" t="str">
            <v>SICRO ABRIL/ 25</v>
          </cell>
          <cell r="C1144" t="str">
            <v>CORPO DE BDCC 3,00 X 3,00 M - MOLDADO NO LOCAL - ALTURA DO ATERRO 1,00 A 2,50 M - AREIA EXTRAÍDA E BRITA PRODUZIDA</v>
          </cell>
          <cell r="D1144" t="str">
            <v>M</v>
          </cell>
          <cell r="F1144">
            <v>8297.93</v>
          </cell>
        </row>
        <row r="1145">
          <cell r="A1145">
            <v>705309</v>
          </cell>
          <cell r="B1145" t="str">
            <v>SICRO ABRIL/ 25</v>
          </cell>
          <cell r="C1145" t="str">
            <v>CORPO DE BDCC 3,00 X 3,00 M - MOLDADO NO LOCAL - ALTURA DO ATERRO 10,00 A 12,50 M - AREIA E BRITA COMERCIAIS</v>
          </cell>
          <cell r="D1145" t="str">
            <v>M</v>
          </cell>
          <cell r="F1145">
            <v>14275.26</v>
          </cell>
        </row>
        <row r="1146">
          <cell r="A1146">
            <v>705308</v>
          </cell>
          <cell r="B1146" t="str">
            <v>SICRO ABRIL/ 25</v>
          </cell>
          <cell r="C1146" t="str">
            <v>CORPO DE BDCC 3,00 X 3,00 M - MOLDADO NO LOCAL - ALTURA DO ATERRO 10,00 A 12,50 M - AREIA EXTRAÍDA E BRITA PRODUZIDA</v>
          </cell>
          <cell r="D1146" t="str">
            <v>M</v>
          </cell>
          <cell r="F1146">
            <v>13245.86</v>
          </cell>
        </row>
        <row r="1147">
          <cell r="A1147">
            <v>705311</v>
          </cell>
          <cell r="B1147" t="str">
            <v>SICRO ABRIL/ 25</v>
          </cell>
          <cell r="C1147" t="str">
            <v>CORPO DE BDCC 3,00 X 3,00 M - MOLDADO NO LOCAL - ALTURA DO ATERRO 12,50 A 15,00 M - AREIA E BRITA COMERCIAIS</v>
          </cell>
          <cell r="D1147" t="str">
            <v>M</v>
          </cell>
          <cell r="F1147">
            <v>14184</v>
          </cell>
        </row>
        <row r="1148">
          <cell r="A1148">
            <v>705310</v>
          </cell>
          <cell r="B1148" t="str">
            <v>SICRO ABRIL/ 25</v>
          </cell>
          <cell r="C1148" t="str">
            <v>CORPO DE BDCC 3,00 X 3,00 M - MOLDADO NO LOCAL - ALTURA DO ATERRO 12,50 A 15,00 M - AREIA EXTRAÍDA E BRITA PRODUZIDA</v>
          </cell>
          <cell r="D1148" t="str">
            <v>M</v>
          </cell>
          <cell r="F1148">
            <v>13154.6</v>
          </cell>
        </row>
        <row r="1149">
          <cell r="A1149">
            <v>705303</v>
          </cell>
          <cell r="B1149" t="str">
            <v>SICRO ABRIL/ 25</v>
          </cell>
          <cell r="C1149" t="str">
            <v>CORPO DE BDCC 3,00 X 3,00 M - MOLDADO NO LOCAL - ALTURA DO ATERRO 2,50 A 5,00 M - AREIA E BRITA COMERCIAIS</v>
          </cell>
          <cell r="D1149" t="str">
            <v>M</v>
          </cell>
          <cell r="F1149">
            <v>9644.73</v>
          </cell>
        </row>
        <row r="1150">
          <cell r="A1150">
            <v>705302</v>
          </cell>
          <cell r="B1150" t="str">
            <v>SICRO ABRIL/ 25</v>
          </cell>
          <cell r="C1150" t="str">
            <v>CORPO DE BDCC 3,00 X 3,00 M - MOLDADO NO LOCAL - ALTURA DO ATERRO 2,50 A 5,00 M - AREIA EXTRAÍDA E BRITA PRODUZIDA</v>
          </cell>
          <cell r="D1150" t="str">
            <v>M</v>
          </cell>
          <cell r="F1150">
            <v>8805.9500000000007</v>
          </cell>
        </row>
        <row r="1151">
          <cell r="A1151">
            <v>705305</v>
          </cell>
          <cell r="B1151" t="str">
            <v>SICRO ABRIL/ 25</v>
          </cell>
          <cell r="C1151" t="str">
            <v>CORPO DE BDCC 3,00 X 3,00 M - MOLDADO NO LOCAL - ALTURA DO ATERRO 5,00 A 7,50 M - AREIA E BRITA COMERCIAIS</v>
          </cell>
          <cell r="D1151" t="str">
            <v>M</v>
          </cell>
          <cell r="F1151">
            <v>11658.98</v>
          </cell>
        </row>
        <row r="1152">
          <cell r="A1152">
            <v>705304</v>
          </cell>
          <cell r="B1152" t="str">
            <v>SICRO ABRIL/ 25</v>
          </cell>
          <cell r="C1152" t="str">
            <v>CORPO DE BDCC 3,00 X 3,00 M - MOLDADO NO LOCAL - ALTURA DO ATERRO 5,00 A 7,50 M - AREIA EXTRAÍDA E BRITA PRODUZIDA</v>
          </cell>
          <cell r="D1152" t="str">
            <v>M</v>
          </cell>
          <cell r="F1152">
            <v>10820.19</v>
          </cell>
        </row>
        <row r="1153">
          <cell r="A1153">
            <v>705307</v>
          </cell>
          <cell r="B1153" t="str">
            <v>SICRO ABRIL/ 25</v>
          </cell>
          <cell r="C1153" t="str">
            <v>CORPO DE BDCC 3,00 X 3,00 M - MOLDADO NO LOCAL - ALTURA DO ATERRO 7,50 A 10,00 M - AREIA E BRITA COMERCIAIS</v>
          </cell>
          <cell r="D1153" t="str">
            <v>M</v>
          </cell>
          <cell r="F1153">
            <v>12824.36</v>
          </cell>
        </row>
        <row r="1154">
          <cell r="A1154">
            <v>705306</v>
          </cell>
          <cell r="B1154" t="str">
            <v>SICRO ABRIL/ 25</v>
          </cell>
          <cell r="C1154" t="str">
            <v>CORPO DE BDCC 3,00 X 3,00 M - MOLDADO NO LOCAL - ALTURA DO ATERRO 7,50 A 10,00 M - AREIA EXTRAÍDA E BRITA PRODUZIDA</v>
          </cell>
          <cell r="D1154" t="str">
            <v>M</v>
          </cell>
          <cell r="F1154">
            <v>11794.97</v>
          </cell>
        </row>
        <row r="1155">
          <cell r="A1155">
            <v>705169</v>
          </cell>
          <cell r="B1155" t="str">
            <v>SICRO ABRIL/ 25</v>
          </cell>
          <cell r="C1155" t="str">
            <v>CORPO DE BSCC 1,50 X 1,50 M - MOLDADO NO LOCAL - ALTURA DO ATERRO 0,00 A 1,00 M - AREIA E BRITA COMERCIAIS</v>
          </cell>
          <cell r="D1155" t="str">
            <v>M</v>
          </cell>
          <cell r="F1155">
            <v>2416.83</v>
          </cell>
        </row>
        <row r="1156">
          <cell r="A1156">
            <v>705168</v>
          </cell>
          <cell r="B1156" t="str">
            <v>SICRO ABRIL/ 25</v>
          </cell>
          <cell r="C1156" t="str">
            <v>CORPO DE BSCC 1,50 X 1,50 M - MOLDADO NO LOCAL - ALTURA DO ATERRO 0,00 A 1,00 M - AREIA EXTRAÍDA E BRITA PRODUZIDA</v>
          </cell>
          <cell r="D1156" t="str">
            <v>M</v>
          </cell>
          <cell r="F1156">
            <v>2257.4499999999998</v>
          </cell>
        </row>
        <row r="1157">
          <cell r="A1157">
            <v>705171</v>
          </cell>
          <cell r="B1157" t="str">
            <v>SICRO ABRIL/ 25</v>
          </cell>
          <cell r="C1157" t="str">
            <v>CORPO DE BSCC 1,50 X 1,50 M - MOLDADO NO LOCAL - ALTURA DO ATERRO 1,00 A 2,50 M - AREIA E BRITA COMERCIAIS</v>
          </cell>
          <cell r="D1157" t="str">
            <v>M</v>
          </cell>
          <cell r="F1157">
            <v>2149.13</v>
          </cell>
        </row>
        <row r="1158">
          <cell r="A1158">
            <v>705170</v>
          </cell>
          <cell r="B1158" t="str">
            <v>SICRO ABRIL/ 25</v>
          </cell>
          <cell r="C1158" t="str">
            <v>CORPO DE BSCC 1,50 X 1,50 M - MOLDADO NO LOCAL - ALTURA DO ATERRO 1,00 A 2,50 M - AREIA EXTRAÍDA E BRITA PRODUZIDA</v>
          </cell>
          <cell r="D1158" t="str">
            <v>M</v>
          </cell>
          <cell r="F1158">
            <v>1989.75</v>
          </cell>
        </row>
        <row r="1159">
          <cell r="A1159">
            <v>705179</v>
          </cell>
          <cell r="B1159" t="str">
            <v>SICRO ABRIL/ 25</v>
          </cell>
          <cell r="C1159" t="str">
            <v>CORPO DE BSCC 1,50 X 1,50 M - MOLDADO NO LOCAL - ALTURA DO ATERRO 10,00 A 12,50 M - AREIA E BRITA COMERCIAIS</v>
          </cell>
          <cell r="D1159" t="str">
            <v>M</v>
          </cell>
          <cell r="F1159">
            <v>3017.6</v>
          </cell>
        </row>
        <row r="1160">
          <cell r="A1160">
            <v>705178</v>
          </cell>
          <cell r="B1160" t="str">
            <v>SICRO ABRIL/ 25</v>
          </cell>
          <cell r="C1160" t="str">
            <v>CORPO DE BSCC 1,50 X 1,50 M - MOLDADO NO LOCAL - ALTURA DO ATERRO 10,00 A 12,50 M - AREIA EXTRAÍDA E BRITA PRODUZIDA</v>
          </cell>
          <cell r="D1160" t="str">
            <v>M</v>
          </cell>
          <cell r="F1160">
            <v>2807.51</v>
          </cell>
        </row>
        <row r="1161">
          <cell r="A1161">
            <v>705181</v>
          </cell>
          <cell r="B1161" t="str">
            <v>SICRO ABRIL/ 25</v>
          </cell>
          <cell r="C1161" t="str">
            <v>CORPO DE BSCC 1,50 X 1,50 M - MOLDADO NO LOCAL - ALTURA DO ATERRO 12,50 A 15,00 M - AREIA E BRITA COMERCIAIS</v>
          </cell>
          <cell r="D1161" t="str">
            <v>M</v>
          </cell>
          <cell r="F1161">
            <v>3149</v>
          </cell>
        </row>
        <row r="1162">
          <cell r="A1162">
            <v>705180</v>
          </cell>
          <cell r="B1162" t="str">
            <v>SICRO ABRIL/ 25</v>
          </cell>
          <cell r="C1162" t="str">
            <v>CORPO DE BSCC 1,50 X 1,50 M - MOLDADO NO LOCAL - ALTURA DO ATERRO 12,50 A 15,00 M - AREIA EXTRAÍDA E BRITA PRODUZIDA</v>
          </cell>
          <cell r="D1162" t="str">
            <v>M</v>
          </cell>
          <cell r="F1162">
            <v>2938.91</v>
          </cell>
        </row>
        <row r="1163">
          <cell r="A1163">
            <v>705173</v>
          </cell>
          <cell r="B1163" t="str">
            <v>SICRO ABRIL/ 25</v>
          </cell>
          <cell r="C1163" t="str">
            <v>CORPO DE BSCC 1,50 X 1,50 M - MOLDADO NO LOCAL - ALTURA DO ATERRO 2,50 A 5,00 M - AREIA E BRITA COMERCIAIS</v>
          </cell>
          <cell r="D1163" t="str">
            <v>M</v>
          </cell>
          <cell r="F1163">
            <v>2335.83</v>
          </cell>
        </row>
        <row r="1164">
          <cell r="A1164">
            <v>705172</v>
          </cell>
          <cell r="B1164" t="str">
            <v>SICRO ABRIL/ 25</v>
          </cell>
          <cell r="C1164" t="str">
            <v>CORPO DE BSCC 1,50 X 1,50 M - MOLDADO NO LOCAL - ALTURA DO ATERRO 2,50 A 5,00 M - AREIA EXTRAÍDA E BRITA PRODUZIDA</v>
          </cell>
          <cell r="D1164" t="str">
            <v>M</v>
          </cell>
          <cell r="F1164">
            <v>2176.4499999999998</v>
          </cell>
        </row>
        <row r="1165">
          <cell r="A1165">
            <v>705175</v>
          </cell>
          <cell r="B1165" t="str">
            <v>SICRO ABRIL/ 25</v>
          </cell>
          <cell r="C1165" t="str">
            <v>CORPO DE BSCC 1,50 X 1,50 M - MOLDADO NO LOCAL - ALTURA DO ATERRO 5,00 A 7,50 M - AREIA E BRITA COMERCIAIS</v>
          </cell>
          <cell r="D1165" t="str">
            <v>M</v>
          </cell>
          <cell r="F1165">
            <v>2593.0100000000002</v>
          </cell>
        </row>
        <row r="1166">
          <cell r="A1166">
            <v>705174</v>
          </cell>
          <cell r="B1166" t="str">
            <v>SICRO ABRIL/ 25</v>
          </cell>
          <cell r="C1166" t="str">
            <v>CORPO DE BSCC 1,50 X 1,50 M - MOLDADO NO LOCAL - ALTURA DO ATERRO 5,00 A 7,50 M - AREIA EXTRAÍDA E BRITA PRODUZIDA</v>
          </cell>
          <cell r="D1166" t="str">
            <v>M</v>
          </cell>
          <cell r="F1166">
            <v>2433.64</v>
          </cell>
        </row>
        <row r="1167">
          <cell r="A1167">
            <v>705177</v>
          </cell>
          <cell r="B1167" t="str">
            <v>SICRO ABRIL/ 25</v>
          </cell>
          <cell r="C1167" t="str">
            <v>CORPO DE BSCC 1,50 X 1,50 M - MOLDADO NO LOCAL - ALTURA DO ATERRO 7,50 A 10,00 M - AREIA E BRITA COMERCIAIS</v>
          </cell>
          <cell r="D1167" t="str">
            <v>M</v>
          </cell>
          <cell r="F1167">
            <v>2908.66</v>
          </cell>
        </row>
        <row r="1168">
          <cell r="A1168">
            <v>705176</v>
          </cell>
          <cell r="B1168" t="str">
            <v>SICRO ABRIL/ 25</v>
          </cell>
          <cell r="C1168" t="str">
            <v>CORPO DE BSCC 1,50 X 1,50 M - MOLDADO NO LOCAL - ALTURA DO ATERRO 7,50 A 10,00 M - AREIA EXTRAÍDA E BRITA PRODUZIDA</v>
          </cell>
          <cell r="D1168" t="str">
            <v>M</v>
          </cell>
          <cell r="F1168">
            <v>2698.57</v>
          </cell>
        </row>
        <row r="1169">
          <cell r="A1169">
            <v>705183</v>
          </cell>
          <cell r="B1169" t="str">
            <v>SICRO ABRIL/ 25</v>
          </cell>
          <cell r="C1169" t="str">
            <v>CORPO DE BSCC 2,00 X 2,00 M - MOLDADO NO LOCAL - ALTURA DO ATERRO 0,00 A 1,00 M - AREIA E BRITA COMERCIAIS</v>
          </cell>
          <cell r="D1169" t="str">
            <v>M</v>
          </cell>
          <cell r="F1169">
            <v>3374.57</v>
          </cell>
        </row>
        <row r="1170">
          <cell r="A1170">
            <v>705182</v>
          </cell>
          <cell r="B1170" t="str">
            <v>SICRO ABRIL/ 25</v>
          </cell>
          <cell r="C1170" t="str">
            <v>CORPO DE BSCC 2,00 X 2,00 M - MOLDADO NO LOCAL - ALTURA DO ATERRO 0,00 A 1,00 M - AREIA EXTRAÍDA E BRITA PRODUZIDA</v>
          </cell>
          <cell r="D1170" t="str">
            <v>M</v>
          </cell>
          <cell r="F1170">
            <v>3169.77</v>
          </cell>
        </row>
        <row r="1171">
          <cell r="A1171">
            <v>705185</v>
          </cell>
          <cell r="B1171" t="str">
            <v>SICRO ABRIL/ 25</v>
          </cell>
          <cell r="C1171" t="str">
            <v>CORPO DE BSCC 2,00 X 2,00 M - MOLDADO NO LOCAL - ALTURA DO ATERRO 1,00 A 2,50 M - AREIA E BRITA COMERCIAIS</v>
          </cell>
          <cell r="D1171" t="str">
            <v>M</v>
          </cell>
          <cell r="F1171">
            <v>3064.28</v>
          </cell>
        </row>
        <row r="1172">
          <cell r="A1172">
            <v>705184</v>
          </cell>
          <cell r="B1172" t="str">
            <v>SICRO ABRIL/ 25</v>
          </cell>
          <cell r="C1172" t="str">
            <v>CORPO DE BSCC 2,00 X 2,00 M - MOLDADO NO LOCAL - ALTURA DO ATERRO 1,00 A 2,50 M - AREIA EXTRAÍDA E BRITA PRODUZIDA</v>
          </cell>
          <cell r="D1172" t="str">
            <v>M</v>
          </cell>
          <cell r="F1172">
            <v>2859.48</v>
          </cell>
        </row>
        <row r="1173">
          <cell r="A1173">
            <v>705193</v>
          </cell>
          <cell r="B1173" t="str">
            <v>SICRO ABRIL/ 25</v>
          </cell>
          <cell r="C1173" t="str">
            <v>CORPO DE BSCC 2,00 X 2,00 M - MOLDADO NO LOCAL - ALTURA DO ATERRO 10,00 A 12,50 M - AREIA E BRITA COMERCIAIS</v>
          </cell>
          <cell r="D1173" t="str">
            <v>M</v>
          </cell>
          <cell r="F1173">
            <v>4587.43</v>
          </cell>
        </row>
        <row r="1174">
          <cell r="A1174">
            <v>705192</v>
          </cell>
          <cell r="B1174" t="str">
            <v>SICRO ABRIL/ 25</v>
          </cell>
          <cell r="C1174" t="str">
            <v>CORPO DE BSCC 2,00 X 2,00 M - MOLDADO NO LOCAL - ALTURA DO ATERRO 10,00 A 12,50 M - AREIA EXTRAÍDA E BRITA PRODUZIDA</v>
          </cell>
          <cell r="D1174" t="str">
            <v>M</v>
          </cell>
          <cell r="F1174">
            <v>4257.68</v>
          </cell>
        </row>
        <row r="1175">
          <cell r="A1175">
            <v>705195</v>
          </cell>
          <cell r="B1175" t="str">
            <v>SICRO ABRIL/ 25</v>
          </cell>
          <cell r="C1175" t="str">
            <v>CORPO DE BSCC 2,00 X 2,00 M - MOLDADO NO LOCAL - ALTURA DO ATERRO 12,50 A 15,00 M - AREIA E BRITA COMERCIAIS</v>
          </cell>
          <cell r="D1175" t="str">
            <v>M</v>
          </cell>
          <cell r="F1175">
            <v>4902.3999999999996</v>
          </cell>
        </row>
        <row r="1176">
          <cell r="A1176">
            <v>705194</v>
          </cell>
          <cell r="B1176" t="str">
            <v>SICRO ABRIL/ 25</v>
          </cell>
          <cell r="C1176" t="str">
            <v>CORPO DE BSCC 2,00 X 2,00 M - MOLDADO NO LOCAL - ALTURA DO ATERRO 12,50 A 15,00 M - AREIA EXTRAÍDA E BRITA PRODUZIDA</v>
          </cell>
          <cell r="D1176" t="str">
            <v>M</v>
          </cell>
          <cell r="F1176">
            <v>4572.6499999999996</v>
          </cell>
        </row>
        <row r="1177">
          <cell r="A1177">
            <v>705187</v>
          </cell>
          <cell r="B1177" t="str">
            <v>SICRO ABRIL/ 25</v>
          </cell>
          <cell r="C1177" t="str">
            <v>CORPO DE BSCC 2,00 X 2,00 M - MOLDADO NO LOCAL - ALTURA DO ATERRO 2,50 A 5,00 M - AREIA E BRITA COMERCIAIS</v>
          </cell>
          <cell r="D1177" t="str">
            <v>M</v>
          </cell>
          <cell r="F1177">
            <v>3462.37</v>
          </cell>
        </row>
        <row r="1178">
          <cell r="A1178">
            <v>705186</v>
          </cell>
          <cell r="B1178" t="str">
            <v>SICRO ABRIL/ 25</v>
          </cell>
          <cell r="C1178" t="str">
            <v>CORPO DE BSCC 2,00 X 2,00 M - MOLDADO NO LOCAL - ALTURA DO ATERRO 2,50 A 5,00 M - AREIA EXTRAÍDA E BRITA PRODUZIDA</v>
          </cell>
          <cell r="D1178" t="str">
            <v>M</v>
          </cell>
          <cell r="F1178">
            <v>3194.48</v>
          </cell>
        </row>
        <row r="1179">
          <cell r="A1179">
            <v>705189</v>
          </cell>
          <cell r="B1179" t="str">
            <v>SICRO ABRIL/ 25</v>
          </cell>
          <cell r="C1179" t="str">
            <v>CORPO DE BSCC 2,00 X 2,00 M - MOLDADO NO LOCAL - ALTURA DO ATERRO 5,00 A 7,50 M - AREIA E BRITA COMERCIAIS</v>
          </cell>
          <cell r="D1179" t="str">
            <v>M</v>
          </cell>
          <cell r="F1179">
            <v>3871.6</v>
          </cell>
        </row>
        <row r="1180">
          <cell r="A1180">
            <v>705188</v>
          </cell>
          <cell r="B1180" t="str">
            <v>SICRO ABRIL/ 25</v>
          </cell>
          <cell r="C1180" t="str">
            <v>CORPO DE BSCC 2,00 X 2,00 M - MOLDADO NO LOCAL - ALTURA DO ATERRO 5,00 A 7,50 M - AREIA EXTRAÍDA E BRITA PRODUZIDA</v>
          </cell>
          <cell r="D1180" t="str">
            <v>M</v>
          </cell>
          <cell r="F1180">
            <v>3603.71</v>
          </cell>
        </row>
        <row r="1181">
          <cell r="A1181">
            <v>705191</v>
          </cell>
          <cell r="B1181" t="str">
            <v>SICRO ABRIL/ 25</v>
          </cell>
          <cell r="C1181" t="str">
            <v>CORPO DE BSCC 2,00 X 2,00 M - MOLDADO NO LOCAL - ALTURA DO ATERRO 7,50 A 10,00 M - AREIA E BRITA COMERCIAIS</v>
          </cell>
          <cell r="D1181" t="str">
            <v>M</v>
          </cell>
          <cell r="F1181">
            <v>4230.34</v>
          </cell>
        </row>
        <row r="1182">
          <cell r="A1182">
            <v>705190</v>
          </cell>
          <cell r="B1182" t="str">
            <v>SICRO ABRIL/ 25</v>
          </cell>
          <cell r="C1182" t="str">
            <v>CORPO DE BSCC 2,00 X 2,00 M - MOLDADO NO LOCAL - ALTURA DO ATERRO 7,50 A 10,00 M - AREIA EXTRAÍDA E BRITA PRODUZIDA</v>
          </cell>
          <cell r="D1182" t="str">
            <v>M</v>
          </cell>
          <cell r="F1182">
            <v>3900.59</v>
          </cell>
        </row>
        <row r="1183">
          <cell r="A1183">
            <v>705197</v>
          </cell>
          <cell r="B1183" t="str">
            <v>SICRO ABRIL/ 25</v>
          </cell>
          <cell r="C1183" t="str">
            <v>CORPO DE BSCC 2,50 X 2,50 M - MOLDADO NO LOCAL - ALTURA DO ATERRO 0,00 A 1,00 M - AREIA E BRITA COMERCIAIS</v>
          </cell>
          <cell r="D1183" t="str">
            <v>M</v>
          </cell>
          <cell r="F1183">
            <v>4596.6099999999997</v>
          </cell>
        </row>
        <row r="1184">
          <cell r="A1184">
            <v>705196</v>
          </cell>
          <cell r="B1184" t="str">
            <v>SICRO ABRIL/ 25</v>
          </cell>
          <cell r="C1184" t="str">
            <v>CORPO DE BSCC 2,50 X 2,50 M - MOLDADO NO LOCAL - ALTURA DO ATERRO 0,00 A 1,00 M - AREIA EXTRAÍDA E BRITA PRODUZIDA</v>
          </cell>
          <cell r="D1184" t="str">
            <v>M</v>
          </cell>
          <cell r="F1184">
            <v>4269.75</v>
          </cell>
        </row>
        <row r="1185">
          <cell r="A1185">
            <v>705199</v>
          </cell>
          <cell r="B1185" t="str">
            <v>SICRO ABRIL/ 25</v>
          </cell>
          <cell r="C1185" t="str">
            <v>CORPO DE BSCC 2,50 X 2,50 M - MOLDADO NO LOCAL - ALTURA DO ATERRO 1,00 A 2,50 M - AREIA E BRITA COMERCIAIS</v>
          </cell>
          <cell r="D1185" t="str">
            <v>M</v>
          </cell>
          <cell r="F1185">
            <v>4361.88</v>
          </cell>
        </row>
        <row r="1186">
          <cell r="A1186">
            <v>705198</v>
          </cell>
          <cell r="B1186" t="str">
            <v>SICRO ABRIL/ 25</v>
          </cell>
          <cell r="C1186" t="str">
            <v>CORPO DE BSCC 2,50 X 2,50 M - MOLDADO NO LOCAL - ALTURA DO ATERRO 1,00 A 2,50 M - AREIA EXTRAÍDA E BRITA PRODUZIDA</v>
          </cell>
          <cell r="D1186" t="str">
            <v>M</v>
          </cell>
          <cell r="F1186">
            <v>4035.02</v>
          </cell>
        </row>
        <row r="1187">
          <cell r="A1187">
            <v>705207</v>
          </cell>
          <cell r="B1187" t="str">
            <v>SICRO ABRIL/ 25</v>
          </cell>
          <cell r="C1187" t="str">
            <v>CORPO DE BSCC 2,50 X 2,50 M - MOLDADO NO LOCAL - ALTURA DO ATERRO 10,00 A 12,50 M - AREIA E BRITA COMERCIAIS</v>
          </cell>
          <cell r="D1187" t="str">
            <v>M</v>
          </cell>
          <cell r="F1187">
            <v>6477.21</v>
          </cell>
        </row>
        <row r="1188">
          <cell r="A1188">
            <v>705206</v>
          </cell>
          <cell r="B1188" t="str">
            <v>SICRO ABRIL/ 25</v>
          </cell>
          <cell r="C1188" t="str">
            <v>CORPO DE BSCC 2,50 X 2,50 M - MOLDADO NO LOCAL - ALTURA DO ATERRO 10,00 A 12,50 M - AREIA EXTRAÍDA E BRITA PRODUZIDA</v>
          </cell>
          <cell r="D1188" t="str">
            <v>M</v>
          </cell>
          <cell r="F1188">
            <v>5990.74</v>
          </cell>
        </row>
        <row r="1189">
          <cell r="A1189">
            <v>705209</v>
          </cell>
          <cell r="B1189" t="str">
            <v>SICRO ABRIL/ 25</v>
          </cell>
          <cell r="C1189" t="str">
            <v>CORPO DE BSCC 2,50 X 2,50 M - MOLDADO NO LOCAL - ALTURA DO ATERRO 12,50 A 15,00 M - AREIA E BRITA COMERCIAIS</v>
          </cell>
          <cell r="D1189" t="str">
            <v>M</v>
          </cell>
          <cell r="F1189">
            <v>7326.52</v>
          </cell>
        </row>
        <row r="1190">
          <cell r="A1190">
            <v>705208</v>
          </cell>
          <cell r="B1190" t="str">
            <v>SICRO ABRIL/ 25</v>
          </cell>
          <cell r="C1190" t="str">
            <v>CORPO DE BSCC 2,50 X 2,50 M - MOLDADO NO LOCAL - ALTURA DO ATERRO 12,50 A 15,00 M - AREIA EXTRAÍDA E BRITA PRODUZIDA</v>
          </cell>
          <cell r="D1190" t="str">
            <v>M</v>
          </cell>
          <cell r="F1190">
            <v>6759.63</v>
          </cell>
        </row>
        <row r="1191">
          <cell r="A1191">
            <v>705201</v>
          </cell>
          <cell r="B1191" t="str">
            <v>SICRO ABRIL/ 25</v>
          </cell>
          <cell r="C1191" t="str">
            <v>CORPO DE BSCC 2,50 X 2,50 M - MOLDADO NO LOCAL - ALTURA DO ATERRO 2,50 A 5,00 M - AREIA E BRITA COMERCIAIS</v>
          </cell>
          <cell r="D1191" t="str">
            <v>M</v>
          </cell>
          <cell r="F1191">
            <v>4978.82</v>
          </cell>
        </row>
        <row r="1192">
          <cell r="A1192">
            <v>705200</v>
          </cell>
          <cell r="B1192" t="str">
            <v>SICRO ABRIL/ 25</v>
          </cell>
          <cell r="C1192" t="str">
            <v>CORPO DE BSCC 2,50 X 2,50 M - MOLDADO NO LOCAL - ALTURA DO ATERRO 2,50 A 5,00 M - AREIA EXTRAÍDA E BRITA PRODUZIDA</v>
          </cell>
          <cell r="D1192" t="str">
            <v>M</v>
          </cell>
          <cell r="F1192">
            <v>4651.97</v>
          </cell>
        </row>
        <row r="1193">
          <cell r="A1193">
            <v>705203</v>
          </cell>
          <cell r="B1193" t="str">
            <v>SICRO ABRIL/ 25</v>
          </cell>
          <cell r="C1193" t="str">
            <v>CORPO DE BSCC 2,50 X 2,50 M - MOLDADO NO LOCAL - ALTURA DO ATERRO 5,00 A 7,50 M - AREIA E BRITA COMERCIAIS</v>
          </cell>
          <cell r="D1193" t="str">
            <v>M</v>
          </cell>
          <cell r="F1193">
            <v>5456.29</v>
          </cell>
        </row>
        <row r="1194">
          <cell r="A1194">
            <v>705202</v>
          </cell>
          <cell r="B1194" t="str">
            <v>SICRO ABRIL/ 25</v>
          </cell>
          <cell r="C1194" t="str">
            <v>CORPO DE BSCC 2,50 X 2,50 M - MOLDADO NO LOCAL - ALTURA DO ATERRO 5,00 A 7,50 M - AREIA EXTRAÍDA E BRITA PRODUZIDA</v>
          </cell>
          <cell r="D1194" t="str">
            <v>M</v>
          </cell>
          <cell r="F1194">
            <v>5055.2</v>
          </cell>
        </row>
        <row r="1195">
          <cell r="A1195">
            <v>705205</v>
          </cell>
          <cell r="B1195" t="str">
            <v>SICRO ABRIL/ 25</v>
          </cell>
          <cell r="C1195" t="str">
            <v>CORPO DE BSCC 2,50 X 2,50 M - MOLDADO NO LOCAL - ALTURA DO ATERRO 7,50 A 10,00 M - AREIA E BRITA COMERCIAIS</v>
          </cell>
          <cell r="D1195" t="str">
            <v>M</v>
          </cell>
          <cell r="F1195">
            <v>5950.72</v>
          </cell>
        </row>
        <row r="1196">
          <cell r="A1196">
            <v>705204</v>
          </cell>
          <cell r="B1196" t="str">
            <v>SICRO ABRIL/ 25</v>
          </cell>
          <cell r="C1196" t="str">
            <v>CORPO DE BSCC 2,50 X 2,50 M - MOLDADO NO LOCAL - ALTURA DO ATERRO 7,50 A 10,00 M - AREIA EXTRAÍDA E BRITA PRODUZIDA</v>
          </cell>
          <cell r="D1196" t="str">
            <v>M</v>
          </cell>
          <cell r="F1196">
            <v>5549.63</v>
          </cell>
        </row>
        <row r="1197">
          <cell r="A1197">
            <v>705211</v>
          </cell>
          <cell r="B1197" t="str">
            <v>SICRO ABRIL/ 25</v>
          </cell>
          <cell r="C1197" t="str">
            <v>CORPO DE BSCC 3,00 X 3,00 M - MOLDADO NO LOCAL - ALTURA DO ATERRO 0,00 A 1,00 M - AREIA E BRITA COMERCIAIS</v>
          </cell>
          <cell r="D1197" t="str">
            <v>M</v>
          </cell>
          <cell r="F1197">
            <v>5868.32</v>
          </cell>
        </row>
        <row r="1198">
          <cell r="A1198">
            <v>705210</v>
          </cell>
          <cell r="B1198" t="str">
            <v>SICRO ABRIL/ 25</v>
          </cell>
          <cell r="C1198" t="str">
            <v>CORPO DE BSCC 3,00 X 3,00 M - MOLDADO NO LOCAL - ALTURA DO ATERRO 0,00 A 1,00 M - AREIA EXTRAÍDA E BRITA PRODUZIDA</v>
          </cell>
          <cell r="D1198" t="str">
            <v>M</v>
          </cell>
          <cell r="F1198">
            <v>5397.04</v>
          </cell>
        </row>
        <row r="1199">
          <cell r="A1199">
            <v>705213</v>
          </cell>
          <cell r="B1199" t="str">
            <v>SICRO ABRIL/ 25</v>
          </cell>
          <cell r="C1199" t="str">
            <v>CORPO DE BSCC 3,00 X 3,00 M - MOLDADO NO LOCAL - ALTURA DO ATERRO 1,00 A 2,50 M - AREIA E BRITA COMERCIAIS</v>
          </cell>
          <cell r="D1199" t="str">
            <v>M</v>
          </cell>
          <cell r="F1199">
            <v>5797.7</v>
          </cell>
        </row>
        <row r="1200">
          <cell r="A1200">
            <v>705212</v>
          </cell>
          <cell r="B1200" t="str">
            <v>SICRO ABRIL/ 25</v>
          </cell>
          <cell r="C1200" t="str">
            <v>CORPO DE BSCC 3,00 X 3,00 M - MOLDADO NO LOCAL - ALTURA DO ATERRO 1,00 A 2,50 M - AREIA EXTRAÍDA E BRITA PRODUZIDA</v>
          </cell>
          <cell r="D1200" t="str">
            <v>M</v>
          </cell>
          <cell r="F1200">
            <v>5326.43</v>
          </cell>
        </row>
        <row r="1201">
          <cell r="A1201">
            <v>705221</v>
          </cell>
          <cell r="B1201" t="str">
            <v>SICRO ABRIL/ 25</v>
          </cell>
          <cell r="C1201" t="str">
            <v>CORPO DE BSCC 3,00 X 3,00 M - MOLDADO NO LOCAL - ALTURA DO ATERRO 10,00 A 12,50 M - AREIA E BRITA COMERCIAIS</v>
          </cell>
          <cell r="D1201" t="str">
            <v>M</v>
          </cell>
          <cell r="F1201">
            <v>8880.7000000000007</v>
          </cell>
        </row>
        <row r="1202">
          <cell r="A1202">
            <v>705220</v>
          </cell>
          <cell r="B1202" t="str">
            <v>SICRO ABRIL/ 25</v>
          </cell>
          <cell r="C1202" t="str">
            <v>CORPO DE BSCC 3,00 X 3,00 M - MOLDADO NO LOCAL - ALTURA DO ATERRO 10,00 A 12,50 M - AREIA EXTRAÍDA E BRITA PRODUZIDA</v>
          </cell>
          <cell r="D1202" t="str">
            <v>M</v>
          </cell>
          <cell r="F1202">
            <v>8218.85</v>
          </cell>
        </row>
        <row r="1203">
          <cell r="A1203">
            <v>705223</v>
          </cell>
          <cell r="B1203" t="str">
            <v>SICRO ABRIL/ 25</v>
          </cell>
          <cell r="C1203" t="str">
            <v>CORPO DE BSCC 3,00 X 3,00 M - MOLDADO NO LOCAL - ALTURA DO ATERRO 12,50 A 15,00 M - AREIA E BRITA COMERCIAIS</v>
          </cell>
          <cell r="D1203" t="str">
            <v>M</v>
          </cell>
          <cell r="F1203">
            <v>9585.57</v>
          </cell>
        </row>
        <row r="1204">
          <cell r="A1204">
            <v>705222</v>
          </cell>
          <cell r="B1204" t="str">
            <v>SICRO ABRIL/ 25</v>
          </cell>
          <cell r="C1204" t="str">
            <v>CORPO DE BSCC 3,00 X 3,00 M - MOLDADO NO LOCAL - ALTURA DO ATERRO 12,50 A 15,00 M - AREIA EXTRAÍDA E BRITA PRODUZIDA</v>
          </cell>
          <cell r="D1204" t="str">
            <v>M</v>
          </cell>
          <cell r="F1204">
            <v>8823.5</v>
          </cell>
        </row>
        <row r="1205">
          <cell r="A1205">
            <v>705215</v>
          </cell>
          <cell r="B1205" t="str">
            <v>SICRO ABRIL/ 25</v>
          </cell>
          <cell r="C1205" t="str">
            <v>CORPO DE BSCC 3,00 X 3,00 M - MOLDADO NO LOCAL - ALTURA DO ATERRO 2,50 A 5,00 M - AREIA E BRITA COMERCIAIS</v>
          </cell>
          <cell r="D1205" t="str">
            <v>M</v>
          </cell>
          <cell r="F1205">
            <v>6827.13</v>
          </cell>
        </row>
        <row r="1206">
          <cell r="A1206">
            <v>705214</v>
          </cell>
          <cell r="B1206" t="str">
            <v>SICRO ABRIL/ 25</v>
          </cell>
          <cell r="C1206" t="str">
            <v>CORPO DE BSCC 3,00 X 3,00 M - MOLDADO NO LOCAL - ALTURA DO ATERRO 2,50 A 5,00 M - AREIA EXTRAÍDA E BRITA PRODUZIDA</v>
          </cell>
          <cell r="D1206" t="str">
            <v>M</v>
          </cell>
          <cell r="F1206">
            <v>6256.86</v>
          </cell>
        </row>
        <row r="1207">
          <cell r="A1207">
            <v>705217</v>
          </cell>
          <cell r="B1207" t="str">
            <v>SICRO ABRIL/ 25</v>
          </cell>
          <cell r="C1207" t="str">
            <v>CORPO DE BSCC 3,00 X 3,00 M - MOLDADO NO LOCAL - ALTURA DO ATERRO 5,00 A 7,50 M - AREIA E BRITA COMERCIAIS</v>
          </cell>
          <cell r="D1207" t="str">
            <v>M</v>
          </cell>
          <cell r="F1207">
            <v>7557.09</v>
          </cell>
        </row>
        <row r="1208">
          <cell r="A1208">
            <v>705216</v>
          </cell>
          <cell r="B1208" t="str">
            <v>SICRO ABRIL/ 25</v>
          </cell>
          <cell r="C1208" t="str">
            <v>CORPO DE BSCC 3,00 X 3,00 M - MOLDADO NO LOCAL - ALTURA DO ATERRO 5,00 A 7,50 M - AREIA EXTRAÍDA E BRITA PRODUZIDA</v>
          </cell>
          <cell r="D1208" t="str">
            <v>M</v>
          </cell>
          <cell r="F1208">
            <v>6986.82</v>
          </cell>
        </row>
        <row r="1209">
          <cell r="A1209">
            <v>705219</v>
          </cell>
          <cell r="B1209" t="str">
            <v>SICRO ABRIL/ 25</v>
          </cell>
          <cell r="C1209" t="str">
            <v>CORPO DE BSCC 3,00 X 3,00 M - MOLDADO NO LOCAL - ALTURA DO ATERRO 7,50 A 10,00 M - AREIA E BRITA COMERCIAIS</v>
          </cell>
          <cell r="D1209" t="str">
            <v>M</v>
          </cell>
          <cell r="F1209">
            <v>8210.76</v>
          </cell>
        </row>
        <row r="1210">
          <cell r="A1210">
            <v>705218</v>
          </cell>
          <cell r="B1210" t="str">
            <v>SICRO ABRIL/ 25</v>
          </cell>
          <cell r="C1210" t="str">
            <v>CORPO DE BSCC 3,00 X 3,00 M - MOLDADO NO LOCAL - ALTURA DO ATERRO 7,50 A 10,00 M - AREIA EXTRAÍDA E BRITA PRODUZIDA</v>
          </cell>
          <cell r="D1210" t="str">
            <v>M</v>
          </cell>
          <cell r="F1210">
            <v>7548.92</v>
          </cell>
        </row>
        <row r="1211">
          <cell r="A1211">
            <v>705346</v>
          </cell>
          <cell r="B1211" t="str">
            <v>SICRO ABRIL/ 25</v>
          </cell>
          <cell r="C1211" t="str">
            <v>CORPO DE BTCC 1,50 X 1,50 M - MOLDADO NO LOCAL - ALTURA DO ATERRO 0,00 A 1,00 M - AREIA E BRITA COMERCIAIS</v>
          </cell>
          <cell r="D1211" t="str">
            <v>M</v>
          </cell>
          <cell r="F1211">
            <v>5535.81</v>
          </cell>
        </row>
        <row r="1212">
          <cell r="A1212">
            <v>705345</v>
          </cell>
          <cell r="B1212" t="str">
            <v>SICRO ABRIL/ 25</v>
          </cell>
          <cell r="C1212" t="str">
            <v>CORPO DE BTCC 1,50 X 1,50 M - MOLDADO NO LOCAL - ALTURA DO ATERRO 0,00 A 1,00 M - AREIA EXTRAÍDA E BRITA PRODUZIDA</v>
          </cell>
          <cell r="D1212" t="str">
            <v>M</v>
          </cell>
          <cell r="F1212">
            <v>5126.54</v>
          </cell>
        </row>
        <row r="1213">
          <cell r="A1213">
            <v>705348</v>
          </cell>
          <cell r="B1213" t="str">
            <v>SICRO ABRIL/ 25</v>
          </cell>
          <cell r="C1213" t="str">
            <v>CORPO DE BTCC 1,50 X 1,50 M - MOLDADO NO LOCAL - ALTURA DO ATERRO 1,00 A 2,50 M - AREIA E BRITA COMERCIAIS</v>
          </cell>
          <cell r="D1213" t="str">
            <v>M</v>
          </cell>
          <cell r="F1213">
            <v>4993.18</v>
          </cell>
        </row>
        <row r="1214">
          <cell r="A1214">
            <v>705347</v>
          </cell>
          <cell r="B1214" t="str">
            <v>SICRO ABRIL/ 25</v>
          </cell>
          <cell r="C1214" t="str">
            <v>CORPO DE BTCC 1,50 X 1,50 M - MOLDADO NO LOCAL - ALTURA DO ATERRO 1,00 A 2,50 M - AREIA EXTRAÍDA E BRITA PRODUZIDA</v>
          </cell>
          <cell r="D1214" t="str">
            <v>M</v>
          </cell>
          <cell r="F1214">
            <v>4583.91</v>
          </cell>
        </row>
        <row r="1215">
          <cell r="A1215">
            <v>705356</v>
          </cell>
          <cell r="B1215" t="str">
            <v>SICRO ABRIL/ 25</v>
          </cell>
          <cell r="C1215" t="str">
            <v>CORPO DE BTCC 1,50 X 1,50 M - MOLDADO NO LOCAL - ALTURA DO ATERRO 10,00 A 12,50 M - AREIA E BRITA COMERCIAIS</v>
          </cell>
          <cell r="D1215" t="str">
            <v>M</v>
          </cell>
          <cell r="F1215">
            <v>7305.86</v>
          </cell>
        </row>
        <row r="1216">
          <cell r="A1216">
            <v>705355</v>
          </cell>
          <cell r="B1216" t="str">
            <v>SICRO ABRIL/ 25</v>
          </cell>
          <cell r="C1216" t="str">
            <v>CORPO DE BTCC 1,50 X 1,50 M - MOLDADO NO LOCAL - ALTURA DO ATERRO 10,00 A 12,50 M - AREIA EXTRAÍDA E BRITA PRODUZIDA</v>
          </cell>
          <cell r="D1216" t="str">
            <v>M</v>
          </cell>
          <cell r="F1216">
            <v>6761.74</v>
          </cell>
        </row>
        <row r="1217">
          <cell r="A1217">
            <v>705358</v>
          </cell>
          <cell r="B1217" t="str">
            <v>SICRO ABRIL/ 25</v>
          </cell>
          <cell r="C1217" t="str">
            <v>CORPO DE BTCC 1,50 X 1,50 M - MOLDADO NO LOCAL - ALTURA DO ATERRO 12,50 A 15,00 M - AREIA E BRITA COMERCIAIS</v>
          </cell>
          <cell r="D1217" t="str">
            <v>M</v>
          </cell>
          <cell r="F1217">
            <v>7415.87</v>
          </cell>
        </row>
        <row r="1218">
          <cell r="A1218">
            <v>705357</v>
          </cell>
          <cell r="B1218" t="str">
            <v>SICRO ABRIL/ 25</v>
          </cell>
          <cell r="C1218" t="str">
            <v>CORPO DE BTCC 1,50 X 1,50 M - MOLDADO NO LOCAL - ALTURA DO ATERRO 12,50 A 15,00 M - AREIA EXTRAÍDA E BRITA PRODUZIDA</v>
          </cell>
          <cell r="D1218" t="str">
            <v>M</v>
          </cell>
          <cell r="F1218">
            <v>6871.75</v>
          </cell>
        </row>
        <row r="1219">
          <cell r="A1219">
            <v>705350</v>
          </cell>
          <cell r="B1219" t="str">
            <v>SICRO ABRIL/ 25</v>
          </cell>
          <cell r="C1219" t="str">
            <v>CORPO DE BTCC 1,50 X 1,50 M - MOLDADO NO LOCAL - ALTURA DO ATERRO 2,50 A 5,00 M - AREIA E BRITA COMERCIAIS</v>
          </cell>
          <cell r="D1219" t="str">
            <v>M</v>
          </cell>
          <cell r="F1219">
            <v>5436.69</v>
          </cell>
        </row>
        <row r="1220">
          <cell r="A1220">
            <v>705349</v>
          </cell>
          <cell r="B1220" t="str">
            <v>SICRO ABRIL/ 25</v>
          </cell>
          <cell r="C1220" t="str">
            <v>CORPO DE BTCC 1,50 X 1,50 M - MOLDADO NO LOCAL - ALTURA DO ATERRO 2,50 A 5,00 M - AREIA EXTRAÍDA E BRITA PRODUZIDA</v>
          </cell>
          <cell r="D1220" t="str">
            <v>M</v>
          </cell>
          <cell r="F1220">
            <v>5027.41</v>
          </cell>
        </row>
        <row r="1221">
          <cell r="A1221">
            <v>705352</v>
          </cell>
          <cell r="B1221" t="str">
            <v>SICRO ABRIL/ 25</v>
          </cell>
          <cell r="C1221" t="str">
            <v>CORPO DE BTCC 1,50 X 1,50 M - MOLDADO NO LOCAL - ALTURA DO ATERRO 5,00 A 7,50 M - AREIA E BRITA COMERCIAIS</v>
          </cell>
          <cell r="D1221" t="str">
            <v>M</v>
          </cell>
          <cell r="F1221">
            <v>5815.48</v>
          </cell>
        </row>
        <row r="1222">
          <cell r="A1222">
            <v>705351</v>
          </cell>
          <cell r="B1222" t="str">
            <v>SICRO ABRIL/ 25</v>
          </cell>
          <cell r="C1222" t="str">
            <v>CORPO DE BTCC 1,50 X 1,50 M - MOLDADO NO LOCAL - ALTURA DO ATERRO 5,00 A 7,50 M - AREIA EXTRAÍDA E BRITA PRODUZIDA</v>
          </cell>
          <cell r="D1222" t="str">
            <v>M</v>
          </cell>
          <cell r="F1222">
            <v>5406.21</v>
          </cell>
        </row>
        <row r="1223">
          <cell r="A1223">
            <v>705354</v>
          </cell>
          <cell r="B1223" t="str">
            <v>SICRO ABRIL/ 25</v>
          </cell>
          <cell r="C1223" t="str">
            <v>CORPO DE BTCC 1,50 X 1,50 M - MOLDADO NO LOCAL - ALTURA DO ATERRO 7,50 A 10,00 M - AREIA E BRITA COMERCIAIS</v>
          </cell>
          <cell r="D1223" t="str">
            <v>M</v>
          </cell>
          <cell r="F1223">
            <v>6388.09</v>
          </cell>
        </row>
        <row r="1224">
          <cell r="A1224">
            <v>705353</v>
          </cell>
          <cell r="B1224" t="str">
            <v>SICRO ABRIL/ 25</v>
          </cell>
          <cell r="C1224" t="str">
            <v>CORPO DE BTCC 1,50 X 1,50 M - MOLDADO NO LOCAL - ALTURA DO ATERRO 7,50 A 10,00 M - AREIA EXTRAÍDA E BRITA PRODUZIDA</v>
          </cell>
          <cell r="D1224" t="str">
            <v>M</v>
          </cell>
          <cell r="F1224">
            <v>5978.82</v>
          </cell>
        </row>
        <row r="1225">
          <cell r="A1225">
            <v>705360</v>
          </cell>
          <cell r="B1225" t="str">
            <v>SICRO ABRIL/ 25</v>
          </cell>
          <cell r="C1225" t="str">
            <v>CORPO DE BTCC 2,00 X 2,00 M - MOLDADO NO LOCAL - ALTURA DO ATERRO 0,00 A 1,00 M - AREIA E BRITA COMERCIAIS</v>
          </cell>
          <cell r="D1225" t="str">
            <v>M</v>
          </cell>
          <cell r="F1225">
            <v>7957.86</v>
          </cell>
        </row>
        <row r="1226">
          <cell r="A1226">
            <v>705359</v>
          </cell>
          <cell r="B1226" t="str">
            <v>SICRO ABRIL/ 25</v>
          </cell>
          <cell r="C1226" t="str">
            <v>CORPO DE BTCC 2,00 X 2,00 M - MOLDADO NO LOCAL - ALTURA DO ATERRO 0,00 A 1,00 M - AREIA EXTRAÍDA E BRITA PRODUZIDA</v>
          </cell>
          <cell r="D1226" t="str">
            <v>M</v>
          </cell>
          <cell r="F1226">
            <v>7429.73</v>
          </cell>
        </row>
        <row r="1227">
          <cell r="A1227">
            <v>705362</v>
          </cell>
          <cell r="B1227" t="str">
            <v>SICRO ABRIL/ 25</v>
          </cell>
          <cell r="C1227" t="str">
            <v>CORPO DE BTCC 2,00 X 2,00 M - MOLDADO NO LOCAL - ALTURA DO ATERRO 1,00 A 2,50 M - AREIA E BRITA COMERCIAIS</v>
          </cell>
          <cell r="D1227" t="str">
            <v>M</v>
          </cell>
          <cell r="F1227">
            <v>7257.65</v>
          </cell>
        </row>
        <row r="1228">
          <cell r="A1228">
            <v>705361</v>
          </cell>
          <cell r="B1228" t="str">
            <v>SICRO ABRIL/ 25</v>
          </cell>
          <cell r="C1228" t="str">
            <v>CORPO DE BTCC 2,00 X 2,00 M - MOLDADO NO LOCAL - ALTURA DO ATERRO 1,00 A 2,50 M - AREIA EXTRAÍDA E BRITA PRODUZIDA</v>
          </cell>
          <cell r="D1228" t="str">
            <v>M</v>
          </cell>
          <cell r="F1228">
            <v>6729.51</v>
          </cell>
        </row>
        <row r="1229">
          <cell r="A1229">
            <v>705370</v>
          </cell>
          <cell r="B1229" t="str">
            <v>SICRO ABRIL/ 25</v>
          </cell>
          <cell r="C1229" t="str">
            <v>CORPO DE BTCC 2,00 X 2,00 M - MOLDADO NO LOCAL - ALTURA DO ATERRO 10,00 A 12,50 M - AREIA E BRITA COMERCIAIS</v>
          </cell>
          <cell r="D1229" t="str">
            <v>M</v>
          </cell>
          <cell r="F1229">
            <v>10716.65</v>
          </cell>
        </row>
        <row r="1230">
          <cell r="A1230">
            <v>705369</v>
          </cell>
          <cell r="B1230" t="str">
            <v>SICRO ABRIL/ 25</v>
          </cell>
          <cell r="C1230" t="str">
            <v>CORPO DE BTCC 2,00 X 2,00 M - MOLDADO NO LOCAL - ALTURA DO ATERRO 10,00 A 12,50 M - AREIA EXTRAÍDA E BRITA PRODUZIDA</v>
          </cell>
          <cell r="D1230" t="str">
            <v>M</v>
          </cell>
          <cell r="F1230">
            <v>9874.24</v>
          </cell>
        </row>
        <row r="1231">
          <cell r="A1231">
            <v>705372</v>
          </cell>
          <cell r="B1231" t="str">
            <v>SICRO ABRIL/ 25</v>
          </cell>
          <cell r="C1231" t="str">
            <v>CORPO DE BTCC 2,00 X 2,00 M - MOLDADO NO LOCAL - ALTURA DO ATERRO 12,50 A 15,00 M - AREIA E BRITA COMERCIAIS</v>
          </cell>
          <cell r="D1231" t="str">
            <v>M</v>
          </cell>
          <cell r="F1231">
            <v>11402.35</v>
          </cell>
        </row>
        <row r="1232">
          <cell r="A1232">
            <v>705371</v>
          </cell>
          <cell r="B1232" t="str">
            <v>SICRO ABRIL/ 25</v>
          </cell>
          <cell r="C1232" t="str">
            <v>CORPO DE BTCC 2,00 X 2,00 M - MOLDADO NO LOCAL - ALTURA DO ATERRO 12,50 A 15,00 M - AREIA EXTRAÍDA E BRITA PRODUZIDA</v>
          </cell>
          <cell r="D1232" t="str">
            <v>M</v>
          </cell>
          <cell r="F1232">
            <v>10559.94</v>
          </cell>
        </row>
        <row r="1233">
          <cell r="A1233">
            <v>705364</v>
          </cell>
          <cell r="B1233" t="str">
            <v>SICRO ABRIL/ 25</v>
          </cell>
          <cell r="C1233" t="str">
            <v>CORPO DE BTCC 2,00 X 2,00 M - MOLDADO NO LOCAL - ALTURA DO ATERRO 2,50 A 5,00 M - AREIA E BRITA COMERCIAIS</v>
          </cell>
          <cell r="D1233" t="str">
            <v>M</v>
          </cell>
          <cell r="F1233">
            <v>8194.2199999999993</v>
          </cell>
        </row>
        <row r="1234">
          <cell r="A1234">
            <v>705363</v>
          </cell>
          <cell r="B1234" t="str">
            <v>SICRO ABRIL/ 25</v>
          </cell>
          <cell r="C1234" t="str">
            <v>CORPO DE BTCC 2,00 X 2,00 M - MOLDADO NO LOCAL - ALTURA DO ATERRO 2,50 A 5,00 M - AREIA EXTRAÍDA E BRITA PRODUZIDA</v>
          </cell>
          <cell r="D1234" t="str">
            <v>M</v>
          </cell>
          <cell r="F1234">
            <v>7666.09</v>
          </cell>
        </row>
        <row r="1235">
          <cell r="A1235">
            <v>705366</v>
          </cell>
          <cell r="B1235" t="str">
            <v>SICRO ABRIL/ 25</v>
          </cell>
          <cell r="C1235" t="str">
            <v>CORPO DE BTCC 2,00 X 2,00 M - MOLDADO NO LOCAL - ALTURA DO ATERRO 5,00 A 7,50 M - AREIA E BRITA COMERCIAIS</v>
          </cell>
          <cell r="D1235" t="str">
            <v>M</v>
          </cell>
          <cell r="F1235">
            <v>8923.07</v>
          </cell>
        </row>
        <row r="1236">
          <cell r="A1236">
            <v>705365</v>
          </cell>
          <cell r="B1236" t="str">
            <v>SICRO ABRIL/ 25</v>
          </cell>
          <cell r="C1236" t="str">
            <v>CORPO DE BTCC 2,00 X 2,00 M - MOLDADO NO LOCAL - ALTURA DO ATERRO 5,00 A 7,50 M - AREIA EXTRAÍDA E BRITA PRODUZIDA</v>
          </cell>
          <cell r="D1236" t="str">
            <v>M</v>
          </cell>
          <cell r="F1236">
            <v>8229.1299999999992</v>
          </cell>
        </row>
        <row r="1237">
          <cell r="A1237">
            <v>705368</v>
          </cell>
          <cell r="B1237" t="str">
            <v>SICRO ABRIL/ 25</v>
          </cell>
          <cell r="C1237" t="str">
            <v>CORPO DE BTCC 2,00 X 2,00 M - MOLDADO NO LOCAL - ALTURA DO ATERRO 7,50 A 10,00 M - AREIA E BRITA COMERCIAIS</v>
          </cell>
          <cell r="D1237" t="str">
            <v>M</v>
          </cell>
          <cell r="F1237">
            <v>9982.36</v>
          </cell>
        </row>
        <row r="1238">
          <cell r="A1238">
            <v>705367</v>
          </cell>
          <cell r="B1238" t="str">
            <v>SICRO ABRIL/ 25</v>
          </cell>
          <cell r="C1238" t="str">
            <v>CORPO DE BTCC 2,00 X 2,00 M - MOLDADO NO LOCAL - ALTURA DO ATERRO 7,50 A 10,00 M - AREIA EXTRAÍDA E BRITA PRODUZIDA</v>
          </cell>
          <cell r="D1238" t="str">
            <v>M</v>
          </cell>
          <cell r="F1238">
            <v>9288.42</v>
          </cell>
        </row>
        <row r="1239">
          <cell r="A1239">
            <v>705374</v>
          </cell>
          <cell r="B1239" t="str">
            <v>SICRO ABRIL/ 25</v>
          </cell>
          <cell r="C1239" t="str">
            <v>CORPO DE BTCC 2,50 X 2,50 M - MOLDADO NO LOCAL - ALTURA DO ATERRO 0,00 A 1,00 M - AREIA E BRITA COMERCIAIS</v>
          </cell>
          <cell r="D1239" t="str">
            <v>M</v>
          </cell>
          <cell r="F1239">
            <v>10517.16</v>
          </cell>
        </row>
        <row r="1240">
          <cell r="A1240">
            <v>705373</v>
          </cell>
          <cell r="B1240" t="str">
            <v>SICRO ABRIL/ 25</v>
          </cell>
          <cell r="C1240" t="str">
            <v>CORPO DE BTCC 2,50 X 2,50 M - MOLDADO NO LOCAL - ALTURA DO ATERRO 0,00 A 1,00 M - AREIA EXTRAÍDA E BRITA PRODUZIDA</v>
          </cell>
          <cell r="D1240" t="str">
            <v>M</v>
          </cell>
          <cell r="F1240">
            <v>9846.7199999999993</v>
          </cell>
        </row>
        <row r="1241">
          <cell r="A1241">
            <v>705376</v>
          </cell>
          <cell r="B1241" t="str">
            <v>SICRO ABRIL/ 25</v>
          </cell>
          <cell r="C1241" t="str">
            <v>CORPO DE BTCC 2,50 X 2,50 M - MOLDADO NO LOCAL - ALTURA DO ATERRO 1,00 A 2,50 M - AREIA E BRITA COMERCIAIS</v>
          </cell>
          <cell r="D1241" t="str">
            <v>M</v>
          </cell>
          <cell r="F1241">
            <v>9453.59</v>
          </cell>
        </row>
        <row r="1242">
          <cell r="A1242">
            <v>705375</v>
          </cell>
          <cell r="B1242" t="str">
            <v>SICRO ABRIL/ 25</v>
          </cell>
          <cell r="C1242" t="str">
            <v>CORPO DE BTCC 2,50 X 2,50 M - MOLDADO NO LOCAL - ALTURA DO ATERRO 1,00 A 2,50 M - AREIA EXTRAÍDA E BRITA PRODUZIDA</v>
          </cell>
          <cell r="D1242" t="str">
            <v>M</v>
          </cell>
          <cell r="F1242">
            <v>8783.15</v>
          </cell>
        </row>
        <row r="1243">
          <cell r="A1243">
            <v>705384</v>
          </cell>
          <cell r="B1243" t="str">
            <v>SICRO ABRIL/ 25</v>
          </cell>
          <cell r="C1243" t="str">
            <v>CORPO DE BTCC 2,50 X 2,50 M - MOLDADO NO LOCAL - ALTURA DO ATERRO 10,00 A 12,50 M - AREIA E BRITA COMERCIAIS</v>
          </cell>
          <cell r="D1243" t="str">
            <v>M</v>
          </cell>
          <cell r="F1243">
            <v>14194.55</v>
          </cell>
        </row>
        <row r="1244">
          <cell r="A1244">
            <v>705383</v>
          </cell>
          <cell r="B1244" t="str">
            <v>SICRO ABRIL/ 25</v>
          </cell>
          <cell r="C1244" t="str">
            <v>CORPO DE BTCC 2,50 X 2,50 M - MOLDADO NO LOCAL - ALTURA DO ATERRO 10,00 A 12,50 M - AREIA EXTRAÍDA E BRITA PRODUZIDA</v>
          </cell>
          <cell r="D1244" t="str">
            <v>M</v>
          </cell>
          <cell r="F1244">
            <v>13170.22</v>
          </cell>
        </row>
        <row r="1245">
          <cell r="A1245">
            <v>705386</v>
          </cell>
          <cell r="B1245" t="str">
            <v>SICRO ABRIL/ 25</v>
          </cell>
          <cell r="C1245" t="str">
            <v>CORPO DE BTCC 2,50 X 2,50 M - MOLDADO NO LOCAL - ALTURA DO ATERRO 12,50 A 15,00 M - AREIA E BRITA COMERCIAIS</v>
          </cell>
          <cell r="D1245" t="str">
            <v>M</v>
          </cell>
          <cell r="F1245">
            <v>15283.26</v>
          </cell>
        </row>
        <row r="1246">
          <cell r="A1246">
            <v>705385</v>
          </cell>
          <cell r="B1246" t="str">
            <v>SICRO ABRIL/ 25</v>
          </cell>
          <cell r="C1246" t="str">
            <v>CORPO DE BTCC 2,50 X 2,50 M - MOLDADO NO LOCAL - ALTURA DO ATERRO 12,50 A 15,00 M - AREIA EXTRAÍDA E BRITA PRODUZIDA</v>
          </cell>
          <cell r="D1246" t="str">
            <v>M</v>
          </cell>
          <cell r="F1246">
            <v>14258.93</v>
          </cell>
        </row>
        <row r="1247">
          <cell r="A1247">
            <v>705378</v>
          </cell>
          <cell r="B1247" t="str">
            <v>SICRO ABRIL/ 25</v>
          </cell>
          <cell r="C1247" t="str">
            <v>CORPO DE BTCC 2,50 X 2,50 M - MOLDADO NO LOCAL - ALTURA DO ATERRO 2,50 A 5,00 M - AREIA E BRITA COMERCIAIS</v>
          </cell>
          <cell r="D1247" t="str">
            <v>M</v>
          </cell>
          <cell r="F1247">
            <v>10695.54</v>
          </cell>
        </row>
        <row r="1248">
          <cell r="A1248">
            <v>705377</v>
          </cell>
          <cell r="B1248" t="str">
            <v>SICRO ABRIL/ 25</v>
          </cell>
          <cell r="C1248" t="str">
            <v>CORPO DE BTCC 2,50 X 2,50 M - MOLDADO NO LOCAL - ALTURA DO ATERRO 2,50 A 5,00 M - AREIA EXTRAÍDA E BRITA PRODUZIDA</v>
          </cell>
          <cell r="D1248" t="str">
            <v>M</v>
          </cell>
          <cell r="F1248">
            <v>9850.6299999999992</v>
          </cell>
        </row>
        <row r="1249">
          <cell r="A1249">
            <v>705380</v>
          </cell>
          <cell r="B1249" t="str">
            <v>SICRO ABRIL/ 25</v>
          </cell>
          <cell r="C1249" t="str">
            <v>CORPO DE BTCC 2,50 X 2,50 M - MOLDADO NO LOCAL - ALTURA DO ATERRO 5,00 A 7,50 M - AREIA E BRITA COMERCIAIS</v>
          </cell>
          <cell r="D1249" t="str">
            <v>M</v>
          </cell>
          <cell r="F1249">
            <v>12099.88</v>
          </cell>
        </row>
        <row r="1250">
          <cell r="A1250">
            <v>705379</v>
          </cell>
          <cell r="B1250" t="str">
            <v>SICRO ABRIL/ 25</v>
          </cell>
          <cell r="C1250" t="str">
            <v>CORPO DE BTCC 2,50 X 2,50 M - MOLDADO NO LOCAL - ALTURA DO ATERRO 5,00 A 7,50 M - AREIA EXTRAÍDA E BRITA PRODUZIDA</v>
          </cell>
          <cell r="D1250" t="str">
            <v>M</v>
          </cell>
          <cell r="F1250">
            <v>11254.97</v>
          </cell>
        </row>
        <row r="1251">
          <cell r="A1251">
            <v>705382</v>
          </cell>
          <cell r="B1251" t="str">
            <v>SICRO ABRIL/ 25</v>
          </cell>
          <cell r="C1251" t="str">
            <v>CORPO DE BTCC 2,50 X 2,50 M - MOLDADO NO LOCAL - ALTURA DO ATERRO 7,50 A 10,00 M - AREIA E BRITA COMERCIAIS</v>
          </cell>
          <cell r="D1251" t="str">
            <v>M</v>
          </cell>
          <cell r="F1251">
            <v>13291.51</v>
          </cell>
        </row>
        <row r="1252">
          <cell r="A1252">
            <v>705381</v>
          </cell>
          <cell r="B1252" t="str">
            <v>SICRO ABRIL/ 25</v>
          </cell>
          <cell r="C1252" t="str">
            <v>CORPO DE BTCC 2,50 X 2,50 M - MOLDADO NO LOCAL - ALTURA DO ATERRO 7,50 A 10,00 M - AREIA EXTRAÍDA E BRITA PRODUZIDA</v>
          </cell>
          <cell r="D1252" t="str">
            <v>M</v>
          </cell>
          <cell r="F1252">
            <v>12267.18</v>
          </cell>
        </row>
        <row r="1253">
          <cell r="A1253">
            <v>705388</v>
          </cell>
          <cell r="B1253" t="str">
            <v>SICRO ABRIL/ 25</v>
          </cell>
          <cell r="C1253" t="str">
            <v>CORPO DE BTCC 3,00 X 3,00 M - MOLDADO NO LOCAL - ALTURA DO ATERRO 0,00 A 1,00 M - AREIA E BRITA COMERCIAIS</v>
          </cell>
          <cell r="D1253" t="str">
            <v>M</v>
          </cell>
          <cell r="F1253">
            <v>13218.98</v>
          </cell>
        </row>
        <row r="1254">
          <cell r="A1254">
            <v>705387</v>
          </cell>
          <cell r="B1254" t="str">
            <v>SICRO ABRIL/ 25</v>
          </cell>
          <cell r="C1254" t="str">
            <v>CORPO DE BTCC 3,00 X 3,00 M - MOLDADO NO LOCAL - ALTURA DO ATERRO 0,00 A 1,00 M - AREIA EXTRAÍDA E BRITA PRODUZIDA</v>
          </cell>
          <cell r="D1254" t="str">
            <v>M</v>
          </cell>
          <cell r="F1254">
            <v>12224.25</v>
          </cell>
        </row>
        <row r="1255">
          <cell r="A1255">
            <v>705390</v>
          </cell>
          <cell r="B1255" t="str">
            <v>SICRO ABRIL/ 25</v>
          </cell>
          <cell r="C1255" t="str">
            <v>CORPO DE BTCC 3,00 X 3,00 M - MOLDADO NO LOCAL - ALTURA DO ATERRO 1,00 A 2,50 M - AREIA E BRITA COMERCIAIS</v>
          </cell>
          <cell r="D1255" t="str">
            <v>M</v>
          </cell>
          <cell r="F1255">
            <v>12466.59</v>
          </cell>
        </row>
        <row r="1256">
          <cell r="A1256">
            <v>705389</v>
          </cell>
          <cell r="B1256" t="str">
            <v>SICRO ABRIL/ 25</v>
          </cell>
          <cell r="C1256" t="str">
            <v>CORPO DE BTCC 3,00 X 3,00 M - MOLDADO NO LOCAL - ALTURA DO ATERRO 1,00 A 2,50 M - AREIA EXTRAÍDA E BRITA PRODUZIDA</v>
          </cell>
          <cell r="D1256" t="str">
            <v>M</v>
          </cell>
          <cell r="F1256">
            <v>11471.86</v>
          </cell>
        </row>
        <row r="1257">
          <cell r="A1257">
            <v>705399</v>
          </cell>
          <cell r="B1257" t="str">
            <v>SICRO ABRIL/ 25</v>
          </cell>
          <cell r="C1257" t="str">
            <v>CORPO DE BTCC 3,00 X 3,00 M - MOLDADO NO LOCAL - ALTURA DO ATERRO 10,00 A 12,50 M - AREIA E BRITA COMERCIAIS</v>
          </cell>
          <cell r="D1257" t="str">
            <v>M</v>
          </cell>
          <cell r="F1257">
            <v>19009.830000000002</v>
          </cell>
        </row>
        <row r="1258">
          <cell r="A1258">
            <v>705398</v>
          </cell>
          <cell r="B1258" t="str">
            <v>SICRO ABRIL/ 25</v>
          </cell>
          <cell r="C1258" t="str">
            <v>CORPO DE BTCC 3,00 X 3,00 M - MOLDADO NO LOCAL - ALTURA DO ATERRO 10,00 A 12,50 M - AREIA EXTRAÍDA E BRITA PRODUZIDA</v>
          </cell>
          <cell r="D1258" t="str">
            <v>M</v>
          </cell>
          <cell r="F1258">
            <v>17520.080000000002</v>
          </cell>
        </row>
        <row r="1259">
          <cell r="A1259">
            <v>705401</v>
          </cell>
          <cell r="B1259" t="str">
            <v>SICRO ABRIL/ 25</v>
          </cell>
          <cell r="C1259" t="str">
            <v>CORPO DE BTCC 3,00 X 3,00 M - MOLDADO NO LOCAL - ALTURA DO ATERRO 12,50 A 15,00 M - AREIA E BRITA COMERCIAIS</v>
          </cell>
          <cell r="D1259" t="str">
            <v>M</v>
          </cell>
          <cell r="F1259">
            <v>20484.259999999998</v>
          </cell>
        </row>
        <row r="1260">
          <cell r="A1260">
            <v>705400</v>
          </cell>
          <cell r="B1260" t="str">
            <v>SICRO ABRIL/ 25</v>
          </cell>
          <cell r="C1260" t="str">
            <v>CORPO DE BTCC 3,00 X 3,00 M - MOLDADO NO LOCAL - ALTURA DO ATERRO 12,50 A 15,00 M - AREIA EXTRAÍDA E BRITA PRODUZIDA</v>
          </cell>
          <cell r="D1260" t="str">
            <v>M</v>
          </cell>
          <cell r="F1260">
            <v>18994.509999999998</v>
          </cell>
        </row>
        <row r="1261">
          <cell r="A1261">
            <v>705392</v>
          </cell>
          <cell r="B1261" t="str">
            <v>SICRO ABRIL/ 25</v>
          </cell>
          <cell r="C1261" t="str">
            <v>CORPO DE BTCC 3,00 X 3,00 M - MOLDADO NO LOCAL - ALTURA DO ATERRO 2,50 A 5,00 M - AREIA E BRITA COMERCIAIS</v>
          </cell>
          <cell r="D1261" t="str">
            <v>M</v>
          </cell>
          <cell r="F1261">
            <v>14157.41</v>
          </cell>
        </row>
        <row r="1262">
          <cell r="A1262">
            <v>705391</v>
          </cell>
          <cell r="B1262" t="str">
            <v>SICRO ABRIL/ 25</v>
          </cell>
          <cell r="C1262" t="str">
            <v>CORPO DE BTCC 3,00 X 3,00 M - MOLDADO NO LOCAL - ALTURA DO ATERRO 2,50 A 5,00 M - AREIA EXTRAÍDA E BRITA PRODUZIDA</v>
          </cell>
          <cell r="D1262" t="str">
            <v>M</v>
          </cell>
          <cell r="F1262">
            <v>12952.31</v>
          </cell>
        </row>
        <row r="1263">
          <cell r="A1263">
            <v>705395</v>
          </cell>
          <cell r="B1263" t="str">
            <v>SICRO ABRIL/ 25</v>
          </cell>
          <cell r="C1263" t="str">
            <v>CORPO DE BTCC 3,00 X 3,00 M - MOLDADO NO LOCAL - ALTURA DO ATERRO 5,00 A 7,50 M - AREIA E BRITA COMERCIAIS</v>
          </cell>
          <cell r="D1263" t="str">
            <v>M</v>
          </cell>
          <cell r="F1263">
            <v>16113.38</v>
          </cell>
        </row>
        <row r="1264">
          <cell r="A1264">
            <v>705394</v>
          </cell>
          <cell r="B1264" t="str">
            <v>SICRO ABRIL/ 25</v>
          </cell>
          <cell r="C1264" t="str">
            <v>CORPO DE BTCC 3,00 X 3,00 M - MOLDADO NO LOCAL - ALTURA DO ATERRO 5,00 A 7,50 M - AREIA EXTRAÍDA E BRITA PRODUZIDA</v>
          </cell>
          <cell r="D1264" t="str">
            <v>M</v>
          </cell>
          <cell r="F1264">
            <v>14908.28</v>
          </cell>
        </row>
        <row r="1265">
          <cell r="A1265">
            <v>705397</v>
          </cell>
          <cell r="B1265" t="str">
            <v>SICRO ABRIL/ 25</v>
          </cell>
          <cell r="C1265" t="str">
            <v>CORPO DE BTCC 3,00 X 3,00 M - MOLDADO NO LOCAL - ALTURA DO ATERRO 7,50 A 10,00 M - AREIA E BRITA COMERCIAIS</v>
          </cell>
          <cell r="D1265" t="str">
            <v>M</v>
          </cell>
          <cell r="F1265">
            <v>17602.240000000002</v>
          </cell>
        </row>
        <row r="1266">
          <cell r="A1266">
            <v>705396</v>
          </cell>
          <cell r="B1266" t="str">
            <v>SICRO ABRIL/ 25</v>
          </cell>
          <cell r="C1266" t="str">
            <v>CORPO DE BTCC 3,00 X 3,00 M - MOLDADO NO LOCAL - ALTURA DO ATERRO 7,50 A 10,00 M - AREIA EXTRAÍDA E BRITA PRODUZIDA</v>
          </cell>
          <cell r="D1266" t="str">
            <v>M</v>
          </cell>
          <cell r="F1266">
            <v>16112.48</v>
          </cell>
        </row>
        <row r="1267">
          <cell r="A1267">
            <v>804213</v>
          </cell>
          <cell r="B1267" t="str">
            <v>SICRO ABRIL/ 25</v>
          </cell>
          <cell r="C1267" t="str">
            <v>BOCA DE BDTC D = 0,80 M - ESCONSIDADE 0° - AREIA E BRITA COMERCIAIS - ALAS RETAS</v>
          </cell>
          <cell r="D1267" t="str">
            <v>UN</v>
          </cell>
          <cell r="F1267">
            <v>1535.02</v>
          </cell>
        </row>
        <row r="1268">
          <cell r="A1268">
            <v>804212</v>
          </cell>
          <cell r="B1268" t="str">
            <v>SICRO ABRIL/ 25</v>
          </cell>
          <cell r="C1268" t="str">
            <v>BOCA DE BDTC D = 0,80 M - ESCONSIDADE 0° - AREIA EXTRAÍDA E BRITA PRODUZIDA - ALAS RETAS</v>
          </cell>
          <cell r="D1268" t="str">
            <v>UN</v>
          </cell>
          <cell r="F1268">
            <v>1292.74</v>
          </cell>
        </row>
        <row r="1269">
          <cell r="A1269">
            <v>804217</v>
          </cell>
          <cell r="B1269" t="str">
            <v>SICRO ABRIL/ 25</v>
          </cell>
          <cell r="C1269" t="str">
            <v>BOCA DE BDTC D = 0,80 M - ESCONSIDADE 10° - AREIA E BRITA COMERCIAIS - ALAS RETAS</v>
          </cell>
          <cell r="D1269" t="str">
            <v>UN</v>
          </cell>
          <cell r="F1269">
            <v>1544.09</v>
          </cell>
        </row>
        <row r="1270">
          <cell r="A1270">
            <v>804216</v>
          </cell>
          <cell r="B1270" t="str">
            <v>SICRO ABRIL/ 25</v>
          </cell>
          <cell r="C1270" t="str">
            <v>BOCA DE BDTC D = 0,80 M - ESCONSIDADE 10° - AREIA EXTRAÍDA E BRITA PRODUZIDA - ALAS RETAS</v>
          </cell>
          <cell r="D1270" t="str">
            <v>UN</v>
          </cell>
          <cell r="F1270">
            <v>1301.32</v>
          </cell>
        </row>
        <row r="1271">
          <cell r="A1271">
            <v>804219</v>
          </cell>
          <cell r="B1271" t="str">
            <v>SICRO ABRIL/ 25</v>
          </cell>
          <cell r="C1271" t="str">
            <v>BOCA DE BDTC D = 0,80 M - ESCONSIDADE 15° - AREIA E BRITA COMERCIAIS - ALAS RETAS</v>
          </cell>
          <cell r="D1271" t="str">
            <v>UN</v>
          </cell>
          <cell r="F1271">
            <v>1555.59</v>
          </cell>
        </row>
        <row r="1272">
          <cell r="A1272">
            <v>804218</v>
          </cell>
          <cell r="B1272" t="str">
            <v>SICRO ABRIL/ 25</v>
          </cell>
          <cell r="C1272" t="str">
            <v>BOCA DE BDTC D = 0,80 M - ESCONSIDADE 15° - AREIA EXTRAÍDA E BRITA PRODUZIDA - ALAS RETAS</v>
          </cell>
          <cell r="D1272" t="str">
            <v>UN</v>
          </cell>
          <cell r="F1272">
            <v>1312.32</v>
          </cell>
        </row>
        <row r="1273">
          <cell r="A1273">
            <v>804221</v>
          </cell>
          <cell r="B1273" t="str">
            <v>SICRO ABRIL/ 25</v>
          </cell>
          <cell r="C1273" t="str">
            <v>BOCA DE BDTC D = 0,80 M - ESCONSIDADE 20° - AREIA E BRITA COMERCIAIS - ALAS RETAS</v>
          </cell>
          <cell r="D1273" t="str">
            <v>UN</v>
          </cell>
          <cell r="F1273">
            <v>1574.1</v>
          </cell>
        </row>
        <row r="1274">
          <cell r="A1274">
            <v>804220</v>
          </cell>
          <cell r="B1274" t="str">
            <v>SICRO ABRIL/ 25</v>
          </cell>
          <cell r="C1274" t="str">
            <v>BOCA DE BDTC D = 0,80 M - ESCONSIDADE 20° - AREIA EXTRAÍDA E BRITA PRODUZIDA - ALAS RETAS</v>
          </cell>
          <cell r="D1274" t="str">
            <v>UN</v>
          </cell>
          <cell r="F1274">
            <v>1329.97</v>
          </cell>
        </row>
        <row r="1275">
          <cell r="A1275">
            <v>804223</v>
          </cell>
          <cell r="B1275" t="str">
            <v>SICRO ABRIL/ 25</v>
          </cell>
          <cell r="C1275" t="str">
            <v>BOCA DE BDTC D = 0,80 M - ESCONSIDADE 25° - AREIA E BRITA COMERCIAIS - ALAS RETAS</v>
          </cell>
          <cell r="D1275" t="str">
            <v>UN</v>
          </cell>
          <cell r="F1275">
            <v>1598.36</v>
          </cell>
        </row>
        <row r="1276">
          <cell r="A1276">
            <v>804222</v>
          </cell>
          <cell r="B1276" t="str">
            <v>SICRO ABRIL/ 25</v>
          </cell>
          <cell r="C1276" t="str">
            <v>BOCA DE BDTC D = 0,80 M - ESCONSIDADE 25° - AREIA EXTRAÍDA E BRITA PRODUZIDA - ALAS RETAS</v>
          </cell>
          <cell r="D1276" t="str">
            <v>UN</v>
          </cell>
          <cell r="F1276">
            <v>1353.11</v>
          </cell>
        </row>
        <row r="1277">
          <cell r="A1277">
            <v>804225</v>
          </cell>
          <cell r="B1277" t="str">
            <v>SICRO ABRIL/ 25</v>
          </cell>
          <cell r="C1277" t="str">
            <v>BOCA DE BDTC D = 0,80 M - ESCONSIDADE 30° - AREIA E BRITA COMERCIAIS - ALAS RETAS</v>
          </cell>
          <cell r="D1277" t="str">
            <v>UN</v>
          </cell>
          <cell r="F1277">
            <v>1630.37</v>
          </cell>
        </row>
        <row r="1278">
          <cell r="A1278">
            <v>804224</v>
          </cell>
          <cell r="B1278" t="str">
            <v>SICRO ABRIL/ 25</v>
          </cell>
          <cell r="C1278" t="str">
            <v>BOCA DE BDTC D = 0,80 M - ESCONSIDADE 30° - AREIA EXTRAÍDA E BRITA PRODUZIDA - ALAS RETAS</v>
          </cell>
          <cell r="D1278" t="str">
            <v>UN</v>
          </cell>
          <cell r="F1278">
            <v>1383.88</v>
          </cell>
        </row>
        <row r="1279">
          <cell r="A1279">
            <v>804227</v>
          </cell>
          <cell r="B1279" t="str">
            <v>SICRO ABRIL/ 25</v>
          </cell>
          <cell r="C1279" t="str">
            <v>BOCA DE BDTC D = 0,80 M - ESCONSIDADE 35° - AREIA E BRITA COMERCIAIS - ALAS RETAS</v>
          </cell>
          <cell r="D1279" t="str">
            <v>UN</v>
          </cell>
          <cell r="F1279">
            <v>1673.8</v>
          </cell>
        </row>
        <row r="1280">
          <cell r="A1280">
            <v>804226</v>
          </cell>
          <cell r="B1280" t="str">
            <v>SICRO ABRIL/ 25</v>
          </cell>
          <cell r="C1280" t="str">
            <v>BOCA DE BDTC D = 0,80 M - ESCONSIDADE 35° - AREIA EXTRAÍDA E BRITA PRODUZIDA - ALAS RETAS</v>
          </cell>
          <cell r="D1280" t="str">
            <v>UN</v>
          </cell>
          <cell r="F1280">
            <v>1425.83</v>
          </cell>
        </row>
        <row r="1281">
          <cell r="A1281">
            <v>804229</v>
          </cell>
          <cell r="B1281" t="str">
            <v>SICRO ABRIL/ 25</v>
          </cell>
          <cell r="C1281" t="str">
            <v>BOCA DE BDTC D = 0,80 M - ESCONSIDADE 40° - AREIA E BRITA COMERCIAIS - ALAS RETAS</v>
          </cell>
          <cell r="D1281" t="str">
            <v>UN</v>
          </cell>
          <cell r="F1281">
            <v>1730.66</v>
          </cell>
        </row>
        <row r="1282">
          <cell r="A1282">
            <v>804228</v>
          </cell>
          <cell r="B1282" t="str">
            <v>SICRO ABRIL/ 25</v>
          </cell>
          <cell r="C1282" t="str">
            <v>BOCA DE BDTC D = 0,80 M - ESCONSIDADE 40° - AREIA EXTRAÍDA E BRITA PRODUZIDA - ALAS RETAS</v>
          </cell>
          <cell r="D1282" t="str">
            <v>UN</v>
          </cell>
          <cell r="F1282">
            <v>1481.08</v>
          </cell>
        </row>
        <row r="1283">
          <cell r="A1283">
            <v>804231</v>
          </cell>
          <cell r="B1283" t="str">
            <v>SICRO ABRIL/ 25</v>
          </cell>
          <cell r="C1283" t="str">
            <v>BOCA DE BDTC D = 0,80 M - ESCONSIDADE 45° - AREIA E BRITA COMERCIAIS - ALAS RETAS</v>
          </cell>
          <cell r="D1283" t="str">
            <v>UN</v>
          </cell>
          <cell r="F1283">
            <v>1808.68</v>
          </cell>
        </row>
        <row r="1284">
          <cell r="A1284">
            <v>804230</v>
          </cell>
          <cell r="B1284" t="str">
            <v>SICRO ABRIL/ 25</v>
          </cell>
          <cell r="C1284" t="str">
            <v>BOCA DE BDTC D = 0,80 M - ESCONSIDADE 45° - AREIA EXTRAÍDA E BRITA PRODUZIDA - ALAS RETAS</v>
          </cell>
          <cell r="D1284" t="str">
            <v>UN</v>
          </cell>
          <cell r="F1284">
            <v>1557.24</v>
          </cell>
        </row>
        <row r="1285">
          <cell r="A1285">
            <v>804215</v>
          </cell>
          <cell r="B1285" t="str">
            <v>SICRO ABRIL/ 25</v>
          </cell>
          <cell r="C1285" t="str">
            <v>BOCA DE BDTC D = 0,80 M - ESCONSIDADE 5° - AREIA E BRITA COMERCIAIS - ALAS RETAS</v>
          </cell>
          <cell r="D1285" t="str">
            <v>UN</v>
          </cell>
          <cell r="F1285">
            <v>1537.08</v>
          </cell>
        </row>
        <row r="1286">
          <cell r="A1286">
            <v>804214</v>
          </cell>
          <cell r="B1286" t="str">
            <v>SICRO ABRIL/ 25</v>
          </cell>
          <cell r="C1286" t="str">
            <v>BOCA DE BDTC D = 0,80 M - ESCONSIDADE 5° - AREIA EXTRAÍDA E BRITA PRODUZIDA - ALAS RETAS</v>
          </cell>
          <cell r="D1286" t="str">
            <v>UN</v>
          </cell>
          <cell r="F1286">
            <v>1294.68</v>
          </cell>
        </row>
        <row r="1287">
          <cell r="A1287">
            <v>804417</v>
          </cell>
          <cell r="B1287" t="str">
            <v>SICRO ABRIL/ 25</v>
          </cell>
          <cell r="C1287" t="str">
            <v>BOCA DE BDTC D = 1,00 M - ESCONSIDADE 0° - AREIA E BRITA COMERCIAIS - ALAS ESCONSAS</v>
          </cell>
          <cell r="D1287" t="str">
            <v>UN</v>
          </cell>
          <cell r="F1287">
            <v>3968.9</v>
          </cell>
        </row>
        <row r="1288">
          <cell r="A1288">
            <v>804233</v>
          </cell>
          <cell r="B1288" t="str">
            <v>SICRO ABRIL/ 25</v>
          </cell>
          <cell r="C1288" t="str">
            <v>BOCA DE BDTC D = 1,00 M - ESCONSIDADE 0° - AREIA E BRITA COMERCIAIS - ALAS RETAS</v>
          </cell>
          <cell r="D1288" t="str">
            <v>UN</v>
          </cell>
          <cell r="F1288">
            <v>2277.2600000000002</v>
          </cell>
        </row>
        <row r="1289">
          <cell r="A1289">
            <v>804416</v>
          </cell>
          <cell r="B1289" t="str">
            <v>SICRO ABRIL/ 25</v>
          </cell>
          <cell r="C1289" t="str">
            <v>BOCA DE BDTC D = 1,00 M - ESCONSIDADE 0° - AREIA EXTRAÍDA E BRITA PRODUZIDA - ALAS ESCONSAS</v>
          </cell>
          <cell r="D1289" t="str">
            <v>UN</v>
          </cell>
          <cell r="F1289">
            <v>3336.78</v>
          </cell>
        </row>
        <row r="1290">
          <cell r="A1290">
            <v>804232</v>
          </cell>
          <cell r="B1290" t="str">
            <v>SICRO ABRIL/ 25</v>
          </cell>
          <cell r="C1290" t="str">
            <v>BOCA DE BDTC D = 1,00 M - ESCONSIDADE 0° - AREIA EXTRAÍDA E BRITA PRODUZIDA - ALAS RETAS</v>
          </cell>
          <cell r="D1290" t="str">
            <v>UN</v>
          </cell>
          <cell r="F1290">
            <v>1901.28</v>
          </cell>
        </row>
        <row r="1291">
          <cell r="A1291">
            <v>804237</v>
          </cell>
          <cell r="B1291" t="str">
            <v>SICRO ABRIL/ 25</v>
          </cell>
          <cell r="C1291" t="str">
            <v>BOCA DE BDTC D = 1,00 M - ESCONSIDADE 10° - AREIA E BRITA COMERCIAIS - ALAS RETAS</v>
          </cell>
          <cell r="D1291" t="str">
            <v>UN</v>
          </cell>
          <cell r="F1291">
            <v>2290.9</v>
          </cell>
        </row>
        <row r="1292">
          <cell r="A1292">
            <v>804236</v>
          </cell>
          <cell r="B1292" t="str">
            <v>SICRO ABRIL/ 25</v>
          </cell>
          <cell r="C1292" t="str">
            <v>BOCA DE BDTC D = 1,00 M - ESCONSIDADE 10° - AREIA EXTRAÍDA E BRITA PRODUZIDA - ALAS RETAS</v>
          </cell>
          <cell r="D1292" t="str">
            <v>UN</v>
          </cell>
          <cell r="F1292">
            <v>1914.06</v>
          </cell>
        </row>
        <row r="1293">
          <cell r="A1293">
            <v>804419</v>
          </cell>
          <cell r="B1293" t="str">
            <v>SICRO ABRIL/ 25</v>
          </cell>
          <cell r="C1293" t="str">
            <v>BOCA DE BDTC D = 1,00 M - ESCONSIDADE 15° - AREIA E BRITA COMERCIAIS - ALAS ESCONSAS</v>
          </cell>
          <cell r="D1293" t="str">
            <v>UN</v>
          </cell>
          <cell r="F1293">
            <v>4151.4799999999996</v>
          </cell>
        </row>
        <row r="1294">
          <cell r="A1294">
            <v>804239</v>
          </cell>
          <cell r="B1294" t="str">
            <v>SICRO ABRIL/ 25</v>
          </cell>
          <cell r="C1294" t="str">
            <v>BOCA DE BDTC D = 1,00 M - ESCONSIDADE 15° - AREIA E BRITA COMERCIAIS - ALAS RETAS</v>
          </cell>
          <cell r="D1294" t="str">
            <v>UN</v>
          </cell>
          <cell r="F1294">
            <v>2308.67</v>
          </cell>
        </row>
        <row r="1295">
          <cell r="A1295">
            <v>804418</v>
          </cell>
          <cell r="B1295" t="str">
            <v>SICRO ABRIL/ 25</v>
          </cell>
          <cell r="C1295" t="str">
            <v>BOCA DE BDTC D = 1,00 M - ESCONSIDADE 15° - AREIA EXTRAÍDA E BRITA PRODUZIDA - ALAS ESCONSAS</v>
          </cell>
          <cell r="D1295" t="str">
            <v>UN</v>
          </cell>
          <cell r="F1295">
            <v>3489.15</v>
          </cell>
        </row>
        <row r="1296">
          <cell r="A1296">
            <v>804238</v>
          </cell>
          <cell r="B1296" t="str">
            <v>SICRO ABRIL/ 25</v>
          </cell>
          <cell r="C1296" t="str">
            <v>BOCA DE BDTC D = 1,00 M - ESCONSIDADE 15° - AREIA EXTRAÍDA E BRITA PRODUZIDA - ALAS RETAS</v>
          </cell>
          <cell r="D1296" t="str">
            <v>UN</v>
          </cell>
          <cell r="F1296">
            <v>1930.71</v>
          </cell>
        </row>
        <row r="1297">
          <cell r="A1297">
            <v>804241</v>
          </cell>
          <cell r="B1297" t="str">
            <v>SICRO ABRIL/ 25</v>
          </cell>
          <cell r="C1297" t="str">
            <v>BOCA DE BDTC D = 1,00 M - ESCONSIDADE 20° - AREIA E BRITA COMERCIAIS - ALAS RETAS</v>
          </cell>
          <cell r="D1297" t="str">
            <v>UN</v>
          </cell>
          <cell r="F1297">
            <v>2334.2600000000002</v>
          </cell>
        </row>
        <row r="1298">
          <cell r="A1298">
            <v>804240</v>
          </cell>
          <cell r="B1298" t="str">
            <v>SICRO ABRIL/ 25</v>
          </cell>
          <cell r="C1298" t="str">
            <v>BOCA DE BDTC D = 1,00 M - ESCONSIDADE 20° - AREIA EXTRAÍDA E BRITA PRODUZIDA - ALAS RETAS</v>
          </cell>
          <cell r="D1298" t="str">
            <v>UN</v>
          </cell>
          <cell r="F1298">
            <v>1954.82</v>
          </cell>
        </row>
        <row r="1299">
          <cell r="A1299">
            <v>804243</v>
          </cell>
          <cell r="B1299" t="str">
            <v>SICRO ABRIL/ 25</v>
          </cell>
          <cell r="C1299" t="str">
            <v>BOCA DE BDTC D = 1,00 M - ESCONSIDADE 25° - AREIA E BRITA COMERCIAIS - ALAS RETAS</v>
          </cell>
          <cell r="D1299" t="str">
            <v>UN</v>
          </cell>
          <cell r="F1299">
            <v>2369.29</v>
          </cell>
        </row>
        <row r="1300">
          <cell r="A1300">
            <v>804242</v>
          </cell>
          <cell r="B1300" t="str">
            <v>SICRO ABRIL/ 25</v>
          </cell>
          <cell r="C1300" t="str">
            <v>BOCA DE BDTC D = 1,00 M - ESCONSIDADE 25° - AREIA EXTRAÍDA E BRITA PRODUZIDA - ALAS RETAS</v>
          </cell>
          <cell r="D1300" t="str">
            <v>UN</v>
          </cell>
          <cell r="F1300">
            <v>1987.99</v>
          </cell>
        </row>
        <row r="1301">
          <cell r="A1301">
            <v>804421</v>
          </cell>
          <cell r="B1301" t="str">
            <v>SICRO ABRIL/ 25</v>
          </cell>
          <cell r="C1301" t="str">
            <v>BOCA DE BDTC D = 1,00 M - ESCONSIDADE 30° - AREIA E BRITA COMERCIAIS - ALAS ESCONSAS</v>
          </cell>
          <cell r="D1301" t="str">
            <v>UN</v>
          </cell>
          <cell r="F1301">
            <v>4632.03</v>
          </cell>
        </row>
        <row r="1302">
          <cell r="A1302">
            <v>804245</v>
          </cell>
          <cell r="B1302" t="str">
            <v>SICRO ABRIL/ 25</v>
          </cell>
          <cell r="C1302" t="str">
            <v>BOCA DE BDTC D = 1,00 M - ESCONSIDADE 30° - AREIA E BRITA COMERCIAIS - ALAS RETAS</v>
          </cell>
          <cell r="D1302" t="str">
            <v>UN</v>
          </cell>
          <cell r="F1302">
            <v>2416.63</v>
          </cell>
        </row>
        <row r="1303">
          <cell r="A1303">
            <v>804420</v>
          </cell>
          <cell r="B1303" t="str">
            <v>SICRO ABRIL/ 25</v>
          </cell>
          <cell r="C1303" t="str">
            <v>BOCA DE BDTC D = 1,00 M - ESCONSIDADE 30° - AREIA EXTRAÍDA E BRITA PRODUZIDA - ALAS ESCONSAS</v>
          </cell>
          <cell r="D1303" t="str">
            <v>UN</v>
          </cell>
          <cell r="F1303">
            <v>3890.84</v>
          </cell>
        </row>
        <row r="1304">
          <cell r="A1304">
            <v>804244</v>
          </cell>
          <cell r="B1304" t="str">
            <v>SICRO ABRIL/ 25</v>
          </cell>
          <cell r="C1304" t="str">
            <v>BOCA DE BDTC D = 1,00 M - ESCONSIDADE 30° - AREIA EXTRAÍDA E BRITA PRODUZIDA - ALAS RETAS</v>
          </cell>
          <cell r="D1304" t="str">
            <v>UN</v>
          </cell>
          <cell r="F1304">
            <v>2032.98</v>
          </cell>
        </row>
        <row r="1305">
          <cell r="A1305">
            <v>804247</v>
          </cell>
          <cell r="B1305" t="str">
            <v>SICRO ABRIL/ 25</v>
          </cell>
          <cell r="C1305" t="str">
            <v>BOCA DE BDTC D = 1,00 M - ESCONSIDADE 35° - AREIA E BRITA COMERCIAIS - ALAS RETAS</v>
          </cell>
          <cell r="D1305" t="str">
            <v>UN</v>
          </cell>
          <cell r="F1305">
            <v>2478.65</v>
          </cell>
        </row>
        <row r="1306">
          <cell r="A1306">
            <v>804246</v>
          </cell>
          <cell r="B1306" t="str">
            <v>SICRO ABRIL/ 25</v>
          </cell>
          <cell r="C1306" t="str">
            <v>BOCA DE BDTC D = 1,00 M - ESCONSIDADE 35° - AREIA EXTRAÍDA E BRITA PRODUZIDA - ALAS RETAS</v>
          </cell>
          <cell r="D1306" t="str">
            <v>UN</v>
          </cell>
          <cell r="F1306">
            <v>2092.4</v>
          </cell>
        </row>
        <row r="1307">
          <cell r="A1307">
            <v>804249</v>
          </cell>
          <cell r="B1307" t="str">
            <v>SICRO ABRIL/ 25</v>
          </cell>
          <cell r="C1307" t="str">
            <v>BOCA DE BDTC D = 1,00 M - ESCONSIDADE 40° - AREIA E BRITA COMERCIAIS - ALAS RETAS</v>
          </cell>
          <cell r="D1307" t="str">
            <v>UN</v>
          </cell>
          <cell r="F1307">
            <v>2561.91</v>
          </cell>
        </row>
        <row r="1308">
          <cell r="A1308">
            <v>804248</v>
          </cell>
          <cell r="B1308" t="str">
            <v>SICRO ABRIL/ 25</v>
          </cell>
          <cell r="C1308" t="str">
            <v>BOCA DE BDTC D = 1,00 M - ESCONSIDADE 40° - AREIA EXTRAÍDA E BRITA PRODUZIDA - ALAS RETAS</v>
          </cell>
          <cell r="D1308" t="str">
            <v>UN</v>
          </cell>
          <cell r="F1308">
            <v>2172.56</v>
          </cell>
        </row>
        <row r="1309">
          <cell r="A1309">
            <v>804423</v>
          </cell>
          <cell r="B1309" t="str">
            <v>SICRO ABRIL/ 25</v>
          </cell>
          <cell r="C1309" t="str">
            <v>BOCA DE BDTC D = 1,00 M - ESCONSIDADE 45° - AREIA E BRITA COMERCIAIS - ALAS ESCONSAS</v>
          </cell>
          <cell r="D1309" t="str">
            <v>UN</v>
          </cell>
          <cell r="F1309">
            <v>5733.46</v>
          </cell>
        </row>
        <row r="1310">
          <cell r="A1310">
            <v>804251</v>
          </cell>
          <cell r="B1310" t="str">
            <v>SICRO ABRIL/ 25</v>
          </cell>
          <cell r="C1310" t="str">
            <v>BOCA DE BDTC D = 1,00 M - ESCONSIDADE 45° - AREIA E BRITA COMERCIAIS - ALAS RETAS</v>
          </cell>
          <cell r="D1310" t="str">
            <v>UN</v>
          </cell>
          <cell r="F1310">
            <v>2673.19</v>
          </cell>
        </row>
        <row r="1311">
          <cell r="A1311">
            <v>804422</v>
          </cell>
          <cell r="B1311" t="str">
            <v>SICRO ABRIL/ 25</v>
          </cell>
          <cell r="C1311" t="str">
            <v>BOCA DE BDTC D = 1,00 M - ESCONSIDADE 45° - AREIA EXTRAÍDA E BRITA PRODUZIDA - ALAS ESCONSAS</v>
          </cell>
          <cell r="D1311" t="str">
            <v>UN</v>
          </cell>
          <cell r="F1311">
            <v>4808.67</v>
          </cell>
        </row>
        <row r="1312">
          <cell r="A1312">
            <v>804250</v>
          </cell>
          <cell r="B1312" t="str">
            <v>SICRO ABRIL/ 25</v>
          </cell>
          <cell r="C1312" t="str">
            <v>BOCA DE BDTC D = 1,00 M - ESCONSIDADE 45° - AREIA EXTRAÍDA E BRITA PRODUZIDA - ALAS RETAS</v>
          </cell>
          <cell r="D1312" t="str">
            <v>UN</v>
          </cell>
          <cell r="F1312">
            <v>2280.62</v>
          </cell>
        </row>
        <row r="1313">
          <cell r="A1313">
            <v>804235</v>
          </cell>
          <cell r="B1313" t="str">
            <v>SICRO ABRIL/ 25</v>
          </cell>
          <cell r="C1313" t="str">
            <v>BOCA DE BDTC D = 1,00 M - ESCONSIDADE 5° - AREIA E BRITA COMERCIAIS - ALAS RETAS</v>
          </cell>
          <cell r="D1313" t="str">
            <v>UN</v>
          </cell>
          <cell r="F1313">
            <v>2280.58</v>
          </cell>
        </row>
        <row r="1314">
          <cell r="A1314">
            <v>804234</v>
          </cell>
          <cell r="B1314" t="str">
            <v>SICRO ABRIL/ 25</v>
          </cell>
          <cell r="C1314" t="str">
            <v>BOCA DE BDTC D = 1,00 M - ESCONSIDADE 5° - AREIA EXTRAÍDA E BRITA PRODUZIDA - ALAS RETAS</v>
          </cell>
          <cell r="D1314" t="str">
            <v>UN</v>
          </cell>
          <cell r="F1314">
            <v>1904.35</v>
          </cell>
        </row>
        <row r="1315">
          <cell r="A1315">
            <v>804425</v>
          </cell>
          <cell r="B1315" t="str">
            <v>SICRO ABRIL/ 25</v>
          </cell>
          <cell r="C1315" t="str">
            <v>BOCA DE BDTC D = 1,20 M - ESCONSIDADE 0° - AREIA E BRITA COMERCIAIS - ALAS ESCONSAS</v>
          </cell>
          <cell r="D1315" t="str">
            <v>UN</v>
          </cell>
          <cell r="F1315">
            <v>5741.17</v>
          </cell>
        </row>
        <row r="1316">
          <cell r="A1316">
            <v>804253</v>
          </cell>
          <cell r="B1316" t="str">
            <v>SICRO ABRIL/ 25</v>
          </cell>
          <cell r="C1316" t="str">
            <v>BOCA DE BDTC D = 1,20 M - ESCONSIDADE 0° - AREIA E BRITA COMERCIAIS - ALAS RETAS</v>
          </cell>
          <cell r="D1316" t="str">
            <v>UN</v>
          </cell>
          <cell r="F1316">
            <v>3160.41</v>
          </cell>
        </row>
        <row r="1317">
          <cell r="A1317">
            <v>804424</v>
          </cell>
          <cell r="B1317" t="str">
            <v>SICRO ABRIL/ 25</v>
          </cell>
          <cell r="C1317" t="str">
            <v>BOCA DE BDTC D = 1,20 M - ESCONSIDADE 0° - AREIA EXTRAÍDA E BRITA PRODUZIDA - ALAS ESCONSAS</v>
          </cell>
          <cell r="D1317" t="str">
            <v>UN</v>
          </cell>
          <cell r="F1317">
            <v>4764.5200000000004</v>
          </cell>
        </row>
        <row r="1318">
          <cell r="A1318">
            <v>804252</v>
          </cell>
          <cell r="B1318" t="str">
            <v>SICRO ABRIL/ 25</v>
          </cell>
          <cell r="C1318" t="str">
            <v>BOCA DE BDTC D = 1,20 M - ESCONSIDADE 0° - AREIA EXTRAÍDA E BRITA PRODUZIDA - ALAS RETAS</v>
          </cell>
          <cell r="D1318" t="str">
            <v>UN</v>
          </cell>
          <cell r="F1318">
            <v>2614.6999999999998</v>
          </cell>
        </row>
        <row r="1319">
          <cell r="A1319">
            <v>804257</v>
          </cell>
          <cell r="B1319" t="str">
            <v>SICRO ABRIL/ 25</v>
          </cell>
          <cell r="C1319" t="str">
            <v>BOCA DE BDTC D = 1,20 M - ESCONSIDADE 10° - AREIA E BRITA COMERCIAIS - ALAS RETAS</v>
          </cell>
          <cell r="D1319" t="str">
            <v>UN</v>
          </cell>
          <cell r="F1319">
            <v>3180.39</v>
          </cell>
        </row>
        <row r="1320">
          <cell r="A1320">
            <v>804256</v>
          </cell>
          <cell r="B1320" t="str">
            <v>SICRO ABRIL/ 25</v>
          </cell>
          <cell r="C1320" t="str">
            <v>BOCA DE BDTC D = 1,20 M - ESCONSIDADE 10° - AREIA EXTRAÍDA E BRITA PRODUZIDA - ALAS RETAS</v>
          </cell>
          <cell r="D1320" t="str">
            <v>UN</v>
          </cell>
          <cell r="F1320">
            <v>2632.95</v>
          </cell>
        </row>
        <row r="1321">
          <cell r="A1321">
            <v>804427</v>
          </cell>
          <cell r="B1321" t="str">
            <v>SICRO ABRIL/ 25</v>
          </cell>
          <cell r="C1321" t="str">
            <v>BOCA DE BDTC D = 1,20 M - ESCONSIDADE 15° - AREIA E BRITA COMERCIAIS - ALAS ESCONSAS</v>
          </cell>
          <cell r="D1321" t="str">
            <v>UN</v>
          </cell>
          <cell r="F1321">
            <v>6018.72</v>
          </cell>
        </row>
        <row r="1322">
          <cell r="A1322">
            <v>804259</v>
          </cell>
          <cell r="B1322" t="str">
            <v>SICRO ABRIL/ 25</v>
          </cell>
          <cell r="C1322" t="str">
            <v>BOCA DE BDTC D = 1,20 M - ESCONSIDADE 15° - AREIA E BRITA COMERCIAIS - ALAS RETAS</v>
          </cell>
          <cell r="D1322" t="str">
            <v>UN</v>
          </cell>
          <cell r="F1322">
            <v>3205.76</v>
          </cell>
        </row>
        <row r="1323">
          <cell r="A1323">
            <v>804426</v>
          </cell>
          <cell r="B1323" t="str">
            <v>SICRO ABRIL/ 25</v>
          </cell>
          <cell r="C1323" t="str">
            <v>BOCA DE BDTC D = 1,20 M - ESCONSIDADE 15° - AREIA EXTRAÍDA E BRITA PRODUZIDA - ALAS ESCONSAS</v>
          </cell>
          <cell r="D1323" t="str">
            <v>UN</v>
          </cell>
          <cell r="F1323">
            <v>4992.54</v>
          </cell>
        </row>
        <row r="1324">
          <cell r="A1324">
            <v>804258</v>
          </cell>
          <cell r="B1324" t="str">
            <v>SICRO ABRIL/ 25</v>
          </cell>
          <cell r="C1324" t="str">
            <v>BOCA DE BDTC D = 1,20 M - ESCONSIDADE 15° - AREIA EXTRAÍDA E BRITA PRODUZIDA - ALAS RETAS</v>
          </cell>
          <cell r="D1324" t="str">
            <v>UN</v>
          </cell>
          <cell r="F1324">
            <v>2656.21</v>
          </cell>
        </row>
        <row r="1325">
          <cell r="A1325">
            <v>804261</v>
          </cell>
          <cell r="B1325" t="str">
            <v>SICRO ABRIL/ 25</v>
          </cell>
          <cell r="C1325" t="str">
            <v>BOCA DE BDTC D = 1,20 M - ESCONSIDADE 20° - AREIA E BRITA COMERCIAIS - ALAS RETAS</v>
          </cell>
          <cell r="D1325" t="str">
            <v>UN</v>
          </cell>
          <cell r="F1325">
            <v>3243.15</v>
          </cell>
        </row>
        <row r="1326">
          <cell r="A1326">
            <v>804260</v>
          </cell>
          <cell r="B1326" t="str">
            <v>SICRO ABRIL/ 25</v>
          </cell>
          <cell r="C1326" t="str">
            <v>BOCA DE BDTC D = 1,20 M - ESCONSIDADE 20° - AREIA EXTRAÍDA E BRITA PRODUZIDA - ALAS RETAS</v>
          </cell>
          <cell r="D1326" t="str">
            <v>UN</v>
          </cell>
          <cell r="F1326">
            <v>2690.63</v>
          </cell>
        </row>
        <row r="1327">
          <cell r="A1327">
            <v>804263</v>
          </cell>
          <cell r="B1327" t="str">
            <v>SICRO ABRIL/ 25</v>
          </cell>
          <cell r="C1327" t="str">
            <v>BOCA DE BDTC D = 1,20 M - ESCONSIDADE 25° - AREIA E BRITA COMERCIAIS - ALAS RETAS</v>
          </cell>
          <cell r="D1327" t="str">
            <v>UN</v>
          </cell>
          <cell r="F1327">
            <v>3294.18</v>
          </cell>
        </row>
        <row r="1328">
          <cell r="A1328">
            <v>804262</v>
          </cell>
          <cell r="B1328" t="str">
            <v>SICRO ABRIL/ 25</v>
          </cell>
          <cell r="C1328" t="str">
            <v>BOCA DE BDTC D = 1,20 M - ESCONSIDADE 25° - AREIA EXTRAÍDA E BRITA PRODUZIDA - ALAS RETAS</v>
          </cell>
          <cell r="D1328" t="str">
            <v>UN</v>
          </cell>
          <cell r="F1328">
            <v>2737.82</v>
          </cell>
        </row>
        <row r="1329">
          <cell r="A1329">
            <v>804429</v>
          </cell>
          <cell r="B1329" t="str">
            <v>SICRO ABRIL/ 25</v>
          </cell>
          <cell r="C1329" t="str">
            <v>BOCA DE BDTC D = 1,20 M - ESCONSIDADE 30° - AREIA E BRITA COMERCIAIS - ALAS ESCONSAS</v>
          </cell>
          <cell r="D1329" t="str">
            <v>UN</v>
          </cell>
          <cell r="F1329">
            <v>6717.31</v>
          </cell>
        </row>
        <row r="1330">
          <cell r="A1330">
            <v>804265</v>
          </cell>
          <cell r="B1330" t="str">
            <v>SICRO ABRIL/ 25</v>
          </cell>
          <cell r="C1330" t="str">
            <v>BOCA DE BDTC D = 1,20 M - ESCONSIDADE 30° - AREIA E BRITA COMERCIAIS - ALAS RETAS</v>
          </cell>
          <cell r="D1330" t="str">
            <v>UN</v>
          </cell>
          <cell r="F1330">
            <v>3362.46</v>
          </cell>
        </row>
        <row r="1331">
          <cell r="A1331">
            <v>804428</v>
          </cell>
          <cell r="B1331" t="str">
            <v>SICRO ABRIL/ 25</v>
          </cell>
          <cell r="C1331" t="str">
            <v>BOCA DE BDTC D = 1,20 M - ESCONSIDADE 30° - AREIA EXTRAÍDA E BRITA PRODUZIDA - ALAS ESCONSAS</v>
          </cell>
          <cell r="D1331" t="str">
            <v>UN</v>
          </cell>
          <cell r="F1331">
            <v>5567.83</v>
          </cell>
        </row>
        <row r="1332">
          <cell r="A1332">
            <v>804264</v>
          </cell>
          <cell r="B1332" t="str">
            <v>SICRO ABRIL/ 25</v>
          </cell>
          <cell r="C1332" t="str">
            <v>BOCA DE BDTC D = 1,20 M - ESCONSIDADE 30° - AREIA EXTRAÍDA E BRITA PRODUZIDA - ALAS RETAS</v>
          </cell>
          <cell r="D1332" t="str">
            <v>UN</v>
          </cell>
          <cell r="F1332">
            <v>2801.53</v>
          </cell>
        </row>
        <row r="1333">
          <cell r="A1333">
            <v>804267</v>
          </cell>
          <cell r="B1333" t="str">
            <v>SICRO ABRIL/ 25</v>
          </cell>
          <cell r="C1333" t="str">
            <v>BOCA DE BDTC D = 1,20 M - ESCONSIDADE 35° - AREIA E BRITA COMERCIAIS - ALAS RETAS</v>
          </cell>
          <cell r="D1333" t="str">
            <v>UN</v>
          </cell>
          <cell r="F1333">
            <v>3450</v>
          </cell>
        </row>
        <row r="1334">
          <cell r="A1334">
            <v>804266</v>
          </cell>
          <cell r="B1334" t="str">
            <v>SICRO ABRIL/ 25</v>
          </cell>
          <cell r="C1334" t="str">
            <v>BOCA DE BDTC D = 1,20 M - ESCONSIDADE 35° - AREIA EXTRAÍDA E BRITA PRODUZIDA - ALAS RETAS</v>
          </cell>
          <cell r="D1334" t="str">
            <v>UN</v>
          </cell>
          <cell r="F1334">
            <v>2883.86</v>
          </cell>
        </row>
        <row r="1335">
          <cell r="A1335">
            <v>804269</v>
          </cell>
          <cell r="B1335" t="str">
            <v>SICRO ABRIL/ 25</v>
          </cell>
          <cell r="C1335" t="str">
            <v>BOCA DE BDTC D = 1,20 M - ESCONSIDADE 40° - AREIA E BRITA COMERCIAIS - ALAS RETAS</v>
          </cell>
          <cell r="D1335" t="str">
            <v>UN</v>
          </cell>
          <cell r="F1335">
            <v>3566.58</v>
          </cell>
        </row>
        <row r="1336">
          <cell r="A1336">
            <v>804268</v>
          </cell>
          <cell r="B1336" t="str">
            <v>SICRO ABRIL/ 25</v>
          </cell>
          <cell r="C1336" t="str">
            <v>BOCA DE BDTC D = 1,20 M - ESCONSIDADE 40° - AREIA EXTRAÍDA E BRITA PRODUZIDA - ALAS RETAS</v>
          </cell>
          <cell r="D1336" t="str">
            <v>UN</v>
          </cell>
          <cell r="F1336">
            <v>2994.38</v>
          </cell>
        </row>
        <row r="1337">
          <cell r="A1337">
            <v>804431</v>
          </cell>
          <cell r="B1337" t="str">
            <v>SICRO ABRIL/ 25</v>
          </cell>
          <cell r="C1337" t="str">
            <v>BOCA DE BDTC D = 1,20 M - ESCONSIDADE 45° - AREIA E BRITA COMERCIAIS - ALAS ESCONSAS</v>
          </cell>
          <cell r="D1337" t="str">
            <v>UN</v>
          </cell>
          <cell r="F1337">
            <v>8327.01</v>
          </cell>
        </row>
        <row r="1338">
          <cell r="A1338">
            <v>804271</v>
          </cell>
          <cell r="B1338" t="str">
            <v>SICRO ABRIL/ 25</v>
          </cell>
          <cell r="C1338" t="str">
            <v>BOCA DE BDTC D = 1,20 M - ESCONSIDADE 45° - AREIA E BRITA COMERCIAIS - ALAS RETAS</v>
          </cell>
          <cell r="D1338" t="str">
            <v>UN</v>
          </cell>
          <cell r="F1338">
            <v>3722.7</v>
          </cell>
        </row>
        <row r="1339">
          <cell r="A1339">
            <v>804430</v>
          </cell>
          <cell r="B1339" t="str">
            <v>SICRO ABRIL/ 25</v>
          </cell>
          <cell r="C1339" t="str">
            <v>BOCA DE BDTC D = 1,20 M - ESCONSIDADE 45° - AREIA EXTRAÍDA E BRITA PRODUZIDA - ALAS ESCONSAS</v>
          </cell>
          <cell r="D1339" t="str">
            <v>UN</v>
          </cell>
          <cell r="F1339">
            <v>6890.06</v>
          </cell>
        </row>
        <row r="1340">
          <cell r="A1340">
            <v>804270</v>
          </cell>
          <cell r="B1340" t="str">
            <v>SICRO ABRIL/ 25</v>
          </cell>
          <cell r="C1340" t="str">
            <v>BOCA DE BDTC D = 1,20 M - ESCONSIDADE 45° - AREIA EXTRAÍDA E BRITA PRODUZIDA - ALAS RETAS</v>
          </cell>
          <cell r="D1340" t="str">
            <v>UN</v>
          </cell>
          <cell r="F1340">
            <v>3143.81</v>
          </cell>
        </row>
        <row r="1341">
          <cell r="A1341">
            <v>804255</v>
          </cell>
          <cell r="B1341" t="str">
            <v>SICRO ABRIL/ 25</v>
          </cell>
          <cell r="C1341" t="str">
            <v>BOCA DE BDTC D = 1,20 M - ESCONSIDADE 5° - AREIA E BRITA COMERCIAIS - ALAS RETAS</v>
          </cell>
          <cell r="D1341" t="str">
            <v>UN</v>
          </cell>
          <cell r="F1341">
            <v>3165.42</v>
          </cell>
        </row>
        <row r="1342">
          <cell r="A1342">
            <v>804254</v>
          </cell>
          <cell r="B1342" t="str">
            <v>SICRO ABRIL/ 25</v>
          </cell>
          <cell r="C1342" t="str">
            <v>BOCA DE BDTC D = 1,20 M - ESCONSIDADE 5° - AREIA EXTRAÍDA E BRITA PRODUZIDA - ALAS RETAS</v>
          </cell>
          <cell r="D1342" t="str">
            <v>UN</v>
          </cell>
          <cell r="F1342">
            <v>2619.2199999999998</v>
          </cell>
        </row>
        <row r="1343">
          <cell r="A1343">
            <v>804433</v>
          </cell>
          <cell r="B1343" t="str">
            <v>SICRO ABRIL/ 25</v>
          </cell>
          <cell r="C1343" t="str">
            <v>BOCA DE BDTC D = 1,50 M - ESCONSIDADE 0° - AREIA E BRITA COMERCIAIS - ALAS ESCONSAS</v>
          </cell>
          <cell r="D1343" t="str">
            <v>UN</v>
          </cell>
          <cell r="F1343">
            <v>10115.450000000001</v>
          </cell>
        </row>
        <row r="1344">
          <cell r="A1344">
            <v>804273</v>
          </cell>
          <cell r="B1344" t="str">
            <v>SICRO ABRIL/ 25</v>
          </cell>
          <cell r="C1344" t="str">
            <v>BOCA DE BDTC D = 1,50 M - ESCONSIDADE 0° - AREIA E BRITA COMERCIAIS - ALAS RETAS</v>
          </cell>
          <cell r="D1344" t="str">
            <v>UN</v>
          </cell>
          <cell r="F1344">
            <v>5415.74</v>
          </cell>
        </row>
        <row r="1345">
          <cell r="A1345">
            <v>804432</v>
          </cell>
          <cell r="B1345" t="str">
            <v>SICRO ABRIL/ 25</v>
          </cell>
          <cell r="C1345" t="str">
            <v>BOCA DE BDTC D = 1,50 M - ESCONSIDADE 0° - AREIA EXTRAÍDA E BRITA PRODUZIDA - ALAS ESCONSAS</v>
          </cell>
          <cell r="D1345" t="str">
            <v>UN</v>
          </cell>
          <cell r="F1345">
            <v>8241.36</v>
          </cell>
        </row>
        <row r="1346">
          <cell r="A1346">
            <v>804272</v>
          </cell>
          <cell r="B1346" t="str">
            <v>SICRO ABRIL/ 25</v>
          </cell>
          <cell r="C1346" t="str">
            <v>BOCA DE BDTC D = 1,50 M - ESCONSIDADE 0° - AREIA EXTRAÍDA E BRITA PRODUZIDA - ALAS RETAS</v>
          </cell>
          <cell r="D1346" t="str">
            <v>UN</v>
          </cell>
          <cell r="F1346">
            <v>4439.57</v>
          </cell>
        </row>
        <row r="1347">
          <cell r="A1347">
            <v>804277</v>
          </cell>
          <cell r="B1347" t="str">
            <v>SICRO ABRIL/ 25</v>
          </cell>
          <cell r="C1347" t="str">
            <v>BOCA DE BDTC D = 1,50 M - ESCONSIDADE 10° - AREIA E BRITA COMERCIAIS - ALAS RETAS</v>
          </cell>
          <cell r="D1347" t="str">
            <v>UN</v>
          </cell>
          <cell r="F1347">
            <v>5445.82</v>
          </cell>
        </row>
        <row r="1348">
          <cell r="A1348">
            <v>804276</v>
          </cell>
          <cell r="B1348" t="str">
            <v>SICRO ABRIL/ 25</v>
          </cell>
          <cell r="C1348" t="str">
            <v>BOCA DE BDTC D = 1,50 M - ESCONSIDADE 10° - AREIA EXTRAÍDA E BRITA PRODUZIDA - ALAS RETAS</v>
          </cell>
          <cell r="D1348" t="str">
            <v>UN</v>
          </cell>
          <cell r="F1348">
            <v>4466.6899999999996</v>
          </cell>
        </row>
        <row r="1349">
          <cell r="A1349">
            <v>804435</v>
          </cell>
          <cell r="B1349" t="str">
            <v>SICRO ABRIL/ 25</v>
          </cell>
          <cell r="C1349" t="str">
            <v>BOCA DE BDTC D = 1,50 M - ESCONSIDADE 15° - AREIA E BRITA COMERCIAIS - ALAS ESCONSAS</v>
          </cell>
          <cell r="D1349" t="str">
            <v>UN</v>
          </cell>
          <cell r="F1349">
            <v>10616.05</v>
          </cell>
        </row>
        <row r="1350">
          <cell r="A1350">
            <v>804279</v>
          </cell>
          <cell r="B1350" t="str">
            <v>SICRO ABRIL/ 25</v>
          </cell>
          <cell r="C1350" t="str">
            <v>BOCA DE BDTC D = 1,50 M - ESCONSIDADE 15° - AREIA E BRITA COMERCIAIS - ALAS RETAS</v>
          </cell>
          <cell r="D1350" t="str">
            <v>UN</v>
          </cell>
          <cell r="F1350">
            <v>5483.43</v>
          </cell>
        </row>
        <row r="1351">
          <cell r="A1351">
            <v>804434</v>
          </cell>
          <cell r="B1351" t="str">
            <v>SICRO ABRIL/ 25</v>
          </cell>
          <cell r="C1351" t="str">
            <v>BOCA DE BDTC D = 1,50 M - ESCONSIDADE 15° - AREIA EXTRAÍDA E BRITA PRODUZIDA - ALAS ESCONSAS</v>
          </cell>
          <cell r="D1351" t="str">
            <v>UN</v>
          </cell>
          <cell r="F1351">
            <v>8646.14</v>
          </cell>
        </row>
        <row r="1352">
          <cell r="A1352">
            <v>804278</v>
          </cell>
          <cell r="B1352" t="str">
            <v>SICRO ABRIL/ 25</v>
          </cell>
          <cell r="C1352" t="str">
            <v>BOCA DE BDTC D = 1,50 M - ESCONSIDADE 15° - AREIA EXTRAÍDA E BRITA PRODUZIDA - ALAS RETAS</v>
          </cell>
          <cell r="D1352" t="str">
            <v>UN</v>
          </cell>
          <cell r="F1352">
            <v>4500.58</v>
          </cell>
        </row>
        <row r="1353">
          <cell r="A1353">
            <v>804281</v>
          </cell>
          <cell r="B1353" t="str">
            <v>SICRO ABRIL/ 25</v>
          </cell>
          <cell r="C1353" t="str">
            <v>BOCA DE BDTC D = 1,50 M - ESCONSIDADE 20° - AREIA E BRITA COMERCIAIS - ALAS RETAS</v>
          </cell>
          <cell r="D1353" t="str">
            <v>UN</v>
          </cell>
          <cell r="F1353">
            <v>5538.88</v>
          </cell>
        </row>
        <row r="1354">
          <cell r="A1354">
            <v>804280</v>
          </cell>
          <cell r="B1354" t="str">
            <v>SICRO ABRIL/ 25</v>
          </cell>
          <cell r="C1354" t="str">
            <v>BOCA DE BDTC D = 1,50 M - ESCONSIDADE 20° - AREIA EXTRAÍDA E BRITA PRODUZIDA - ALAS RETAS</v>
          </cell>
          <cell r="D1354" t="str">
            <v>UN</v>
          </cell>
          <cell r="F1354">
            <v>4550.96</v>
          </cell>
        </row>
        <row r="1355">
          <cell r="A1355">
            <v>804283</v>
          </cell>
          <cell r="B1355" t="str">
            <v>SICRO ABRIL/ 25</v>
          </cell>
          <cell r="C1355" t="str">
            <v>BOCA DE BDTC D = 1,50 M - ESCONSIDADE 25° - AREIA E BRITA COMERCIAIS - ALAS RETAS</v>
          </cell>
          <cell r="D1355" t="str">
            <v>UN</v>
          </cell>
          <cell r="F1355">
            <v>5614.62</v>
          </cell>
        </row>
        <row r="1356">
          <cell r="A1356">
            <v>804282</v>
          </cell>
          <cell r="B1356" t="str">
            <v>SICRO ABRIL/ 25</v>
          </cell>
          <cell r="C1356" t="str">
            <v>BOCA DE BDTC D = 1,50 M - ESCONSIDADE 25° - AREIA EXTRAÍDA E BRITA PRODUZIDA - ALAS RETAS</v>
          </cell>
          <cell r="D1356" t="str">
            <v>UN</v>
          </cell>
          <cell r="F1356">
            <v>4620.25</v>
          </cell>
        </row>
        <row r="1357">
          <cell r="A1357">
            <v>804437</v>
          </cell>
          <cell r="B1357" t="str">
            <v>SICRO ABRIL/ 25</v>
          </cell>
          <cell r="C1357" t="str">
            <v>BOCA DE BDTC D = 1,50 M - ESCONSIDADE 30° - AREIA E BRITA COMERCIAIS - ALAS ESCONSAS</v>
          </cell>
          <cell r="D1357" t="str">
            <v>UN</v>
          </cell>
          <cell r="F1357">
            <v>11888.09</v>
          </cell>
        </row>
        <row r="1358">
          <cell r="A1358">
            <v>804285</v>
          </cell>
          <cell r="B1358" t="str">
            <v>SICRO ABRIL/ 25</v>
          </cell>
          <cell r="C1358" t="str">
            <v>BOCA DE BDTC D = 1,50 M - ESCONSIDADE 30° - AREIA E BRITA COMERCIAIS - ALAS RETAS</v>
          </cell>
          <cell r="D1358" t="str">
            <v>UN</v>
          </cell>
          <cell r="F1358">
            <v>5714.32</v>
          </cell>
        </row>
        <row r="1359">
          <cell r="A1359">
            <v>804436</v>
          </cell>
          <cell r="B1359" t="str">
            <v>SICRO ABRIL/ 25</v>
          </cell>
          <cell r="C1359" t="str">
            <v>BOCA DE BDTC D = 1,50 M - ESCONSIDADE 30° - AREIA EXTRAÍDA E BRITA PRODUZIDA - ALAS ESCONSAS</v>
          </cell>
          <cell r="D1359" t="str">
            <v>UN</v>
          </cell>
          <cell r="F1359">
            <v>9675.0400000000009</v>
          </cell>
        </row>
        <row r="1360">
          <cell r="A1360">
            <v>804284</v>
          </cell>
          <cell r="B1360" t="str">
            <v>SICRO ABRIL/ 25</v>
          </cell>
          <cell r="C1360" t="str">
            <v>BOCA DE BDTC D = 1,50 M - ESCONSIDADE 30° - AREIA EXTRAÍDA E BRITA PRODUZIDA - ALAS RETAS</v>
          </cell>
          <cell r="D1360" t="str">
            <v>UN</v>
          </cell>
          <cell r="F1360">
            <v>4712.03</v>
          </cell>
        </row>
        <row r="1361">
          <cell r="A1361">
            <v>804287</v>
          </cell>
          <cell r="B1361" t="str">
            <v>SICRO ABRIL/ 25</v>
          </cell>
          <cell r="C1361" t="str">
            <v>BOCA DE BDTC D = 1,50 M - ESCONSIDADE 35° - AREIA E BRITA COMERCIAIS - ALAS RETAS</v>
          </cell>
          <cell r="D1361" t="str">
            <v>UN</v>
          </cell>
          <cell r="F1361">
            <v>5843.95</v>
          </cell>
        </row>
        <row r="1362">
          <cell r="A1362">
            <v>804286</v>
          </cell>
          <cell r="B1362" t="str">
            <v>SICRO ABRIL/ 25</v>
          </cell>
          <cell r="C1362" t="str">
            <v>BOCA DE BDTC D = 1,50 M - ESCONSIDADE 35° - AREIA EXTRAÍDA E BRITA PRODUZIDA - ALAS RETAS</v>
          </cell>
          <cell r="D1362" t="str">
            <v>UN</v>
          </cell>
          <cell r="F1362">
            <v>4832.63</v>
          </cell>
        </row>
        <row r="1363">
          <cell r="A1363">
            <v>804289</v>
          </cell>
          <cell r="B1363" t="str">
            <v>SICRO ABRIL/ 25</v>
          </cell>
          <cell r="C1363" t="str">
            <v>BOCA DE BDTC D = 1,50 M - ESCONSIDADE 40° - AREIA E BRITA COMERCIAIS - ALAS RETAS</v>
          </cell>
          <cell r="D1363" t="str">
            <v>UN</v>
          </cell>
          <cell r="F1363">
            <v>6014.15</v>
          </cell>
        </row>
        <row r="1364">
          <cell r="A1364">
            <v>804288</v>
          </cell>
          <cell r="B1364" t="str">
            <v>SICRO ABRIL/ 25</v>
          </cell>
          <cell r="C1364" t="str">
            <v>BOCA DE BDTC D = 1,50 M - ESCONSIDADE 40° - AREIA EXTRAÍDA E BRITA PRODUZIDA - ALAS RETAS</v>
          </cell>
          <cell r="D1364" t="str">
            <v>UN</v>
          </cell>
          <cell r="F1364">
            <v>4992.43</v>
          </cell>
        </row>
        <row r="1365">
          <cell r="A1365">
            <v>804439</v>
          </cell>
          <cell r="B1365" t="str">
            <v>SICRO ABRIL/ 25</v>
          </cell>
          <cell r="C1365" t="str">
            <v>BOCA DE BDTC D = 1,50 M - ESCONSIDADE 45° - AREIA E BRITA COMERCIAIS - ALAS ESCONSAS</v>
          </cell>
          <cell r="D1365" t="str">
            <v>UN</v>
          </cell>
          <cell r="F1365">
            <v>14801.29</v>
          </cell>
        </row>
        <row r="1366">
          <cell r="A1366">
            <v>804291</v>
          </cell>
          <cell r="B1366" t="str">
            <v>SICRO ABRIL/ 25</v>
          </cell>
          <cell r="C1366" t="str">
            <v>BOCA DE BDTC D = 1,50 M - ESCONSIDADE 45° - AREIA E BRITA COMERCIAIS - ALAS RETAS</v>
          </cell>
          <cell r="D1366" t="str">
            <v>UN</v>
          </cell>
          <cell r="F1366">
            <v>6239.81</v>
          </cell>
        </row>
        <row r="1367">
          <cell r="A1367">
            <v>804438</v>
          </cell>
          <cell r="B1367" t="str">
            <v>SICRO ABRIL/ 25</v>
          </cell>
          <cell r="C1367" t="str">
            <v>BOCA DE BDTC D = 1,50 M - ESCONSIDADE 45° - AREIA EXTRAÍDA E BRITA PRODUZIDA - ALAS ESCONSAS</v>
          </cell>
          <cell r="D1367" t="str">
            <v>UN</v>
          </cell>
          <cell r="F1367">
            <v>12025.45</v>
          </cell>
        </row>
        <row r="1368">
          <cell r="A1368">
            <v>804290</v>
          </cell>
          <cell r="B1368" t="str">
            <v>SICRO ABRIL/ 25</v>
          </cell>
          <cell r="C1368" t="str">
            <v>BOCA DE BDTC D = 1,50 M - ESCONSIDADE 45° - AREIA EXTRAÍDA E BRITA PRODUZIDA - ALAS RETAS</v>
          </cell>
          <cell r="D1368" t="str">
            <v>UN</v>
          </cell>
          <cell r="F1368">
            <v>5206.7</v>
          </cell>
        </row>
        <row r="1369">
          <cell r="A1369">
            <v>804275</v>
          </cell>
          <cell r="B1369" t="str">
            <v>SICRO ABRIL/ 25</v>
          </cell>
          <cell r="C1369" t="str">
            <v>BOCA DE BDTC D = 1,50 M - ESCONSIDADE 5° - AREIA E BRITA COMERCIAIS - ALAS RETAS</v>
          </cell>
          <cell r="D1369" t="str">
            <v>UN</v>
          </cell>
          <cell r="F1369">
            <v>5423.26</v>
          </cell>
        </row>
        <row r="1370">
          <cell r="A1370">
            <v>804274</v>
          </cell>
          <cell r="B1370" t="str">
            <v>SICRO ABRIL/ 25</v>
          </cell>
          <cell r="C1370" t="str">
            <v>BOCA DE BDTC D = 1,50 M - ESCONSIDADE 5° - AREIA EXTRAÍDA E BRITA PRODUZIDA - ALAS RETAS</v>
          </cell>
          <cell r="D1370" t="str">
            <v>UN</v>
          </cell>
          <cell r="F1370">
            <v>4446.3500000000004</v>
          </cell>
        </row>
        <row r="1371">
          <cell r="A1371">
            <v>804061</v>
          </cell>
          <cell r="B1371" t="str">
            <v>SICRO ABRIL/ 25</v>
          </cell>
          <cell r="C1371" t="str">
            <v>BOCA DE BSTC D = 0,40 M - ESCONSIDADE 0° - AREIA E BRITA COMERCIAIS - ALAS RETAS</v>
          </cell>
          <cell r="D1371" t="str">
            <v>UN</v>
          </cell>
          <cell r="F1371">
            <v>372.9</v>
          </cell>
        </row>
        <row r="1372">
          <cell r="A1372">
            <v>804060</v>
          </cell>
          <cell r="B1372" t="str">
            <v>SICRO ABRIL/ 25</v>
          </cell>
          <cell r="C1372" t="str">
            <v>BOCA DE BSTC D = 0,40 M - ESCONSIDADE 0° - AREIA EXTRAÍDA E BRITA PRODUZIDA - ALAS RETAS</v>
          </cell>
          <cell r="D1372" t="str">
            <v>UN</v>
          </cell>
          <cell r="F1372">
            <v>320.52999999999997</v>
          </cell>
        </row>
        <row r="1373">
          <cell r="A1373">
            <v>804065</v>
          </cell>
          <cell r="B1373" t="str">
            <v>SICRO ABRIL/ 25</v>
          </cell>
          <cell r="C1373" t="str">
            <v>BOCA DE BSTC D = 0,40 M - ESCONSIDADE 10° - AREIA E BRITA COMERCIAIS - ALAS RETAS</v>
          </cell>
          <cell r="D1373" t="str">
            <v>UN</v>
          </cell>
          <cell r="F1373">
            <v>374.52</v>
          </cell>
        </row>
        <row r="1374">
          <cell r="A1374">
            <v>804064</v>
          </cell>
          <cell r="B1374" t="str">
            <v>SICRO ABRIL/ 25</v>
          </cell>
          <cell r="C1374" t="str">
            <v>BOCA DE BSTC D = 0,40 M - ESCONSIDADE 10° - AREIA EXTRAÍDA E BRITA PRODUZIDA - ALAS RETAS</v>
          </cell>
          <cell r="D1374" t="str">
            <v>UN</v>
          </cell>
          <cell r="F1374">
            <v>322.16000000000003</v>
          </cell>
        </row>
        <row r="1375">
          <cell r="A1375">
            <v>804067</v>
          </cell>
          <cell r="B1375" t="str">
            <v>SICRO ABRIL/ 25</v>
          </cell>
          <cell r="C1375" t="str">
            <v>BOCA DE BSTC D = 0,40 M - ESCONSIDADE 15° - AREIA E BRITA COMERCIAIS - ALAS RETAS</v>
          </cell>
          <cell r="D1375" t="str">
            <v>UN</v>
          </cell>
          <cell r="F1375">
            <v>376.14</v>
          </cell>
        </row>
        <row r="1376">
          <cell r="A1376">
            <v>804066</v>
          </cell>
          <cell r="B1376" t="str">
            <v>SICRO ABRIL/ 25</v>
          </cell>
          <cell r="C1376" t="str">
            <v>BOCA DE BSTC D = 0,40 M - ESCONSIDADE 15° - AREIA EXTRAÍDA E BRITA PRODUZIDA - ALAS RETAS</v>
          </cell>
          <cell r="D1376" t="str">
            <v>UN</v>
          </cell>
          <cell r="F1376">
            <v>323.77999999999997</v>
          </cell>
        </row>
        <row r="1377">
          <cell r="A1377">
            <v>804069</v>
          </cell>
          <cell r="B1377" t="str">
            <v>SICRO ABRIL/ 25</v>
          </cell>
          <cell r="C1377" t="str">
            <v>BOCA DE BSTC D = 0,40 M - ESCONSIDADE 20° - AREIA E BRITA COMERCIAIS - ALAS RETAS</v>
          </cell>
          <cell r="D1377" t="str">
            <v>UN</v>
          </cell>
          <cell r="F1377">
            <v>379.02</v>
          </cell>
        </row>
        <row r="1378">
          <cell r="A1378">
            <v>804068</v>
          </cell>
          <cell r="B1378" t="str">
            <v>SICRO ABRIL/ 25</v>
          </cell>
          <cell r="C1378" t="str">
            <v>BOCA DE BSTC D = 0,40 M - ESCONSIDADE 20° - AREIA EXTRAÍDA E BRITA PRODUZIDA - ALAS RETAS</v>
          </cell>
          <cell r="D1378" t="str">
            <v>UN</v>
          </cell>
          <cell r="F1378">
            <v>326.52999999999997</v>
          </cell>
        </row>
        <row r="1379">
          <cell r="A1379">
            <v>804071</v>
          </cell>
          <cell r="B1379" t="str">
            <v>SICRO ABRIL/ 25</v>
          </cell>
          <cell r="C1379" t="str">
            <v>BOCA DE BSTC D = 0,40 M - ESCONSIDADE 25° - AREIA E BRITA COMERCIAIS - ALAS RETAS</v>
          </cell>
          <cell r="D1379" t="str">
            <v>UN</v>
          </cell>
          <cell r="F1379">
            <v>383.08</v>
          </cell>
        </row>
        <row r="1380">
          <cell r="A1380">
            <v>804070</v>
          </cell>
          <cell r="B1380" t="str">
            <v>SICRO ABRIL/ 25</v>
          </cell>
          <cell r="C1380" t="str">
            <v>BOCA DE BSTC D = 0,40 M - ESCONSIDADE 25° - AREIA EXTRAÍDA E BRITA PRODUZIDA - ALAS RETAS</v>
          </cell>
          <cell r="D1380" t="str">
            <v>UN</v>
          </cell>
          <cell r="F1380">
            <v>330.59</v>
          </cell>
        </row>
        <row r="1381">
          <cell r="A1381">
            <v>804073</v>
          </cell>
          <cell r="B1381" t="str">
            <v>SICRO ABRIL/ 25</v>
          </cell>
          <cell r="C1381" t="str">
            <v>BOCA DE BSTC D = 0,40 M - ESCONSIDADE 30° - AREIA E BRITA COMERCIAIS - ALAS RETAS</v>
          </cell>
          <cell r="D1381" t="str">
            <v>UN</v>
          </cell>
          <cell r="F1381">
            <v>388.39</v>
          </cell>
        </row>
        <row r="1382">
          <cell r="A1382">
            <v>804072</v>
          </cell>
          <cell r="B1382" t="str">
            <v>SICRO ABRIL/ 25</v>
          </cell>
          <cell r="C1382" t="str">
            <v>BOCA DE BSTC D = 0,40 M - ESCONSIDADE 30° - AREIA EXTRAÍDA E BRITA PRODUZIDA - ALAS RETAS</v>
          </cell>
          <cell r="D1382" t="str">
            <v>UN</v>
          </cell>
          <cell r="F1382">
            <v>335.77</v>
          </cell>
        </row>
        <row r="1383">
          <cell r="A1383">
            <v>804075</v>
          </cell>
          <cell r="B1383" t="str">
            <v>SICRO ABRIL/ 25</v>
          </cell>
          <cell r="C1383" t="str">
            <v>BOCA DE BSTC D = 0,40 M - ESCONSIDADE 35° - AREIA E BRITA COMERCIAIS - ALAS RETAS</v>
          </cell>
          <cell r="D1383" t="str">
            <v>UN</v>
          </cell>
          <cell r="F1383">
            <v>395.69</v>
          </cell>
        </row>
        <row r="1384">
          <cell r="A1384">
            <v>804074</v>
          </cell>
          <cell r="B1384" t="str">
            <v>SICRO ABRIL/ 25</v>
          </cell>
          <cell r="C1384" t="str">
            <v>BOCA DE BSTC D = 0,40 M - ESCONSIDADE 35° - AREIA EXTRAÍDA E BRITA PRODUZIDA - ALAS RETAS</v>
          </cell>
          <cell r="D1384" t="str">
            <v>UN</v>
          </cell>
          <cell r="F1384">
            <v>343.07</v>
          </cell>
        </row>
        <row r="1385">
          <cell r="A1385">
            <v>804077</v>
          </cell>
          <cell r="B1385" t="str">
            <v>SICRO ABRIL/ 25</v>
          </cell>
          <cell r="C1385" t="str">
            <v>BOCA DE BSTC D = 0,40 M - ESCONSIDADE 40° - AREIA E BRITA COMERCIAIS - ALAS RETAS</v>
          </cell>
          <cell r="D1385" t="str">
            <v>UN</v>
          </cell>
          <cell r="F1385">
            <v>405.05</v>
          </cell>
        </row>
        <row r="1386">
          <cell r="A1386">
            <v>804076</v>
          </cell>
          <cell r="B1386" t="str">
            <v>SICRO ABRIL/ 25</v>
          </cell>
          <cell r="C1386" t="str">
            <v>BOCA DE BSTC D = 0,40 M - ESCONSIDADE 40° - AREIA EXTRAÍDA E BRITA PRODUZIDA - ALAS RETAS</v>
          </cell>
          <cell r="D1386" t="str">
            <v>UN</v>
          </cell>
          <cell r="F1386">
            <v>352.31</v>
          </cell>
        </row>
        <row r="1387">
          <cell r="A1387">
            <v>804079</v>
          </cell>
          <cell r="B1387" t="str">
            <v>SICRO ABRIL/ 25</v>
          </cell>
          <cell r="C1387" t="str">
            <v>BOCA DE BSTC D = 0,40 M - ESCONSIDADE 45° - AREIA E BRITA COMERCIAIS - ALAS RETAS</v>
          </cell>
          <cell r="D1387" t="str">
            <v>UN</v>
          </cell>
          <cell r="F1387">
            <v>419.29</v>
          </cell>
        </row>
        <row r="1388">
          <cell r="A1388">
            <v>804078</v>
          </cell>
          <cell r="B1388" t="str">
            <v>SICRO ABRIL/ 25</v>
          </cell>
          <cell r="C1388" t="str">
            <v>BOCA DE BSTC D = 0,40 M - ESCONSIDADE 45° - AREIA EXTRAÍDA E BRITA PRODUZIDA - ALAS RETAS</v>
          </cell>
          <cell r="D1388" t="str">
            <v>UN</v>
          </cell>
          <cell r="F1388">
            <v>366.42</v>
          </cell>
        </row>
        <row r="1389">
          <cell r="A1389">
            <v>804063</v>
          </cell>
          <cell r="B1389" t="str">
            <v>SICRO ABRIL/ 25</v>
          </cell>
          <cell r="C1389" t="str">
            <v>BOCA DE BSTC D = 0,40 M - ESCONSIDADE 5° - AREIA E BRITA COMERCIAIS - ALAS RETAS</v>
          </cell>
          <cell r="D1389" t="str">
            <v>UN</v>
          </cell>
          <cell r="F1389">
            <v>373.71</v>
          </cell>
        </row>
        <row r="1390">
          <cell r="A1390">
            <v>804062</v>
          </cell>
          <cell r="B1390" t="str">
            <v>SICRO ABRIL/ 25</v>
          </cell>
          <cell r="C1390" t="str">
            <v>BOCA DE BSTC D = 0,40 M - ESCONSIDADE 5° - AREIA EXTRAÍDA E BRITA PRODUZIDA - ALAS RETAS</v>
          </cell>
          <cell r="D1390" t="str">
            <v>UN</v>
          </cell>
          <cell r="F1390">
            <v>321.33999999999997</v>
          </cell>
        </row>
        <row r="1391">
          <cell r="A1391">
            <v>804377</v>
          </cell>
          <cell r="B1391" t="str">
            <v>SICRO ABRIL/ 25</v>
          </cell>
          <cell r="C1391" t="str">
            <v>BOCA DE BSTC D = 0,60 M - ESCONSIDADE 0° - AREIA E BRITA COMERCIAIS - ALAS ESCONSAS</v>
          </cell>
          <cell r="D1391" t="str">
            <v>UN</v>
          </cell>
          <cell r="F1391">
            <v>1114.43</v>
          </cell>
        </row>
        <row r="1392">
          <cell r="A1392">
            <v>804081</v>
          </cell>
          <cell r="B1392" t="str">
            <v>SICRO ABRIL/ 25</v>
          </cell>
          <cell r="C1392" t="str">
            <v>BOCA DE BSTC D = 0,60 M - ESCONSIDADE 0° - AREIA E BRITA COMERCIAIS - ALAS RETAS</v>
          </cell>
          <cell r="D1392" t="str">
            <v>UN</v>
          </cell>
          <cell r="F1392">
            <v>750.59</v>
          </cell>
        </row>
        <row r="1393">
          <cell r="A1393">
            <v>804376</v>
          </cell>
          <cell r="B1393" t="str">
            <v>SICRO ABRIL/ 25</v>
          </cell>
          <cell r="C1393" t="str">
            <v>BOCA DE BSTC D = 0,60 M - ESCONSIDADE 0° - AREIA EXTRAÍDA E BRITA PRODUZIDA - ALAS ESCONSAS</v>
          </cell>
          <cell r="D1393" t="str">
            <v>UN</v>
          </cell>
          <cell r="F1393">
            <v>971.69</v>
          </cell>
        </row>
        <row r="1394">
          <cell r="A1394">
            <v>804080</v>
          </cell>
          <cell r="B1394" t="str">
            <v>SICRO ABRIL/ 25</v>
          </cell>
          <cell r="C1394" t="str">
            <v>BOCA DE BSTC D = 0,60 M - ESCONSIDADE 0° - AREIA EXTRAÍDA E BRITA PRODUZIDA - ALAS RETAS</v>
          </cell>
          <cell r="D1394" t="str">
            <v>UN</v>
          </cell>
          <cell r="F1394">
            <v>635.21</v>
          </cell>
        </row>
        <row r="1395">
          <cell r="A1395">
            <v>804085</v>
          </cell>
          <cell r="B1395" t="str">
            <v>SICRO ABRIL/ 25</v>
          </cell>
          <cell r="C1395" t="str">
            <v>BOCA DE BSTC D = 0,60 M - ESCONSIDADE 10° - AREIA E BRITA COMERCIAIS - ALAS RETAS</v>
          </cell>
          <cell r="D1395" t="str">
            <v>UN</v>
          </cell>
          <cell r="F1395">
            <v>753.46</v>
          </cell>
        </row>
        <row r="1396">
          <cell r="A1396">
            <v>804084</v>
          </cell>
          <cell r="B1396" t="str">
            <v>SICRO ABRIL/ 25</v>
          </cell>
          <cell r="C1396" t="str">
            <v>BOCA DE BSTC D = 0,60 M - ESCONSIDADE 10° - AREIA EXTRAÍDA E BRITA PRODUZIDA - ALAS RETAS</v>
          </cell>
          <cell r="D1396" t="str">
            <v>UN</v>
          </cell>
          <cell r="F1396">
            <v>637.96</v>
          </cell>
        </row>
        <row r="1397">
          <cell r="A1397">
            <v>804379</v>
          </cell>
          <cell r="B1397" t="str">
            <v>SICRO ABRIL/ 25</v>
          </cell>
          <cell r="C1397" t="str">
            <v>BOCA DE BSTC D = 0,60 M - ESCONSIDADE 15° - AREIA E BRITA COMERCIAIS - ALAS ESCONSAS</v>
          </cell>
          <cell r="D1397" t="str">
            <v>UN</v>
          </cell>
          <cell r="F1397">
            <v>929.84</v>
          </cell>
        </row>
        <row r="1398">
          <cell r="A1398">
            <v>804087</v>
          </cell>
          <cell r="B1398" t="str">
            <v>SICRO ABRIL/ 25</v>
          </cell>
          <cell r="C1398" t="str">
            <v>BOCA DE BSTC D = 0,60 M - ESCONSIDADE 15° - AREIA E BRITA COMERCIAIS - ALAS RETAS</v>
          </cell>
          <cell r="D1398" t="str">
            <v>UN</v>
          </cell>
          <cell r="F1398">
            <v>756.71</v>
          </cell>
        </row>
        <row r="1399">
          <cell r="A1399">
            <v>804378</v>
          </cell>
          <cell r="B1399" t="str">
            <v>SICRO ABRIL/ 25</v>
          </cell>
          <cell r="C1399" t="str">
            <v>BOCA DE BSTC D = 0,60 M - ESCONSIDADE 15° - AREIA EXTRAÍDA E BRITA PRODUZIDA - ALAS ESCONSAS</v>
          </cell>
          <cell r="D1399" t="str">
            <v>UN</v>
          </cell>
          <cell r="F1399">
            <v>779.05</v>
          </cell>
        </row>
        <row r="1400">
          <cell r="A1400">
            <v>804086</v>
          </cell>
          <cell r="B1400" t="str">
            <v>SICRO ABRIL/ 25</v>
          </cell>
          <cell r="C1400" t="str">
            <v>BOCA DE BSTC D = 0,60 M - ESCONSIDADE 15° - AREIA EXTRAÍDA E BRITA PRODUZIDA - ALAS RETAS</v>
          </cell>
          <cell r="D1400" t="str">
            <v>UN</v>
          </cell>
          <cell r="F1400">
            <v>641.20000000000005</v>
          </cell>
        </row>
        <row r="1401">
          <cell r="A1401">
            <v>804089</v>
          </cell>
          <cell r="B1401" t="str">
            <v>SICRO ABRIL/ 25</v>
          </cell>
          <cell r="C1401" t="str">
            <v>BOCA DE BSTC D = 0,60 M - ESCONSIDADE 20° - AREIA E BRITA COMERCIAIS - ALAS RETAS</v>
          </cell>
          <cell r="D1401" t="str">
            <v>UN</v>
          </cell>
          <cell r="F1401">
            <v>762.02</v>
          </cell>
        </row>
        <row r="1402">
          <cell r="A1402">
            <v>804088</v>
          </cell>
          <cell r="B1402" t="str">
            <v>SICRO ABRIL/ 25</v>
          </cell>
          <cell r="C1402" t="str">
            <v>BOCA DE BSTC D = 0,60 M - ESCONSIDADE 20° - AREIA EXTRAÍDA E BRITA PRODUZIDA - ALAS RETAS</v>
          </cell>
          <cell r="D1402" t="str">
            <v>UN</v>
          </cell>
          <cell r="F1402">
            <v>646.39</v>
          </cell>
        </row>
        <row r="1403">
          <cell r="A1403">
            <v>804091</v>
          </cell>
          <cell r="B1403" t="str">
            <v>SICRO ABRIL/ 25</v>
          </cell>
          <cell r="C1403" t="str">
            <v>BOCA DE BSTC D = 0,60 M - ESCONSIDADE 25° - AREIA E BRITA COMERCIAIS - ALAS RETAS</v>
          </cell>
          <cell r="D1403" t="str">
            <v>UN</v>
          </cell>
          <cell r="F1403">
            <v>768.95</v>
          </cell>
        </row>
        <row r="1404">
          <cell r="A1404">
            <v>804090</v>
          </cell>
          <cell r="B1404" t="str">
            <v>SICRO ABRIL/ 25</v>
          </cell>
          <cell r="C1404" t="str">
            <v>BOCA DE BSTC D = 0,60 M - ESCONSIDADE 25° - AREIA EXTRAÍDA E BRITA PRODUZIDA - ALAS RETAS</v>
          </cell>
          <cell r="D1404" t="str">
            <v>UN</v>
          </cell>
          <cell r="F1404">
            <v>653.20000000000005</v>
          </cell>
        </row>
        <row r="1405">
          <cell r="A1405">
            <v>804381</v>
          </cell>
          <cell r="B1405" t="str">
            <v>SICRO ABRIL/ 25</v>
          </cell>
          <cell r="C1405" t="str">
            <v>BOCA DE BSTC D = 0,60 M - ESCONSIDADE 30° - AREIA E BRITA COMERCIAIS - ALAS ESCONSAS</v>
          </cell>
          <cell r="D1405" t="str">
            <v>UN</v>
          </cell>
          <cell r="F1405">
            <v>1317.07</v>
          </cell>
        </row>
        <row r="1406">
          <cell r="A1406">
            <v>804093</v>
          </cell>
          <cell r="B1406" t="str">
            <v>SICRO ABRIL/ 25</v>
          </cell>
          <cell r="C1406" t="str">
            <v>BOCA DE BSTC D = 0,60 M - ESCONSIDADE 30° - AREIA E BRITA COMERCIAIS - ALAS RETAS</v>
          </cell>
          <cell r="D1406" t="str">
            <v>UN</v>
          </cell>
          <cell r="F1406">
            <v>778.76</v>
          </cell>
        </row>
        <row r="1407">
          <cell r="A1407">
            <v>804380</v>
          </cell>
          <cell r="B1407" t="str">
            <v>SICRO ABRIL/ 25</v>
          </cell>
          <cell r="C1407" t="str">
            <v>BOCA DE BSTC D = 0,60 M - ESCONSIDADE 30° - AREIA EXTRAÍDA E BRITA PRODUZIDA - ALAS ESCONSAS</v>
          </cell>
          <cell r="D1407" t="str">
            <v>UN</v>
          </cell>
          <cell r="F1407">
            <v>1146.22</v>
          </cell>
        </row>
        <row r="1408">
          <cell r="A1408">
            <v>804092</v>
          </cell>
          <cell r="B1408" t="str">
            <v>SICRO ABRIL/ 25</v>
          </cell>
          <cell r="C1408" t="str">
            <v>BOCA DE BSTC D = 0,60 M - ESCONSIDADE 30° - AREIA EXTRAÍDA E BRITA PRODUZIDA - ALAS RETAS</v>
          </cell>
          <cell r="D1408" t="str">
            <v>UN</v>
          </cell>
          <cell r="F1408">
            <v>662.76</v>
          </cell>
        </row>
        <row r="1409">
          <cell r="A1409">
            <v>804095</v>
          </cell>
          <cell r="B1409" t="str">
            <v>SICRO ABRIL/ 25</v>
          </cell>
          <cell r="C1409" t="str">
            <v>BOCA DE BSTC D = 0,60 M - ESCONSIDADE 35° - AREIA E BRITA COMERCIAIS - ALAS RETAS</v>
          </cell>
          <cell r="D1409" t="str">
            <v>UN</v>
          </cell>
          <cell r="F1409">
            <v>792.18</v>
          </cell>
        </row>
        <row r="1410">
          <cell r="A1410">
            <v>804094</v>
          </cell>
          <cell r="B1410" t="str">
            <v>SICRO ABRIL/ 25</v>
          </cell>
          <cell r="C1410" t="str">
            <v>BOCA DE BSTC D = 0,60 M - ESCONSIDADE 35° - AREIA EXTRAÍDA E BRITA PRODUZIDA - ALAS RETAS</v>
          </cell>
          <cell r="D1410" t="str">
            <v>UN</v>
          </cell>
          <cell r="F1410">
            <v>676.05</v>
          </cell>
        </row>
        <row r="1411">
          <cell r="A1411">
            <v>804097</v>
          </cell>
          <cell r="B1411" t="str">
            <v>SICRO ABRIL/ 25</v>
          </cell>
          <cell r="C1411" t="str">
            <v>BOCA DE BSTC D = 0,60 M - ESCONSIDADE 40° - AREIA E BRITA COMERCIAIS - ALAS RETAS</v>
          </cell>
          <cell r="D1411" t="str">
            <v>UN</v>
          </cell>
          <cell r="F1411">
            <v>809.29</v>
          </cell>
        </row>
        <row r="1412">
          <cell r="A1412">
            <v>804096</v>
          </cell>
          <cell r="B1412" t="str">
            <v>SICRO ABRIL/ 25</v>
          </cell>
          <cell r="C1412" t="str">
            <v>BOCA DE BSTC D = 0,60 M - ESCONSIDADE 40° - AREIA EXTRAÍDA E BRITA PRODUZIDA - ALAS RETAS</v>
          </cell>
          <cell r="D1412" t="str">
            <v>UN</v>
          </cell>
          <cell r="F1412">
            <v>692.92</v>
          </cell>
        </row>
        <row r="1413">
          <cell r="A1413">
            <v>804383</v>
          </cell>
          <cell r="B1413" t="str">
            <v>SICRO ABRIL/ 25</v>
          </cell>
          <cell r="C1413" t="str">
            <v>BOCA DE BSTC D = 0,60 M - ESCONSIDADE 45° - AREIA E BRITA COMERCIAIS - ALAS ESCONSAS</v>
          </cell>
          <cell r="D1413" t="str">
            <v>UN</v>
          </cell>
          <cell r="F1413">
            <v>1628.17</v>
          </cell>
        </row>
        <row r="1414">
          <cell r="A1414">
            <v>804099</v>
          </cell>
          <cell r="B1414" t="str">
            <v>SICRO ABRIL/ 25</v>
          </cell>
          <cell r="C1414" t="str">
            <v>BOCA DE BSTC D = 0,60 M - ESCONSIDADE 45° - AREIA E BRITA COMERCIAIS - ALAS RETAS</v>
          </cell>
          <cell r="D1414" t="str">
            <v>UN</v>
          </cell>
          <cell r="F1414">
            <v>833.7</v>
          </cell>
        </row>
        <row r="1415">
          <cell r="A1415">
            <v>804382</v>
          </cell>
          <cell r="B1415" t="str">
            <v>SICRO ABRIL/ 25</v>
          </cell>
          <cell r="C1415" t="str">
            <v>BOCA DE BSTC D = 0,60 M - ESCONSIDADE 45° - AREIA EXTRAÍDA E BRITA PRODUZIDA - ALAS ESCONSAS</v>
          </cell>
          <cell r="D1415" t="str">
            <v>UN</v>
          </cell>
          <cell r="F1415">
            <v>1414.99</v>
          </cell>
        </row>
        <row r="1416">
          <cell r="A1416">
            <v>804098</v>
          </cell>
          <cell r="B1416" t="str">
            <v>SICRO ABRIL/ 25</v>
          </cell>
          <cell r="C1416" t="str">
            <v>BOCA DE BSTC D = 0,60 M - ESCONSIDADE 45° - AREIA EXTRAÍDA E BRITA PRODUZIDA - ALAS RETAS</v>
          </cell>
          <cell r="D1416" t="str">
            <v>UN</v>
          </cell>
          <cell r="F1416">
            <v>717.08</v>
          </cell>
        </row>
        <row r="1417">
          <cell r="A1417">
            <v>804083</v>
          </cell>
          <cell r="B1417" t="str">
            <v>SICRO ABRIL/ 25</v>
          </cell>
          <cell r="C1417" t="str">
            <v>BOCA DE BSTC D = 0,60 M - ESCONSIDADE 5° - AREIA E BRITA COMERCIAIS - ALAS RETAS</v>
          </cell>
          <cell r="D1417" t="str">
            <v>UN</v>
          </cell>
          <cell r="F1417">
            <v>751.4</v>
          </cell>
        </row>
        <row r="1418">
          <cell r="A1418">
            <v>804082</v>
          </cell>
          <cell r="B1418" t="str">
            <v>SICRO ABRIL/ 25</v>
          </cell>
          <cell r="C1418" t="str">
            <v>BOCA DE BSTC D = 0,60 M - ESCONSIDADE 5° - AREIA EXTRAÍDA E BRITA PRODUZIDA - ALAS RETAS</v>
          </cell>
          <cell r="D1418" t="str">
            <v>UN</v>
          </cell>
          <cell r="F1418">
            <v>636.02</v>
          </cell>
        </row>
        <row r="1419">
          <cell r="A1419">
            <v>804385</v>
          </cell>
          <cell r="B1419" t="str">
            <v>SICRO ABRIL/ 25</v>
          </cell>
          <cell r="C1419" t="str">
            <v>BOCA DE BSTC D = 0,80 M - ESCONSIDADE 0° - AREIA E BRITA COMERCIAIS - ALAS ESCONSAS</v>
          </cell>
          <cell r="D1419" t="str">
            <v>UN</v>
          </cell>
          <cell r="F1419">
            <v>1852.85</v>
          </cell>
        </row>
        <row r="1420">
          <cell r="A1420">
            <v>804101</v>
          </cell>
          <cell r="B1420" t="str">
            <v>SICRO ABRIL/ 25</v>
          </cell>
          <cell r="C1420" t="str">
            <v>BOCA DE BSTC D = 0,80 M - ESCONSIDADE 0° - AREIA E BRITA COMERCIAIS - ALAS RETAS</v>
          </cell>
          <cell r="D1420" t="str">
            <v>UN</v>
          </cell>
          <cell r="F1420">
            <v>1270.3</v>
          </cell>
        </row>
        <row r="1421">
          <cell r="A1421">
            <v>804384</v>
          </cell>
          <cell r="B1421" t="str">
            <v>SICRO ABRIL/ 25</v>
          </cell>
          <cell r="C1421" t="str">
            <v>BOCA DE BSTC D = 0,80 M - ESCONSIDADE 0° - AREIA EXTRAÍDA E BRITA PRODUZIDA - ALAS ESCONSAS</v>
          </cell>
          <cell r="D1421" t="str">
            <v>UN</v>
          </cell>
          <cell r="F1421">
            <v>1587.91</v>
          </cell>
        </row>
        <row r="1422">
          <cell r="A1422">
            <v>804100</v>
          </cell>
          <cell r="B1422" t="str">
            <v>SICRO ABRIL/ 25</v>
          </cell>
          <cell r="C1422" t="str">
            <v>BOCA DE BSTC D = 0,80 M - ESCONSIDADE 0° - AREIA EXTRAÍDA E BRITA PRODUZIDA - ALAS RETAS</v>
          </cell>
          <cell r="D1422" t="str">
            <v>UN</v>
          </cell>
          <cell r="F1422">
            <v>1069.8599999999999</v>
          </cell>
        </row>
        <row r="1423">
          <cell r="A1423">
            <v>804105</v>
          </cell>
          <cell r="B1423" t="str">
            <v>SICRO ABRIL/ 25</v>
          </cell>
          <cell r="C1423" t="str">
            <v>BOCA DE BSTC D = 0,80 M - ESCONSIDADE 10° - AREIA E BRITA COMERCIAIS - ALAS RETAS</v>
          </cell>
          <cell r="D1423" t="str">
            <v>UN</v>
          </cell>
          <cell r="F1423">
            <v>1274.79</v>
          </cell>
        </row>
        <row r="1424">
          <cell r="A1424">
            <v>804104</v>
          </cell>
          <cell r="B1424" t="str">
            <v>SICRO ABRIL/ 25</v>
          </cell>
          <cell r="C1424" t="str">
            <v>BOCA DE BSTC D = 0,80 M - ESCONSIDADE 10° - AREIA EXTRAÍDA E BRITA PRODUZIDA - ALAS RETAS</v>
          </cell>
          <cell r="D1424" t="str">
            <v>UN</v>
          </cell>
          <cell r="F1424">
            <v>1074.24</v>
          </cell>
        </row>
        <row r="1425">
          <cell r="A1425">
            <v>804387</v>
          </cell>
          <cell r="B1425" t="str">
            <v>SICRO ABRIL/ 25</v>
          </cell>
          <cell r="C1425" t="str">
            <v>BOCA DE BSTC D = 0,80 M - ESCONSIDADE 15° - AREIA E BRITA COMERCIAIS - ALAS ESCONSAS</v>
          </cell>
          <cell r="D1425" t="str">
            <v>UN</v>
          </cell>
          <cell r="F1425">
            <v>1952.25</v>
          </cell>
        </row>
        <row r="1426">
          <cell r="A1426">
            <v>804107</v>
          </cell>
          <cell r="B1426" t="str">
            <v>SICRO ABRIL/ 25</v>
          </cell>
          <cell r="C1426" t="str">
            <v>BOCA DE BSTC D = 0,80 M - ESCONSIDADE 15° - AREIA E BRITA COMERCIAIS - ALAS RETAS</v>
          </cell>
          <cell r="D1426" t="str">
            <v>UN</v>
          </cell>
          <cell r="F1426">
            <v>1280.9100000000001</v>
          </cell>
        </row>
        <row r="1427">
          <cell r="A1427">
            <v>804386</v>
          </cell>
          <cell r="B1427" t="str">
            <v>SICRO ABRIL/ 25</v>
          </cell>
          <cell r="C1427" t="str">
            <v>BOCA DE BSTC D = 0,80 M - ESCONSIDADE 15° - AREIA EXTRAÍDA E BRITA PRODUZIDA - ALAS ESCONSAS</v>
          </cell>
          <cell r="D1427" t="str">
            <v>UN</v>
          </cell>
          <cell r="F1427">
            <v>1672.21</v>
          </cell>
        </row>
        <row r="1428">
          <cell r="A1428">
            <v>804106</v>
          </cell>
          <cell r="B1428" t="str">
            <v>SICRO ABRIL/ 25</v>
          </cell>
          <cell r="C1428" t="str">
            <v>BOCA DE BSTC D = 0,80 M - ESCONSIDADE 15° - AREIA EXTRAÍDA E BRITA PRODUZIDA - ALAS RETAS</v>
          </cell>
          <cell r="D1428" t="str">
            <v>UN</v>
          </cell>
          <cell r="F1428">
            <v>1080.23</v>
          </cell>
        </row>
        <row r="1429">
          <cell r="A1429">
            <v>804109</v>
          </cell>
          <cell r="B1429" t="str">
            <v>SICRO ABRIL/ 25</v>
          </cell>
          <cell r="C1429" t="str">
            <v>BOCA DE BSTC D = 0,80 M - ESCONSIDADE 20° - AREIA E BRITA COMERCIAIS - ALAS RETAS</v>
          </cell>
          <cell r="D1429" t="str">
            <v>UN</v>
          </cell>
          <cell r="F1429">
            <v>1290.28</v>
          </cell>
        </row>
        <row r="1430">
          <cell r="A1430">
            <v>804108</v>
          </cell>
          <cell r="B1430" t="str">
            <v>SICRO ABRIL/ 25</v>
          </cell>
          <cell r="C1430" t="str">
            <v>BOCA DE BSTC D = 0,80 M - ESCONSIDADE 20° - AREIA EXTRAÍDA E BRITA PRODUZIDA - ALAS RETAS</v>
          </cell>
          <cell r="D1430" t="str">
            <v>UN</v>
          </cell>
          <cell r="F1430">
            <v>1089.48</v>
          </cell>
        </row>
        <row r="1431">
          <cell r="A1431">
            <v>804111</v>
          </cell>
          <cell r="B1431" t="str">
            <v>SICRO ABRIL/ 25</v>
          </cell>
          <cell r="C1431" t="str">
            <v>BOCA DE BSTC D = 0,80 M - ESCONSIDADE 25° - AREIA E BRITA COMERCIAIS - ALAS RETAS</v>
          </cell>
          <cell r="D1431" t="str">
            <v>UN</v>
          </cell>
          <cell r="F1431">
            <v>1302.52</v>
          </cell>
        </row>
        <row r="1432">
          <cell r="A1432">
            <v>804110</v>
          </cell>
          <cell r="B1432" t="str">
            <v>SICRO ABRIL/ 25</v>
          </cell>
          <cell r="C1432" t="str">
            <v>BOCA DE BSTC D = 0,80 M - ESCONSIDADE 25° - AREIA EXTRAÍDA E BRITA PRODUZIDA - ALAS RETAS</v>
          </cell>
          <cell r="D1432" t="str">
            <v>UN</v>
          </cell>
          <cell r="F1432">
            <v>1101.47</v>
          </cell>
        </row>
        <row r="1433">
          <cell r="A1433">
            <v>804389</v>
          </cell>
          <cell r="B1433" t="str">
            <v>SICRO ABRIL/ 25</v>
          </cell>
          <cell r="C1433" t="str">
            <v>BOCA DE BSTC D = 0,80 M - ESCONSIDADE 30° - AREIA E BRITA COMERCIAIS - ALAS ESCONSAS</v>
          </cell>
          <cell r="D1433" t="str">
            <v>UN</v>
          </cell>
          <cell r="F1433">
            <v>2180.25</v>
          </cell>
        </row>
        <row r="1434">
          <cell r="A1434">
            <v>804113</v>
          </cell>
          <cell r="B1434" t="str">
            <v>SICRO ABRIL/ 25</v>
          </cell>
          <cell r="C1434" t="str">
            <v>BOCA DE BSTC D = 0,80 M - ESCONSIDADE 30° - AREIA E BRITA COMERCIAIS - ALAS RETAS</v>
          </cell>
          <cell r="D1434" t="str">
            <v>UN</v>
          </cell>
          <cell r="F1434">
            <v>1319.26</v>
          </cell>
        </row>
        <row r="1435">
          <cell r="A1435">
            <v>804388</v>
          </cell>
          <cell r="B1435" t="str">
            <v>SICRO ABRIL/ 25</v>
          </cell>
          <cell r="C1435" t="str">
            <v>BOCA DE BSTC D = 0,80 M - ESCONSIDADE 30° - AREIA EXTRAÍDA E BRITA PRODUZIDA - ALAS ESCONSAS</v>
          </cell>
          <cell r="D1435" t="str">
            <v>UN</v>
          </cell>
          <cell r="F1435">
            <v>1865.92</v>
          </cell>
        </row>
        <row r="1436">
          <cell r="A1436">
            <v>804112</v>
          </cell>
          <cell r="B1436" t="str">
            <v>SICRO ABRIL/ 25</v>
          </cell>
          <cell r="C1436" t="str">
            <v>BOCA DE BSTC D = 0,80 M - ESCONSIDADE 30° - AREIA EXTRAÍDA E BRITA PRODUZIDA - ALAS RETAS</v>
          </cell>
          <cell r="D1436" t="str">
            <v>UN</v>
          </cell>
          <cell r="F1436">
            <v>1117.8399999999999</v>
          </cell>
        </row>
        <row r="1437">
          <cell r="A1437">
            <v>804115</v>
          </cell>
          <cell r="B1437" t="str">
            <v>SICRO ABRIL/ 25</v>
          </cell>
          <cell r="C1437" t="str">
            <v>BOCA DE BSTC D = 0,80 M - ESCONSIDADE 35° - AREIA E BRITA COMERCIAIS - ALAS RETAS</v>
          </cell>
          <cell r="D1437" t="str">
            <v>UN</v>
          </cell>
          <cell r="F1437">
            <v>1342.49</v>
          </cell>
        </row>
        <row r="1438">
          <cell r="A1438">
            <v>804114</v>
          </cell>
          <cell r="B1438" t="str">
            <v>SICRO ABRIL/ 25</v>
          </cell>
          <cell r="C1438" t="str">
            <v>BOCA DE BSTC D = 0,80 M - ESCONSIDADE 35° - AREIA EXTRAÍDA E BRITA PRODUZIDA - ALAS RETAS</v>
          </cell>
          <cell r="D1438" t="str">
            <v>UN</v>
          </cell>
          <cell r="F1438">
            <v>1140.7</v>
          </cell>
        </row>
        <row r="1439">
          <cell r="A1439">
            <v>804117</v>
          </cell>
          <cell r="B1439" t="str">
            <v>SICRO ABRIL/ 25</v>
          </cell>
          <cell r="C1439" t="str">
            <v>BOCA DE BSTC D = 0,80 M - ESCONSIDADE 40° - AREIA E BRITA COMERCIAIS - ALAS RETAS</v>
          </cell>
          <cell r="D1439" t="str">
            <v>UN</v>
          </cell>
          <cell r="F1439">
            <v>1373.02</v>
          </cell>
        </row>
        <row r="1440">
          <cell r="A1440">
            <v>804116</v>
          </cell>
          <cell r="B1440" t="str">
            <v>SICRO ABRIL/ 25</v>
          </cell>
          <cell r="C1440" t="str">
            <v>BOCA DE BSTC D = 0,80 M - ESCONSIDADE 40° - AREIA EXTRAÍDA E BRITA PRODUZIDA - ALAS RETAS</v>
          </cell>
          <cell r="D1440" t="str">
            <v>UN</v>
          </cell>
          <cell r="F1440">
            <v>1170.8599999999999</v>
          </cell>
        </row>
        <row r="1441">
          <cell r="A1441">
            <v>804391</v>
          </cell>
          <cell r="B1441" t="str">
            <v>SICRO ABRIL/ 25</v>
          </cell>
          <cell r="C1441" t="str">
            <v>BOCA DE BSTC D = 0,80 M - ESCONSIDADE 45° - AREIA E BRITA COMERCIAIS - ALAS ESCONSAS</v>
          </cell>
          <cell r="D1441" t="str">
            <v>UN</v>
          </cell>
          <cell r="F1441">
            <v>2705.86</v>
          </cell>
        </row>
        <row r="1442">
          <cell r="A1442">
            <v>804119</v>
          </cell>
          <cell r="B1442" t="str">
            <v>SICRO ABRIL/ 25</v>
          </cell>
          <cell r="C1442" t="str">
            <v>BOCA DE BSTC D = 0,80 M - ESCONSIDADE 45° - AREIA E BRITA COMERCIAIS - ALAS RETAS</v>
          </cell>
          <cell r="D1442" t="str">
            <v>UN</v>
          </cell>
          <cell r="F1442">
            <v>1414.91</v>
          </cell>
        </row>
        <row r="1443">
          <cell r="A1443">
            <v>804390</v>
          </cell>
          <cell r="B1443" t="str">
            <v>SICRO ABRIL/ 25</v>
          </cell>
          <cell r="C1443" t="str">
            <v>BOCA DE BSTC D = 0,80 M - ESCONSIDADE 45° - AREIA EXTRAÍDA E BRITA PRODUZIDA - ALAS ESCONSAS</v>
          </cell>
          <cell r="D1443" t="str">
            <v>UN</v>
          </cell>
          <cell r="F1443">
            <v>2311.1799999999998</v>
          </cell>
        </row>
        <row r="1444">
          <cell r="A1444">
            <v>804118</v>
          </cell>
          <cell r="B1444" t="str">
            <v>SICRO ABRIL/ 25</v>
          </cell>
          <cell r="C1444" t="str">
            <v>BOCA DE BSTC D = 0,80 M - ESCONSIDADE 45° - AREIA EXTRAÍDA E BRITA PRODUZIDA - ALAS RETAS</v>
          </cell>
          <cell r="D1444" t="str">
            <v>UN</v>
          </cell>
          <cell r="F1444">
            <v>1212.3699999999999</v>
          </cell>
        </row>
        <row r="1445">
          <cell r="A1445">
            <v>804103</v>
          </cell>
          <cell r="B1445" t="str">
            <v>SICRO ABRIL/ 25</v>
          </cell>
          <cell r="C1445" t="str">
            <v>BOCA DE BSTC D = 0,80 M - ESCONSIDADE 5° - AREIA E BRITA COMERCIAIS - ALAS RETAS</v>
          </cell>
          <cell r="D1445" t="str">
            <v>UN</v>
          </cell>
          <cell r="F1445">
            <v>1271.92</v>
          </cell>
        </row>
        <row r="1446">
          <cell r="A1446">
            <v>804102</v>
          </cell>
          <cell r="B1446" t="str">
            <v>SICRO ABRIL/ 25</v>
          </cell>
          <cell r="C1446" t="str">
            <v>BOCA DE BSTC D = 0,80 M - ESCONSIDADE 5° - AREIA EXTRAÍDA E BRITA PRODUZIDA - ALAS RETAS</v>
          </cell>
          <cell r="D1446" t="str">
            <v>UN</v>
          </cell>
          <cell r="F1446">
            <v>1071.49</v>
          </cell>
        </row>
        <row r="1447">
          <cell r="A1447">
            <v>804393</v>
          </cell>
          <cell r="B1447" t="str">
            <v>SICRO ABRIL/ 25</v>
          </cell>
          <cell r="C1447" t="str">
            <v>BOCA DE BSTC D = 1,00 M - ESCONSIDADE 0° - AREIA E BRITA COMERCIAIS - ALAS ESCONSAS</v>
          </cell>
          <cell r="D1447" t="str">
            <v>UN</v>
          </cell>
          <cell r="F1447">
            <v>2850</v>
          </cell>
        </row>
        <row r="1448">
          <cell r="A1448">
            <v>804121</v>
          </cell>
          <cell r="B1448" t="str">
            <v>SICRO ABRIL/ 25</v>
          </cell>
          <cell r="C1448" t="str">
            <v>BOCA DE BSTC D = 1,00 M - ESCONSIDADE 0° - AREIA E BRITA COMERCIAIS - ALAS RETAS</v>
          </cell>
          <cell r="D1448" t="str">
            <v>UN</v>
          </cell>
          <cell r="E1448">
            <v>1894.04</v>
          </cell>
          <cell r="F1448">
            <v>1945.39</v>
          </cell>
        </row>
        <row r="1449">
          <cell r="A1449">
            <v>804392</v>
          </cell>
          <cell r="B1449" t="str">
            <v>SICRO ABRIL/ 25</v>
          </cell>
          <cell r="C1449" t="str">
            <v>BOCA DE BSTC D = 1,00 M - ESCONSIDADE 0° - AREIA EXTRAÍDA E BRITA PRODUZIDA - ALAS ESCONSAS</v>
          </cell>
          <cell r="D1449" t="str">
            <v>UN</v>
          </cell>
          <cell r="F1449">
            <v>2408.41</v>
          </cell>
        </row>
        <row r="1450">
          <cell r="A1450">
            <v>804120</v>
          </cell>
          <cell r="B1450" t="str">
            <v>SICRO ABRIL/ 25</v>
          </cell>
          <cell r="C1450" t="str">
            <v>BOCA DE BSTC D = 1,00 M - ESCONSIDADE 0° - AREIA EXTRAÍDA E BRITA PRODUZIDA - ALAS RETAS</v>
          </cell>
          <cell r="D1450" t="str">
            <v>UN</v>
          </cell>
          <cell r="F1450">
            <v>1586.2</v>
          </cell>
        </row>
        <row r="1451">
          <cell r="A1451">
            <v>804125</v>
          </cell>
          <cell r="B1451" t="str">
            <v>SICRO ABRIL/ 25</v>
          </cell>
          <cell r="C1451" t="str">
            <v>BOCA DE BSTC D = 1,00 M - ESCONSIDADE 10° - AREIA E BRITA COMERCIAIS - ALAS RETAS</v>
          </cell>
          <cell r="D1451" t="str">
            <v>UN</v>
          </cell>
          <cell r="F1451">
            <v>1903.56</v>
          </cell>
        </row>
        <row r="1452">
          <cell r="A1452">
            <v>804124</v>
          </cell>
          <cell r="B1452" t="str">
            <v>SICRO ABRIL/ 25</v>
          </cell>
          <cell r="C1452" t="str">
            <v>BOCA DE BSTC D = 1,00 M - ESCONSIDADE 10° - AREIA EXTRAÍDA E BRITA PRODUZIDA - ALAS RETAS</v>
          </cell>
          <cell r="D1452" t="str">
            <v>UN</v>
          </cell>
          <cell r="F1452">
            <v>1592.2</v>
          </cell>
        </row>
        <row r="1453">
          <cell r="A1453">
            <v>804395</v>
          </cell>
          <cell r="B1453" t="str">
            <v>SICRO ABRIL/ 25</v>
          </cell>
          <cell r="C1453" t="str">
            <v>BOCA DE BSTC D = 1,00 M - ESCONSIDADE 15° - AREIA E BRITA COMERCIAIS - ALAS ESCONSAS</v>
          </cell>
          <cell r="D1453" t="str">
            <v>UN</v>
          </cell>
          <cell r="F1453">
            <v>2993.28</v>
          </cell>
        </row>
        <row r="1454">
          <cell r="A1454">
            <v>804127</v>
          </cell>
          <cell r="B1454" t="str">
            <v>SICRO ABRIL/ 25</v>
          </cell>
          <cell r="C1454" t="str">
            <v>BOCA DE BSTC D = 1,00 M - ESCONSIDADE 15° - AREIA E BRITA COMERCIAIS - ALAS RETAS</v>
          </cell>
          <cell r="D1454" t="str">
            <v>UN</v>
          </cell>
          <cell r="F1454">
            <v>1912.55</v>
          </cell>
        </row>
        <row r="1455">
          <cell r="A1455">
            <v>804394</v>
          </cell>
          <cell r="B1455" t="str">
            <v>SICRO ABRIL/ 25</v>
          </cell>
          <cell r="C1455" t="str">
            <v>BOCA DE BSTC D = 1,00 M - ESCONSIDADE 15° - AREIA EXTRAÍDA E BRITA PRODUZIDA - ALAS ESCONSAS</v>
          </cell>
          <cell r="D1455" t="str">
            <v>UN</v>
          </cell>
          <cell r="F1455">
            <v>2528.16</v>
          </cell>
        </row>
        <row r="1456">
          <cell r="A1456">
            <v>804126</v>
          </cell>
          <cell r="B1456" t="str">
            <v>SICRO ABRIL/ 25</v>
          </cell>
          <cell r="C1456" t="str">
            <v>BOCA DE BSTC D = 1,00 M - ESCONSIDADE 15° - AREIA EXTRAÍDA E BRITA PRODUZIDA - ALAS RETAS</v>
          </cell>
          <cell r="D1456" t="str">
            <v>UN</v>
          </cell>
          <cell r="F1456">
            <v>1600.95</v>
          </cell>
        </row>
        <row r="1457">
          <cell r="A1457">
            <v>804129</v>
          </cell>
          <cell r="B1457" t="str">
            <v>SICRO ABRIL/ 25</v>
          </cell>
          <cell r="C1457" t="str">
            <v>BOCA DE BSTC D = 1,00 M - ESCONSIDADE 20° - AREIA E BRITA COMERCIAIS - ALAS RETAS</v>
          </cell>
          <cell r="D1457" t="str">
            <v>UN</v>
          </cell>
          <cell r="F1457">
            <v>1925.24</v>
          </cell>
        </row>
        <row r="1458">
          <cell r="A1458">
            <v>804128</v>
          </cell>
          <cell r="B1458" t="str">
            <v>SICRO ABRIL/ 25</v>
          </cell>
          <cell r="C1458" t="str">
            <v>BOCA DE BSTC D = 1,00 M - ESCONSIDADE 20° - AREIA EXTRAÍDA E BRITA PRODUZIDA - ALAS RETAS</v>
          </cell>
          <cell r="D1458" t="str">
            <v>UN</v>
          </cell>
          <cell r="F1458">
            <v>1613.26</v>
          </cell>
        </row>
        <row r="1459">
          <cell r="A1459">
            <v>804131</v>
          </cell>
          <cell r="B1459" t="str">
            <v>SICRO ABRIL/ 25</v>
          </cell>
          <cell r="C1459" t="str">
            <v>BOCA DE BSTC D = 1,00 M - ESCONSIDADE 25° - AREIA E BRITA COMERCIAIS - ALAS RETAS</v>
          </cell>
          <cell r="D1459" t="str">
            <v>UN</v>
          </cell>
          <cell r="F1459">
            <v>1942.79</v>
          </cell>
        </row>
        <row r="1460">
          <cell r="A1460">
            <v>804130</v>
          </cell>
          <cell r="B1460" t="str">
            <v>SICRO ABRIL/ 25</v>
          </cell>
          <cell r="C1460" t="str">
            <v>BOCA DE BSTC D = 1,00 M - ESCONSIDADE 25° - AREIA EXTRAÍDA E BRITA PRODUZIDA - ALAS RETAS</v>
          </cell>
          <cell r="D1460" t="str">
            <v>UN</v>
          </cell>
          <cell r="F1460">
            <v>1630.44</v>
          </cell>
        </row>
        <row r="1461">
          <cell r="A1461">
            <v>804397</v>
          </cell>
          <cell r="B1461" t="str">
            <v>SICRO ABRIL/ 25</v>
          </cell>
          <cell r="C1461" t="str">
            <v>BOCA DE BSTC D = 1,00 M - ESCONSIDADE 30° - AREIA E BRITA COMERCIAIS - ALAS ESCONSAS</v>
          </cell>
          <cell r="D1461" t="str">
            <v>UN</v>
          </cell>
          <cell r="F1461">
            <v>3335.86</v>
          </cell>
        </row>
        <row r="1462">
          <cell r="A1462">
            <v>804133</v>
          </cell>
          <cell r="B1462" t="str">
            <v>SICRO ABRIL/ 25</v>
          </cell>
          <cell r="C1462" t="str">
            <v>BOCA DE BSTC D = 1,00 M - ESCONSIDADE 30° - AREIA E BRITA COMERCIAIS - ALAS RETAS</v>
          </cell>
          <cell r="D1462" t="str">
            <v>UN</v>
          </cell>
          <cell r="F1462">
            <v>1967.27</v>
          </cell>
        </row>
        <row r="1463">
          <cell r="A1463">
            <v>804396</v>
          </cell>
          <cell r="B1463" t="str">
            <v>SICRO ABRIL/ 25</v>
          </cell>
          <cell r="C1463" t="str">
            <v>BOCA DE BSTC D = 1,00 M - ESCONSIDADE 30° - AREIA EXTRAÍDA E BRITA PRODUZIDA - ALAS ESCONSAS</v>
          </cell>
          <cell r="D1463" t="str">
            <v>UN</v>
          </cell>
          <cell r="F1463">
            <v>2815.29</v>
          </cell>
        </row>
        <row r="1464">
          <cell r="A1464">
            <v>804132</v>
          </cell>
          <cell r="B1464" t="str">
            <v>SICRO ABRIL/ 25</v>
          </cell>
          <cell r="C1464" t="str">
            <v>BOCA DE BSTC D = 1,00 M - ESCONSIDADE 30° - AREIA EXTRAÍDA E BRITA PRODUZIDA - ALAS RETAS</v>
          </cell>
          <cell r="D1464" t="str">
            <v>UN</v>
          </cell>
          <cell r="F1464">
            <v>1654.43</v>
          </cell>
        </row>
        <row r="1465">
          <cell r="A1465">
            <v>804135</v>
          </cell>
          <cell r="B1465" t="str">
            <v>SICRO ABRIL/ 25</v>
          </cell>
          <cell r="C1465" t="str">
            <v>BOCA DE BSTC D = 1,00 M - ESCONSIDADE 35° - AREIA E BRITA COMERCIAIS - ALAS RETAS</v>
          </cell>
          <cell r="D1465" t="str">
            <v>UN</v>
          </cell>
          <cell r="F1465">
            <v>1999.06</v>
          </cell>
        </row>
        <row r="1466">
          <cell r="A1466">
            <v>804134</v>
          </cell>
          <cell r="B1466" t="str">
            <v>SICRO ABRIL/ 25</v>
          </cell>
          <cell r="C1466" t="str">
            <v>BOCA DE BSTC D = 1,00 M - ESCONSIDADE 35° - AREIA EXTRAÍDA E BRITA PRODUZIDA - ALAS RETAS</v>
          </cell>
          <cell r="D1466" t="str">
            <v>UN</v>
          </cell>
          <cell r="F1466">
            <v>1685.72</v>
          </cell>
        </row>
        <row r="1467">
          <cell r="A1467">
            <v>804137</v>
          </cell>
          <cell r="B1467" t="str">
            <v>SICRO ABRIL/ 25</v>
          </cell>
          <cell r="C1467" t="str">
            <v>BOCA DE BSTC D = 1,00 M - ESCONSIDADE 40° - AREIA E BRITA COMERCIAIS - ALAS RETAS</v>
          </cell>
          <cell r="D1467" t="str">
            <v>UN</v>
          </cell>
          <cell r="F1467">
            <v>1962.33</v>
          </cell>
        </row>
        <row r="1468">
          <cell r="A1468">
            <v>804136</v>
          </cell>
          <cell r="B1468" t="str">
            <v>SICRO ABRIL/ 25</v>
          </cell>
          <cell r="C1468" t="str">
            <v>BOCA DE BSTC D = 1,00 M - ESCONSIDADE 40° - AREIA EXTRAÍDA E BRITA PRODUZIDA - ALAS RETAS</v>
          </cell>
          <cell r="D1468" t="str">
            <v>UN</v>
          </cell>
          <cell r="F1468">
            <v>1648.37</v>
          </cell>
        </row>
        <row r="1469">
          <cell r="A1469">
            <v>804399</v>
          </cell>
          <cell r="B1469" t="str">
            <v>SICRO ABRIL/ 25</v>
          </cell>
          <cell r="C1469" t="str">
            <v>BOCA DE BSTC D = 1,00 M - ESCONSIDADE 45° - AREIA E BRITA COMERCIAIS - ALAS ESCONSAS</v>
          </cell>
          <cell r="D1469" t="str">
            <v>UN</v>
          </cell>
          <cell r="F1469">
            <v>4150.6000000000004</v>
          </cell>
        </row>
        <row r="1470">
          <cell r="A1470">
            <v>804139</v>
          </cell>
          <cell r="B1470" t="str">
            <v>SICRO ABRIL/ 25</v>
          </cell>
          <cell r="C1470" t="str">
            <v>BOCA DE BSTC D = 1,00 M - ESCONSIDADE 45° - AREIA E BRITA COMERCIAIS - ALAS RETAS</v>
          </cell>
          <cell r="D1470" t="str">
            <v>UN</v>
          </cell>
          <cell r="F1470">
            <v>2103.6999999999998</v>
          </cell>
        </row>
        <row r="1471">
          <cell r="A1471">
            <v>804398</v>
          </cell>
          <cell r="B1471" t="str">
            <v>SICRO ABRIL/ 25</v>
          </cell>
          <cell r="C1471" t="str">
            <v>BOCA DE BSTC D = 1,00 M - ESCONSIDADE 45° - AREIA EXTRAÍDA E BRITA PRODUZIDA - ALAS ESCONSAS</v>
          </cell>
          <cell r="D1471" t="str">
            <v>UN</v>
          </cell>
          <cell r="F1471">
            <v>3495.33</v>
          </cell>
        </row>
        <row r="1472">
          <cell r="A1472">
            <v>804138</v>
          </cell>
          <cell r="B1472" t="str">
            <v>SICRO ABRIL/ 25</v>
          </cell>
          <cell r="C1472" t="str">
            <v>BOCA DE BSTC D = 1,00 M - ESCONSIDADE 45° - AREIA EXTRAÍDA E BRITA PRODUZIDA - ALAS RETAS</v>
          </cell>
          <cell r="D1472" t="str">
            <v>UN</v>
          </cell>
          <cell r="F1472">
            <v>1789</v>
          </cell>
        </row>
        <row r="1473">
          <cell r="A1473">
            <v>804123</v>
          </cell>
          <cell r="B1473" t="str">
            <v>SICRO ABRIL/ 25</v>
          </cell>
          <cell r="C1473" t="str">
            <v>BOCA DE BSTC D = 1,00 M - ESCONSIDADE 5° - AREIA E BRITA COMERCIAIS - ALAS RETAS</v>
          </cell>
          <cell r="D1473" t="str">
            <v>UN</v>
          </cell>
          <cell r="F1473">
            <v>1898.25</v>
          </cell>
        </row>
        <row r="1474">
          <cell r="A1474">
            <v>804122</v>
          </cell>
          <cell r="B1474" t="str">
            <v>SICRO ABRIL/ 25</v>
          </cell>
          <cell r="C1474" t="str">
            <v>BOCA DE BSTC D = 1,00 M - ESCONSIDADE 5° - AREIA EXTRAÍDA E BRITA PRODUZIDA - ALAS RETAS</v>
          </cell>
          <cell r="D1474" t="str">
            <v>UN</v>
          </cell>
          <cell r="F1474">
            <v>1587.01</v>
          </cell>
        </row>
        <row r="1475">
          <cell r="A1475">
            <v>804401</v>
          </cell>
          <cell r="B1475" t="str">
            <v>SICRO ABRIL/ 25</v>
          </cell>
          <cell r="C1475" t="str">
            <v>BOCA DE BSTC D = 1,20 M - ESCONSIDADE 0° - AREIA E BRITA COMERCIAIS - ALAS ESCONSAS</v>
          </cell>
          <cell r="D1475" t="str">
            <v>UN</v>
          </cell>
          <cell r="F1475">
            <v>4110.9799999999996</v>
          </cell>
        </row>
        <row r="1476">
          <cell r="A1476">
            <v>804141</v>
          </cell>
          <cell r="B1476" t="str">
            <v>SICRO ABRIL/ 25</v>
          </cell>
          <cell r="C1476" t="str">
            <v>BOCA DE BSTC D = 1,20 M - ESCONSIDADE 0° - AREIA E BRITA COMERCIAIS - ALAS RETAS</v>
          </cell>
          <cell r="D1476" t="str">
            <v>UN</v>
          </cell>
          <cell r="F1476">
            <v>2632.37</v>
          </cell>
        </row>
        <row r="1477">
          <cell r="A1477">
            <v>804400</v>
          </cell>
          <cell r="B1477" t="str">
            <v>SICRO ABRIL/ 25</v>
          </cell>
          <cell r="C1477" t="str">
            <v>BOCA DE BSTC D = 1,20 M - ESCONSIDADE 0° - AREIA EXTRAÍDA E BRITA PRODUZIDA - ALAS ESCONSAS</v>
          </cell>
          <cell r="D1477" t="str">
            <v>UN</v>
          </cell>
          <cell r="F1477">
            <v>3429.34</v>
          </cell>
        </row>
        <row r="1478">
          <cell r="A1478">
            <v>804140</v>
          </cell>
          <cell r="B1478" t="str">
            <v>SICRO ABRIL/ 25</v>
          </cell>
          <cell r="C1478" t="str">
            <v>BOCA DE BSTC D = 1,20 M - ESCONSIDADE 0° - AREIA EXTRAÍDA E BRITA PRODUZIDA - ALAS RETAS</v>
          </cell>
          <cell r="D1478" t="str">
            <v>UN</v>
          </cell>
          <cell r="F1478">
            <v>2181.9899999999998</v>
          </cell>
        </row>
        <row r="1479">
          <cell r="A1479">
            <v>804145</v>
          </cell>
          <cell r="B1479" t="str">
            <v>SICRO ABRIL/ 25</v>
          </cell>
          <cell r="C1479" t="str">
            <v>BOCA DE BSTC D = 1,20 M - ESCONSIDADE 10° - AREIA E BRITA COMERCIAIS - ALAS RETAS</v>
          </cell>
          <cell r="D1479" t="str">
            <v>UN</v>
          </cell>
          <cell r="F1479">
            <v>2642.26</v>
          </cell>
        </row>
        <row r="1480">
          <cell r="A1480">
            <v>804144</v>
          </cell>
          <cell r="B1480" t="str">
            <v>SICRO ABRIL/ 25</v>
          </cell>
          <cell r="C1480" t="str">
            <v>BOCA DE BSTC D = 1,20 M - ESCONSIDADE 10° - AREIA EXTRAÍDA E BRITA PRODUZIDA - ALAS RETAS</v>
          </cell>
          <cell r="D1480" t="str">
            <v>UN</v>
          </cell>
          <cell r="F1480">
            <v>2191.38</v>
          </cell>
        </row>
        <row r="1481">
          <cell r="A1481">
            <v>804403</v>
          </cell>
          <cell r="B1481" t="str">
            <v>SICRO ABRIL/ 25</v>
          </cell>
          <cell r="C1481" t="str">
            <v>BOCA DE BSTC D = 1,20 M - ESCONSIDADE 15° - AREIA E BRITA COMERCIAIS - ALAS ESCONSAS</v>
          </cell>
          <cell r="D1481" t="str">
            <v>UN</v>
          </cell>
          <cell r="F1481">
            <v>4328.95</v>
          </cell>
        </row>
        <row r="1482">
          <cell r="A1482">
            <v>804147</v>
          </cell>
          <cell r="B1482" t="str">
            <v>SICRO ABRIL/ 25</v>
          </cell>
          <cell r="C1482" t="str">
            <v>BOCA DE BSTC D = 1,20 M - ESCONSIDADE 15° - AREIA E BRITA COMERCIAIS - ALAS RETAS</v>
          </cell>
          <cell r="D1482" t="str">
            <v>UN</v>
          </cell>
          <cell r="F1482">
            <v>2654.57</v>
          </cell>
        </row>
        <row r="1483">
          <cell r="A1483">
            <v>804402</v>
          </cell>
          <cell r="B1483" t="str">
            <v>SICRO ABRIL/ 25</v>
          </cell>
          <cell r="C1483" t="str">
            <v>BOCA DE BSTC D = 1,20 M - ESCONSIDADE 15° - AREIA EXTRAÍDA E BRITA PRODUZIDA - ALAS ESCONSAS</v>
          </cell>
          <cell r="D1483" t="str">
            <v>UN</v>
          </cell>
          <cell r="F1483">
            <v>3608.56</v>
          </cell>
        </row>
        <row r="1484">
          <cell r="A1484">
            <v>804146</v>
          </cell>
          <cell r="B1484" t="str">
            <v>SICRO ABRIL/ 25</v>
          </cell>
          <cell r="C1484" t="str">
            <v>BOCA DE BSTC D = 1,20 M - ESCONSIDADE 15° - AREIA EXTRAÍDA E BRITA PRODUZIDA - ALAS RETAS</v>
          </cell>
          <cell r="D1484" t="str">
            <v>UN</v>
          </cell>
          <cell r="F1484">
            <v>2203.1999999999998</v>
          </cell>
        </row>
        <row r="1485">
          <cell r="A1485">
            <v>804149</v>
          </cell>
          <cell r="B1485" t="str">
            <v>SICRO ABRIL/ 25</v>
          </cell>
          <cell r="C1485" t="str">
            <v>BOCA DE BSTC D = 1,20 M - ESCONSIDADE 20° - AREIA E BRITA COMERCIAIS - ALAS RETAS</v>
          </cell>
          <cell r="D1485" t="str">
            <v>UN</v>
          </cell>
          <cell r="F1485">
            <v>2673.08</v>
          </cell>
        </row>
        <row r="1486">
          <cell r="A1486">
            <v>804148</v>
          </cell>
          <cell r="B1486" t="str">
            <v>SICRO ABRIL/ 25</v>
          </cell>
          <cell r="C1486" t="str">
            <v>BOCA DE BSTC D = 1,20 M - ESCONSIDADE 20° - AREIA EXTRAÍDA E BRITA PRODUZIDA - ALAS RETAS</v>
          </cell>
          <cell r="D1486" t="str">
            <v>UN</v>
          </cell>
          <cell r="F1486">
            <v>2220.84</v>
          </cell>
        </row>
        <row r="1487">
          <cell r="A1487">
            <v>804151</v>
          </cell>
          <cell r="B1487" t="str">
            <v>SICRO ABRIL/ 25</v>
          </cell>
          <cell r="C1487" t="str">
            <v>BOCA DE BSTC D = 1,20 M - ESCONSIDADE 25° - AREIA E BRITA COMERCIAIS - ALAS RETAS</v>
          </cell>
          <cell r="D1487" t="str">
            <v>UN</v>
          </cell>
          <cell r="F1487">
            <v>2698.52</v>
          </cell>
        </row>
        <row r="1488">
          <cell r="A1488">
            <v>804150</v>
          </cell>
          <cell r="B1488" t="str">
            <v>SICRO ABRIL/ 25</v>
          </cell>
          <cell r="C1488" t="str">
            <v>BOCA DE BSTC D = 1,20 M - ESCONSIDADE 25° - AREIA EXTRAÍDA E BRITA PRODUZIDA - ALAS RETAS</v>
          </cell>
          <cell r="D1488" t="str">
            <v>UN</v>
          </cell>
          <cell r="F1488">
            <v>2245.29</v>
          </cell>
        </row>
        <row r="1489">
          <cell r="A1489">
            <v>804405</v>
          </cell>
          <cell r="B1489" t="str">
            <v>SICRO ABRIL/ 25</v>
          </cell>
          <cell r="C1489" t="str">
            <v>BOCA DE BSTC D = 1,20 M - ESCONSIDADE 30° - AREIA E BRITA COMERCIAIS - ALAS ESCONSAS</v>
          </cell>
          <cell r="D1489" t="str">
            <v>UN</v>
          </cell>
          <cell r="F1489">
            <v>4838.41</v>
          </cell>
        </row>
        <row r="1490">
          <cell r="A1490">
            <v>804153</v>
          </cell>
          <cell r="B1490" t="str">
            <v>SICRO ABRIL/ 25</v>
          </cell>
          <cell r="C1490" t="str">
            <v>BOCA DE BSTC D = 1,20 M - ESCONSIDADE 30° - AREIA E BRITA COMERCIAIS - ALAS RETAS</v>
          </cell>
          <cell r="D1490" t="str">
            <v>UN</v>
          </cell>
          <cell r="F1490">
            <v>2732.96</v>
          </cell>
        </row>
        <row r="1491">
          <cell r="A1491">
            <v>804404</v>
          </cell>
          <cell r="B1491" t="str">
            <v>SICRO ABRIL/ 25</v>
          </cell>
          <cell r="C1491" t="str">
            <v>BOCA DE BSTC D = 1,20 M - ESCONSIDADE 30° - AREIA EXTRAÍDA E BRITA PRODUZIDA - ALAS ESCONSAS</v>
          </cell>
          <cell r="D1491" t="str">
            <v>UN</v>
          </cell>
          <cell r="F1491">
            <v>4029.25</v>
          </cell>
        </row>
        <row r="1492">
          <cell r="A1492">
            <v>804152</v>
          </cell>
          <cell r="B1492" t="str">
            <v>SICRO ABRIL/ 25</v>
          </cell>
          <cell r="C1492" t="str">
            <v>BOCA DE BSTC D = 1,20 M - ESCONSIDADE 30° - AREIA EXTRAÍDA E BRITA PRODUZIDA - ALAS RETAS</v>
          </cell>
          <cell r="D1492" t="str">
            <v>UN</v>
          </cell>
          <cell r="F1492">
            <v>2278.4899999999998</v>
          </cell>
        </row>
        <row r="1493">
          <cell r="A1493">
            <v>804155</v>
          </cell>
          <cell r="B1493" t="str">
            <v>SICRO ABRIL/ 25</v>
          </cell>
          <cell r="C1493" t="str">
            <v>BOCA DE BSTC D = 1,20 M - ESCONSIDADE 35° - AREIA E BRITA COMERCIAIS - ALAS RETAS</v>
          </cell>
          <cell r="D1493" t="str">
            <v>UN</v>
          </cell>
          <cell r="F1493">
            <v>2777.58</v>
          </cell>
        </row>
        <row r="1494">
          <cell r="A1494">
            <v>804154</v>
          </cell>
          <cell r="B1494" t="str">
            <v>SICRO ABRIL/ 25</v>
          </cell>
          <cell r="C1494" t="str">
            <v>BOCA DE BSTC D = 1,20 M - ESCONSIDADE 35° - AREIA EXTRAÍDA E BRITA PRODUZIDA - ALAS RETAS</v>
          </cell>
          <cell r="D1494" t="str">
            <v>UN</v>
          </cell>
          <cell r="F1494">
            <v>2321.7399999999998</v>
          </cell>
        </row>
        <row r="1495">
          <cell r="A1495">
            <v>804157</v>
          </cell>
          <cell r="B1495" t="str">
            <v>SICRO ABRIL/ 25</v>
          </cell>
          <cell r="C1495" t="str">
            <v>BOCA DE BSTC D = 1,20 M - ESCONSIDADE 40° - AREIA E BRITA COMERCIAIS - ALAS RETAS</v>
          </cell>
          <cell r="D1495" t="str">
            <v>UN</v>
          </cell>
          <cell r="F1495">
            <v>2839.3</v>
          </cell>
        </row>
        <row r="1496">
          <cell r="A1496">
            <v>804156</v>
          </cell>
          <cell r="B1496" t="str">
            <v>SICRO ABRIL/ 25</v>
          </cell>
          <cell r="C1496" t="str">
            <v>BOCA DE BSTC D = 1,20 M - ESCONSIDADE 40° - AREIA EXTRAÍDA E BRITA PRODUZIDA - ALAS RETAS</v>
          </cell>
          <cell r="D1496" t="str">
            <v>UN</v>
          </cell>
          <cell r="F1496">
            <v>2381.86</v>
          </cell>
        </row>
        <row r="1497">
          <cell r="A1497">
            <v>804407</v>
          </cell>
          <cell r="B1497" t="str">
            <v>SICRO ABRIL/ 25</v>
          </cell>
          <cell r="C1497" t="str">
            <v>BOCA DE BSTC D = 1,20 M - ESCONSIDADE 45° - AREIA E BRITA COMERCIAIS - ALAS ESCONSAS</v>
          </cell>
          <cell r="D1497" t="str">
            <v>UN</v>
          </cell>
          <cell r="F1497">
            <v>6026.76</v>
          </cell>
        </row>
        <row r="1498">
          <cell r="A1498">
            <v>804159</v>
          </cell>
          <cell r="B1498" t="str">
            <v>SICRO ABRIL/ 25</v>
          </cell>
          <cell r="C1498" t="str">
            <v>BOCA DE BSTC D = 1,20 M - ESCONSIDADE 45° - AREIA E BRITA COMERCIAIS - ALAS RETAS</v>
          </cell>
          <cell r="D1498" t="str">
            <v>UN</v>
          </cell>
          <cell r="F1498">
            <v>2921.75</v>
          </cell>
        </row>
        <row r="1499">
          <cell r="A1499">
            <v>804406</v>
          </cell>
          <cell r="B1499" t="str">
            <v>SICRO ABRIL/ 25</v>
          </cell>
          <cell r="C1499" t="str">
            <v>BOCA DE BSTC D = 1,20 M - ESCONSIDADE 45° - AREIA EXTRAÍDA E BRITA PRODUZIDA - ALAS ESCONSAS</v>
          </cell>
          <cell r="D1499" t="str">
            <v>UN</v>
          </cell>
          <cell r="F1499">
            <v>5006.28</v>
          </cell>
        </row>
        <row r="1500">
          <cell r="A1500">
            <v>804158</v>
          </cell>
          <cell r="B1500" t="str">
            <v>SICRO ABRIL/ 25</v>
          </cell>
          <cell r="C1500" t="str">
            <v>BOCA DE BSTC D = 1,20 M - ESCONSIDADE 45° - AREIA EXTRAÍDA E BRITA PRODUZIDA - ALAS RETAS</v>
          </cell>
          <cell r="D1500" t="str">
            <v>UN</v>
          </cell>
          <cell r="F1500">
            <v>2462.5700000000002</v>
          </cell>
        </row>
        <row r="1501">
          <cell r="A1501">
            <v>804143</v>
          </cell>
          <cell r="B1501" t="str">
            <v>SICRO ABRIL/ 25</v>
          </cell>
          <cell r="C1501" t="str">
            <v>BOCA DE BSTC D = 1,20 M - ESCONSIDADE 5° - AREIA E BRITA COMERCIAIS - ALAS RETAS</v>
          </cell>
          <cell r="D1501" t="str">
            <v>UN</v>
          </cell>
          <cell r="F1501">
            <v>2635.25</v>
          </cell>
        </row>
        <row r="1502">
          <cell r="A1502">
            <v>804142</v>
          </cell>
          <cell r="B1502" t="str">
            <v>SICRO ABRIL/ 25</v>
          </cell>
          <cell r="C1502" t="str">
            <v>BOCA DE BSTC D = 1,20 M - ESCONSIDADE 5° - AREIA EXTRAÍDA E BRITA PRODUZIDA - ALAS RETAS</v>
          </cell>
          <cell r="D1502" t="str">
            <v>UN</v>
          </cell>
          <cell r="F1502">
            <v>2184.7399999999998</v>
          </cell>
        </row>
        <row r="1503">
          <cell r="A1503">
            <v>804409</v>
          </cell>
          <cell r="B1503" t="str">
            <v>SICRO ABRIL/ 25</v>
          </cell>
          <cell r="C1503" t="str">
            <v>BOCA DE BSTC D = 1,50 M - ESCONSIDADE 0° - AREIA E BRITA COMERCIAIS - ALAS ESCONSAS</v>
          </cell>
          <cell r="D1503" t="str">
            <v>UN</v>
          </cell>
          <cell r="F1503">
            <v>7421.99</v>
          </cell>
        </row>
        <row r="1504">
          <cell r="A1504">
            <v>804161</v>
          </cell>
          <cell r="B1504" t="str">
            <v>SICRO ABRIL/ 25</v>
          </cell>
          <cell r="C1504" t="str">
            <v>BOCA DE BSTC D = 1,50 M - ESCONSIDADE 0° - AREIA E BRITA COMERCIAIS - ALAS RETAS</v>
          </cell>
          <cell r="D1504" t="str">
            <v>UN</v>
          </cell>
          <cell r="F1504">
            <v>4523.8900000000003</v>
          </cell>
        </row>
        <row r="1505">
          <cell r="A1505">
            <v>804408</v>
          </cell>
          <cell r="B1505" t="str">
            <v>SICRO ABRIL/ 25</v>
          </cell>
          <cell r="C1505" t="str">
            <v>BOCA DE BSTC D = 1,50 M - ESCONSIDADE 0° - AREIA EXTRAÍDA E BRITA PRODUZIDA - ALAS ESCONSAS</v>
          </cell>
          <cell r="D1505" t="str">
            <v>UN</v>
          </cell>
          <cell r="F1505">
            <v>6083.71</v>
          </cell>
        </row>
        <row r="1506">
          <cell r="A1506">
            <v>804160</v>
          </cell>
          <cell r="B1506" t="str">
            <v>SICRO ABRIL/ 25</v>
          </cell>
          <cell r="C1506" t="str">
            <v>BOCA DE BSTC D = 1,50 M - ESCONSIDADE 0° - AREIA EXTRAÍDA E BRITA PRODUZIDA - ALAS RETAS</v>
          </cell>
          <cell r="D1506" t="str">
            <v>UN</v>
          </cell>
          <cell r="F1506">
            <v>3720.8</v>
          </cell>
        </row>
        <row r="1507">
          <cell r="A1507">
            <v>804165</v>
          </cell>
          <cell r="B1507" t="str">
            <v>SICRO ABRIL/ 25</v>
          </cell>
          <cell r="C1507" t="str">
            <v>BOCA DE BSTC D = 1,50 M - ESCONSIDADE 10° - AREIA E BRITA COMERCIAIS - ALAS RETAS</v>
          </cell>
          <cell r="D1507" t="str">
            <v>UN</v>
          </cell>
          <cell r="F1507">
            <v>4537.45</v>
          </cell>
        </row>
        <row r="1508">
          <cell r="A1508">
            <v>804164</v>
          </cell>
          <cell r="B1508" t="str">
            <v>SICRO ABRIL/ 25</v>
          </cell>
          <cell r="C1508" t="str">
            <v>BOCA DE BSTC D = 1,50 M - ESCONSIDADE 10° - AREIA EXTRAÍDA E BRITA PRODUZIDA - ALAS RETAS</v>
          </cell>
          <cell r="D1508" t="str">
            <v>UN</v>
          </cell>
          <cell r="F1508">
            <v>3733.74</v>
          </cell>
        </row>
        <row r="1509">
          <cell r="A1509">
            <v>804411</v>
          </cell>
          <cell r="B1509" t="str">
            <v>SICRO ABRIL/ 25</v>
          </cell>
          <cell r="C1509" t="str">
            <v>BOCA DE BSTC D = 1,50 M - ESCONSIDADE 15° - AREIA E BRITA COMERCIAIS - ALAS ESCONSAS</v>
          </cell>
          <cell r="D1509" t="str">
            <v>UN</v>
          </cell>
          <cell r="F1509">
            <v>7827.32</v>
          </cell>
        </row>
        <row r="1510">
          <cell r="A1510">
            <v>804167</v>
          </cell>
          <cell r="B1510" t="str">
            <v>SICRO ABRIL/ 25</v>
          </cell>
          <cell r="C1510" t="str">
            <v>BOCA DE BSTC D = 1,50 M - ESCONSIDADE 15° - AREIA E BRITA COMERCIAIS - ALAS RETAS</v>
          </cell>
          <cell r="D1510" t="str">
            <v>UN</v>
          </cell>
          <cell r="F1510">
            <v>4555.1499999999996</v>
          </cell>
        </row>
        <row r="1511">
          <cell r="A1511">
            <v>804410</v>
          </cell>
          <cell r="B1511" t="str">
            <v>SICRO ABRIL/ 25</v>
          </cell>
          <cell r="C1511" t="str">
            <v>BOCA DE BSTC D = 1,50 M - ESCONSIDADE 15° - AREIA EXTRAÍDA E BRITA PRODUZIDA - ALAS ESCONSAS</v>
          </cell>
          <cell r="D1511" t="str">
            <v>UN</v>
          </cell>
          <cell r="F1511">
            <v>6412.16</v>
          </cell>
        </row>
        <row r="1512">
          <cell r="A1512">
            <v>804166</v>
          </cell>
          <cell r="B1512" t="str">
            <v>SICRO ABRIL/ 25</v>
          </cell>
          <cell r="C1512" t="str">
            <v>BOCA DE BSTC D = 1,50 M - ESCONSIDADE 15° - AREIA EXTRAÍDA E BRITA PRODUZIDA - ALAS RETAS</v>
          </cell>
          <cell r="D1512" t="str">
            <v>UN</v>
          </cell>
          <cell r="F1512">
            <v>3750.58</v>
          </cell>
        </row>
        <row r="1513">
          <cell r="A1513">
            <v>804169</v>
          </cell>
          <cell r="B1513" t="str">
            <v>SICRO ABRIL/ 25</v>
          </cell>
          <cell r="C1513" t="str">
            <v>BOCA DE BSTC D = 1,50 M - ESCONSIDADE 20° - AREIA E BRITA COMERCIAIS - ALAS RETAS</v>
          </cell>
          <cell r="D1513" t="str">
            <v>UN</v>
          </cell>
          <cell r="F1513">
            <v>4581.04</v>
          </cell>
        </row>
        <row r="1514">
          <cell r="A1514">
            <v>804168</v>
          </cell>
          <cell r="B1514" t="str">
            <v>SICRO ABRIL/ 25</v>
          </cell>
          <cell r="C1514" t="str">
            <v>BOCA DE BSTC D = 1,50 M - ESCONSIDADE 20° - AREIA EXTRAÍDA E BRITA PRODUZIDA - ALAS RETAS</v>
          </cell>
          <cell r="D1514" t="str">
            <v>UN</v>
          </cell>
          <cell r="F1514">
            <v>3775.35</v>
          </cell>
        </row>
        <row r="1515">
          <cell r="A1515">
            <v>804171</v>
          </cell>
          <cell r="B1515" t="str">
            <v>SICRO ABRIL/ 25</v>
          </cell>
          <cell r="C1515" t="str">
            <v>BOCA DE BSTC D = 1,50 M - ESCONSIDADE 25° - AREIA E BRITA COMERCIAIS - ALAS RETAS</v>
          </cell>
          <cell r="D1515" t="str">
            <v>UN</v>
          </cell>
          <cell r="F1515">
            <v>4616.3599999999997</v>
          </cell>
        </row>
        <row r="1516">
          <cell r="A1516">
            <v>804170</v>
          </cell>
          <cell r="B1516" t="str">
            <v>SICRO ABRIL/ 25</v>
          </cell>
          <cell r="C1516" t="str">
            <v>BOCA DE BSTC D = 1,50 M - ESCONSIDADE 25° - AREIA EXTRAÍDA E BRITA PRODUZIDA - ALAS RETAS</v>
          </cell>
          <cell r="D1516" t="str">
            <v>UN</v>
          </cell>
          <cell r="F1516">
            <v>3809.18</v>
          </cell>
        </row>
        <row r="1517">
          <cell r="A1517">
            <v>804413</v>
          </cell>
          <cell r="B1517" t="str">
            <v>SICRO ABRIL/ 25</v>
          </cell>
          <cell r="C1517" t="str">
            <v>BOCA DE BSTC D = 1,50 M - ESCONSIDADE 30° - AREIA E BRITA COMERCIAIS - ALAS ESCONSAS</v>
          </cell>
          <cell r="D1517" t="str">
            <v>UN</v>
          </cell>
          <cell r="F1517">
            <v>8771.31</v>
          </cell>
        </row>
        <row r="1518">
          <cell r="A1518">
            <v>804173</v>
          </cell>
          <cell r="B1518" t="str">
            <v>SICRO ABRIL/ 25</v>
          </cell>
          <cell r="C1518" t="str">
            <v>BOCA DE BSTC D = 1,50 M - ESCONSIDADE 30° - AREIA E BRITA COMERCIAIS - ALAS RETAS</v>
          </cell>
          <cell r="D1518" t="str">
            <v>UN</v>
          </cell>
          <cell r="F1518">
            <v>4663.92</v>
          </cell>
        </row>
        <row r="1519">
          <cell r="A1519">
            <v>804412</v>
          </cell>
          <cell r="B1519" t="str">
            <v>SICRO ABRIL/ 25</v>
          </cell>
          <cell r="C1519" t="str">
            <v>BOCA DE BSTC D = 1,50 M - ESCONSIDADE 30° - AREIA EXTRAÍDA E BRITA PRODUZIDA - ALAS ESCONSAS</v>
          </cell>
          <cell r="D1519" t="str">
            <v>UN</v>
          </cell>
          <cell r="F1519">
            <v>7178.25</v>
          </cell>
        </row>
        <row r="1520">
          <cell r="A1520">
            <v>804172</v>
          </cell>
          <cell r="B1520" t="str">
            <v>SICRO ABRIL/ 25</v>
          </cell>
          <cell r="C1520" t="str">
            <v>BOCA DE BSTC D = 1,50 M - ESCONSIDADE 30° - AREIA EXTRAÍDA E BRITA PRODUZIDA - ALAS RETAS</v>
          </cell>
          <cell r="D1520" t="str">
            <v>UN</v>
          </cell>
          <cell r="F1520">
            <v>3855.02</v>
          </cell>
        </row>
        <row r="1521">
          <cell r="A1521">
            <v>804175</v>
          </cell>
          <cell r="B1521" t="str">
            <v>SICRO ABRIL/ 25</v>
          </cell>
          <cell r="C1521" t="str">
            <v>BOCA DE BSTC D = 1,50 M - ESCONSIDADE 35° - AREIA E BRITA COMERCIAIS - ALAS RETAS</v>
          </cell>
          <cell r="D1521" t="str">
            <v>UN</v>
          </cell>
          <cell r="F1521">
            <v>4727.79</v>
          </cell>
        </row>
        <row r="1522">
          <cell r="A1522">
            <v>804174</v>
          </cell>
          <cell r="B1522" t="str">
            <v>SICRO ABRIL/ 25</v>
          </cell>
          <cell r="C1522" t="str">
            <v>BOCA DE BSTC D = 1,50 M - ESCONSIDADE 35° - AREIA EXTRAÍDA E BRITA PRODUZIDA - ALAS RETAS</v>
          </cell>
          <cell r="D1522" t="str">
            <v>UN</v>
          </cell>
          <cell r="F1522">
            <v>3916.9</v>
          </cell>
        </row>
        <row r="1523">
          <cell r="A1523">
            <v>804177</v>
          </cell>
          <cell r="B1523" t="str">
            <v>SICRO ABRIL/ 25</v>
          </cell>
          <cell r="C1523" t="str">
            <v>BOCA DE BSTC D = 1,50 M - ESCONSIDADE 40° - AREIA E BRITA COMERCIAIS - ALAS RETAS</v>
          </cell>
          <cell r="D1523" t="str">
            <v>UN</v>
          </cell>
          <cell r="F1523">
            <v>4813.26</v>
          </cell>
        </row>
        <row r="1524">
          <cell r="A1524">
            <v>804176</v>
          </cell>
          <cell r="B1524" t="str">
            <v>SICRO ABRIL/ 25</v>
          </cell>
          <cell r="C1524" t="str">
            <v>BOCA DE BSTC D = 1,50 M - ESCONSIDADE 40° - AREIA EXTRAÍDA E BRITA PRODUZIDA - ALAS RETAS</v>
          </cell>
          <cell r="D1524" t="str">
            <v>UN</v>
          </cell>
          <cell r="F1524">
            <v>4000.01</v>
          </cell>
        </row>
        <row r="1525">
          <cell r="A1525">
            <v>804415</v>
          </cell>
          <cell r="B1525" t="str">
            <v>SICRO ABRIL/ 25</v>
          </cell>
          <cell r="C1525" t="str">
            <v>BOCA DE BSTC D = 1,50 M - ESCONSIDADE 45° - AREIA E BRITA COMERCIAIS - ALAS ESCONSAS</v>
          </cell>
          <cell r="D1525" t="str">
            <v>UN</v>
          </cell>
          <cell r="F1525">
            <v>10992.64</v>
          </cell>
        </row>
        <row r="1526">
          <cell r="A1526">
            <v>804179</v>
          </cell>
          <cell r="B1526" t="str">
            <v>SICRO ABRIL/ 25</v>
          </cell>
          <cell r="C1526" t="str">
            <v>BOCA DE BSTC D = 1,50 M - ESCONSIDADE 45° - AREIA E BRITA COMERCIAIS - ALAS RETAS</v>
          </cell>
          <cell r="D1526" t="str">
            <v>UN</v>
          </cell>
          <cell r="F1526">
            <v>4930.4399999999996</v>
          </cell>
        </row>
        <row r="1527">
          <cell r="A1527">
            <v>804414</v>
          </cell>
          <cell r="B1527" t="str">
            <v>SICRO ABRIL/ 25</v>
          </cell>
          <cell r="C1527" t="str">
            <v>BOCA DE BSTC D = 1,50 M - ESCONSIDADE 45° - AREIA EXTRAÍDA E BRITA PRODUZIDA - ALAS ESCONSAS</v>
          </cell>
          <cell r="D1527" t="str">
            <v>UN</v>
          </cell>
          <cell r="F1527">
            <v>8974.33</v>
          </cell>
        </row>
        <row r="1528">
          <cell r="A1528">
            <v>804178</v>
          </cell>
          <cell r="B1528" t="str">
            <v>SICRO ABRIL/ 25</v>
          </cell>
          <cell r="C1528" t="str">
            <v>BOCA DE BSTC D = 1,50 M - ESCONSIDADE 45° - AREIA EXTRAÍDA E BRITA PRODUZIDA - ALAS RETAS</v>
          </cell>
          <cell r="D1528" t="str">
            <v>UN</v>
          </cell>
          <cell r="F1528">
            <v>4114.59</v>
          </cell>
        </row>
        <row r="1529">
          <cell r="A1529">
            <v>804163</v>
          </cell>
          <cell r="B1529" t="str">
            <v>SICRO ABRIL/ 25</v>
          </cell>
          <cell r="C1529" t="str">
            <v>BOCA DE BSTC D = 1,50 M - ESCONSIDADE 5° - AREIA E BRITA COMERCIAIS - ALAS RETAS</v>
          </cell>
          <cell r="D1529" t="str">
            <v>UN</v>
          </cell>
          <cell r="F1529">
            <v>4527.57</v>
          </cell>
        </row>
        <row r="1530">
          <cell r="A1530">
            <v>804162</v>
          </cell>
          <cell r="B1530" t="str">
            <v>SICRO ABRIL/ 25</v>
          </cell>
          <cell r="C1530" t="str">
            <v>BOCA DE BSTC D = 1,50 M - ESCONSIDADE 5° - AREIA EXTRAÍDA E BRITA PRODUZIDA - ALAS RETAS</v>
          </cell>
          <cell r="D1530" t="str">
            <v>UN</v>
          </cell>
          <cell r="F1530">
            <v>3724.36</v>
          </cell>
        </row>
        <row r="1531">
          <cell r="A1531">
            <v>804441</v>
          </cell>
          <cell r="B1531" t="str">
            <v>SICRO ABRIL/ 25</v>
          </cell>
          <cell r="C1531" t="str">
            <v>BOCA DE BTTC D = 1,00 M - ESCONSIDADE 0° - AREIA E BRITA COMERCIAIS - ALAS ESCONSAS</v>
          </cell>
          <cell r="D1531" t="str">
            <v>UN</v>
          </cell>
          <cell r="F1531">
            <v>5087.8100000000004</v>
          </cell>
        </row>
        <row r="1532">
          <cell r="A1532">
            <v>804317</v>
          </cell>
          <cell r="B1532" t="str">
            <v>SICRO ABRIL/ 25</v>
          </cell>
          <cell r="C1532" t="str">
            <v>BOCA DE BTTC D = 1,00 M - ESCONSIDADE 0° - AREIA E BRITA COMERCIAIS - ALAS RETAS</v>
          </cell>
          <cell r="D1532" t="str">
            <v>UN</v>
          </cell>
          <cell r="F1532">
            <v>2768.13</v>
          </cell>
        </row>
        <row r="1533">
          <cell r="A1533">
            <v>804440</v>
          </cell>
          <cell r="B1533" t="str">
            <v>SICRO ABRIL/ 25</v>
          </cell>
          <cell r="C1533" t="str">
            <v>BOCA DE BTTC D = 1,00 M - ESCONSIDADE 0° - AREIA EXTRAÍDA E BRITA PRODUZIDA - ALAS ESCONSAS</v>
          </cell>
          <cell r="D1533" t="str">
            <v>UN</v>
          </cell>
          <cell r="F1533">
            <v>4265.1499999999996</v>
          </cell>
        </row>
        <row r="1534">
          <cell r="A1534">
            <v>804316</v>
          </cell>
          <cell r="B1534" t="str">
            <v>SICRO ABRIL/ 25</v>
          </cell>
          <cell r="C1534" t="str">
            <v>BOCA DE BTTC D = 1,00 M - ESCONSIDADE 0° - AREIA EXTRAÍDA E BRITA PRODUZIDA - ALAS RETAS</v>
          </cell>
          <cell r="D1534" t="str">
            <v>UN</v>
          </cell>
          <cell r="F1534">
            <v>2296.33</v>
          </cell>
        </row>
        <row r="1535">
          <cell r="A1535">
            <v>804321</v>
          </cell>
          <cell r="B1535" t="str">
            <v>SICRO ABRIL/ 25</v>
          </cell>
          <cell r="C1535" t="str">
            <v>BOCA DE BTTC D = 1,00 M - ESCONSIDADE 10° - AREIA E BRITA COMERCIAIS - ALAS RETAS</v>
          </cell>
          <cell r="D1535" t="str">
            <v>UN</v>
          </cell>
          <cell r="F1535">
            <v>2788.04</v>
          </cell>
        </row>
        <row r="1536">
          <cell r="A1536">
            <v>804320</v>
          </cell>
          <cell r="B1536" t="str">
            <v>SICRO ABRIL/ 25</v>
          </cell>
          <cell r="C1536" t="str">
            <v>BOCA DE BTTC D = 1,00 M - ESCONSIDADE 10° - AREIA EXTRAÍDA E BRITA PRODUZIDA - ALAS RETAS</v>
          </cell>
          <cell r="D1536" t="str">
            <v>UN</v>
          </cell>
          <cell r="F1536">
            <v>2314.75</v>
          </cell>
        </row>
        <row r="1537">
          <cell r="A1537">
            <v>804443</v>
          </cell>
          <cell r="B1537" t="str">
            <v>SICRO ABRIL/ 25</v>
          </cell>
          <cell r="C1537" t="str">
            <v>BOCA DE BTTC D = 1,00 M - ESCONSIDADE 15° - AREIA E BRITA COMERCIAIS - ALAS ESCONSAS</v>
          </cell>
          <cell r="D1537" t="str">
            <v>UN</v>
          </cell>
          <cell r="F1537">
            <v>5309.24</v>
          </cell>
        </row>
        <row r="1538">
          <cell r="A1538">
            <v>804323</v>
          </cell>
          <cell r="B1538" t="str">
            <v>SICRO ABRIL/ 25</v>
          </cell>
          <cell r="C1538" t="str">
            <v>BOCA DE BTTC D = 1,00 M - ESCONSIDADE 15° - AREIA E BRITA COMERCIAIS - ALAS RETAS</v>
          </cell>
          <cell r="D1538" t="str">
            <v>UN</v>
          </cell>
          <cell r="F1538">
            <v>2814.58</v>
          </cell>
        </row>
        <row r="1539">
          <cell r="A1539">
            <v>804442</v>
          </cell>
          <cell r="B1539" t="str">
            <v>SICRO ABRIL/ 25</v>
          </cell>
          <cell r="C1539" t="str">
            <v>BOCA DE BTTC D = 1,00 M - ESCONSIDADE 15° - AREIA EXTRAÍDA E BRITA PRODUZIDA - ALAS ESCONSAS</v>
          </cell>
          <cell r="D1539" t="str">
            <v>UN</v>
          </cell>
          <cell r="F1539">
            <v>4449.82</v>
          </cell>
        </row>
        <row r="1540">
          <cell r="A1540">
            <v>804322</v>
          </cell>
          <cell r="B1540" t="str">
            <v>SICRO ABRIL/ 25</v>
          </cell>
          <cell r="C1540" t="str">
            <v>BOCA DE BTTC D = 1,00 M - ESCONSIDADE 15° - AREIA EXTRAÍDA E BRITA PRODUZIDA - ALAS RETAS</v>
          </cell>
          <cell r="D1540" t="str">
            <v>UN</v>
          </cell>
          <cell r="F1540">
            <v>2339.3200000000002</v>
          </cell>
        </row>
        <row r="1541">
          <cell r="A1541">
            <v>804325</v>
          </cell>
          <cell r="B1541" t="str">
            <v>SICRO ABRIL/ 25</v>
          </cell>
          <cell r="C1541" t="str">
            <v>BOCA DE BTTC D = 1,00 M - ESCONSIDADE 20° - AREIA E BRITA COMERCIAIS - ALAS RETAS</v>
          </cell>
          <cell r="D1541" t="str">
            <v>UN</v>
          </cell>
          <cell r="F1541">
            <v>2853.08</v>
          </cell>
        </row>
        <row r="1542">
          <cell r="A1542">
            <v>804324</v>
          </cell>
          <cell r="B1542" t="str">
            <v>SICRO ABRIL/ 25</v>
          </cell>
          <cell r="C1542" t="str">
            <v>BOCA DE BTTC D = 1,00 M - ESCONSIDADE 20° - AREIA EXTRAÍDA E BRITA PRODUZIDA - ALAS RETAS</v>
          </cell>
          <cell r="D1542" t="str">
            <v>UN</v>
          </cell>
          <cell r="F1542">
            <v>2375.21</v>
          </cell>
        </row>
        <row r="1543">
          <cell r="A1543">
            <v>804327</v>
          </cell>
          <cell r="B1543" t="str">
            <v>SICRO ABRIL/ 25</v>
          </cell>
          <cell r="C1543" t="str">
            <v>BOCA DE BTTC D = 1,00 M - ESCONSIDADE 25° - AREIA E BRITA COMERCIAIS - ALAS RETAS</v>
          </cell>
          <cell r="D1543" t="str">
            <v>UN</v>
          </cell>
          <cell r="F1543">
            <v>2906.03</v>
          </cell>
        </row>
        <row r="1544">
          <cell r="A1544">
            <v>804326</v>
          </cell>
          <cell r="B1544" t="str">
            <v>SICRO ABRIL/ 25</v>
          </cell>
          <cell r="C1544" t="str">
            <v>BOCA DE BTTC D = 1,00 M - ESCONSIDADE 25° - AREIA EXTRAÍDA E BRITA PRODUZIDA - ALAS RETAS</v>
          </cell>
          <cell r="D1544" t="str">
            <v>UN</v>
          </cell>
          <cell r="F1544">
            <v>2424.69</v>
          </cell>
        </row>
        <row r="1545">
          <cell r="A1545">
            <v>804445</v>
          </cell>
          <cell r="B1545" t="str">
            <v>SICRO ABRIL/ 25</v>
          </cell>
          <cell r="C1545" t="str">
            <v>BOCA DE BTTC D = 1,00 M - ESCONSIDADE 30° - AREIA E BRITA COMERCIAIS - ALAS ESCONSAS</v>
          </cell>
          <cell r="D1545" t="str">
            <v>UN</v>
          </cell>
          <cell r="F1545">
            <v>5924.44</v>
          </cell>
        </row>
        <row r="1546">
          <cell r="A1546">
            <v>804329</v>
          </cell>
          <cell r="B1546" t="str">
            <v>SICRO ABRIL/ 25</v>
          </cell>
          <cell r="C1546" t="str">
            <v>BOCA DE BTTC D = 1,00 M - ESCONSIDADE 30° - AREIA E BRITA COMERCIAIS - ALAS RETAS</v>
          </cell>
          <cell r="D1546" t="str">
            <v>UN</v>
          </cell>
          <cell r="F1546">
            <v>2976.6</v>
          </cell>
        </row>
        <row r="1547">
          <cell r="A1547">
            <v>804444</v>
          </cell>
          <cell r="B1547" t="str">
            <v>SICRO ABRIL/ 25</v>
          </cell>
          <cell r="C1547" t="str">
            <v>BOCA DE BTTC D = 1,00 M - ESCONSIDADE 30° - AREIA EXTRAÍDA E BRITA PRODUZIDA - ALAS ESCONSAS</v>
          </cell>
          <cell r="D1547" t="str">
            <v>UN</v>
          </cell>
          <cell r="F1547">
            <v>4963.01</v>
          </cell>
        </row>
        <row r="1548">
          <cell r="A1548">
            <v>804328</v>
          </cell>
          <cell r="B1548" t="str">
            <v>SICRO ABRIL/ 25</v>
          </cell>
          <cell r="C1548" t="str">
            <v>BOCA DE BTTC D = 1,00 M - ESCONSIDADE 30° - AREIA EXTRAÍDA E BRITA PRODUZIDA - ALAS RETAS</v>
          </cell>
          <cell r="D1548" t="str">
            <v>UN</v>
          </cell>
          <cell r="F1548">
            <v>2491.1799999999998</v>
          </cell>
        </row>
        <row r="1549">
          <cell r="A1549">
            <v>804331</v>
          </cell>
          <cell r="B1549" t="str">
            <v>SICRO ABRIL/ 25</v>
          </cell>
          <cell r="C1549" t="str">
            <v>BOCA DE BTTC D = 1,00 M - ESCONSIDADE 35° - AREIA E BRITA COMERCIAIS - ALAS RETAS</v>
          </cell>
          <cell r="D1549" t="str">
            <v>UN</v>
          </cell>
          <cell r="F1549">
            <v>3068.04</v>
          </cell>
        </row>
        <row r="1550">
          <cell r="A1550">
            <v>804330</v>
          </cell>
          <cell r="B1550" t="str">
            <v>SICRO ABRIL/ 25</v>
          </cell>
          <cell r="C1550" t="str">
            <v>BOCA DE BTTC D = 1,00 M - ESCONSIDADE 35° - AREIA EXTRAÍDA E BRITA PRODUZIDA - ALAS RETAS</v>
          </cell>
          <cell r="D1550" t="str">
            <v>UN</v>
          </cell>
          <cell r="F1550">
            <v>2577.92</v>
          </cell>
        </row>
        <row r="1551">
          <cell r="A1551">
            <v>804333</v>
          </cell>
          <cell r="B1551" t="str">
            <v>SICRO ABRIL/ 25</v>
          </cell>
          <cell r="C1551" t="str">
            <v>BOCA DE BTTC D = 1,00 M - ESCONSIDADE 40° - AREIA E BRITA COMERCIAIS - ALAS RETAS</v>
          </cell>
          <cell r="D1551" t="str">
            <v>UN</v>
          </cell>
          <cell r="F1551">
            <v>3190.53</v>
          </cell>
        </row>
        <row r="1552">
          <cell r="A1552">
            <v>804332</v>
          </cell>
          <cell r="B1552" t="str">
            <v>SICRO ABRIL/ 25</v>
          </cell>
          <cell r="C1552" t="str">
            <v>BOCA DE BTTC D = 1,00 M - ESCONSIDADE 40° - AREIA EXTRAÍDA E BRITA PRODUZIDA - ALAS RETAS</v>
          </cell>
          <cell r="D1552" t="str">
            <v>UN</v>
          </cell>
          <cell r="F1552">
            <v>2694.96</v>
          </cell>
        </row>
        <row r="1553">
          <cell r="A1553">
            <v>804447</v>
          </cell>
          <cell r="B1553" t="str">
            <v>SICRO ABRIL/ 25</v>
          </cell>
          <cell r="C1553" t="str">
            <v>BOCA DE BTTC D = 1,00 M - ESCONSIDADE 45° - AREIA E BRITA COMERCIAIS - ALAS ESCONSAS</v>
          </cell>
          <cell r="D1553" t="str">
            <v>UN</v>
          </cell>
          <cell r="F1553">
            <v>7327.9</v>
          </cell>
        </row>
        <row r="1554">
          <cell r="A1554">
            <v>804335</v>
          </cell>
          <cell r="B1554" t="str">
            <v>SICRO ABRIL/ 25</v>
          </cell>
          <cell r="C1554" t="str">
            <v>BOCA DE BTTC D = 1,00 M - ESCONSIDADE 45° - AREIA E BRITA COMERCIAIS - ALAS RETAS</v>
          </cell>
          <cell r="D1554" t="str">
            <v>UN</v>
          </cell>
          <cell r="F1554">
            <v>3352.91</v>
          </cell>
        </row>
        <row r="1555">
          <cell r="A1555">
            <v>804446</v>
          </cell>
          <cell r="B1555" t="str">
            <v>SICRO ABRIL/ 25</v>
          </cell>
          <cell r="C1555" t="str">
            <v>BOCA DE BTTC D = 1,00 M - ESCONSIDADE 45° - AREIA EXTRAÍDA E BRITA PRODUZIDA - ALAS ESCONSAS</v>
          </cell>
          <cell r="D1555" t="str">
            <v>UN</v>
          </cell>
          <cell r="F1555">
            <v>6132.86</v>
          </cell>
        </row>
        <row r="1556">
          <cell r="A1556">
            <v>804334</v>
          </cell>
          <cell r="B1556" t="str">
            <v>SICRO ABRIL/ 25</v>
          </cell>
          <cell r="C1556" t="str">
            <v>BOCA DE BTTC D = 1,00 M - ESCONSIDADE 45° - AREIA EXTRAÍDA E BRITA PRODUZIDA - ALAS RETAS</v>
          </cell>
          <cell r="D1556" t="str">
            <v>UN</v>
          </cell>
          <cell r="F1556">
            <v>2851.4</v>
          </cell>
        </row>
        <row r="1557">
          <cell r="A1557">
            <v>804319</v>
          </cell>
          <cell r="B1557" t="str">
            <v>SICRO ABRIL/ 25</v>
          </cell>
          <cell r="C1557" t="str">
            <v>BOCA DE BTTC D = 1,00 M - ESCONSIDADE 5° - AREIA E BRITA COMERCIAIS - ALAS RETAS</v>
          </cell>
          <cell r="D1557" t="str">
            <v>UN</v>
          </cell>
          <cell r="F1557">
            <v>2772.7</v>
          </cell>
        </row>
        <row r="1558">
          <cell r="A1558">
            <v>804318</v>
          </cell>
          <cell r="B1558" t="str">
            <v>SICRO ABRIL/ 25</v>
          </cell>
          <cell r="C1558" t="str">
            <v>BOCA DE BTTC D = 1,00 M - ESCONSIDADE 5° - AREIA EXTRAÍDA E BRITA PRODUZIDA - ALAS RETAS</v>
          </cell>
          <cell r="D1558" t="str">
            <v>UN</v>
          </cell>
          <cell r="F1558">
            <v>2300.5300000000002</v>
          </cell>
        </row>
        <row r="1559">
          <cell r="A1559">
            <v>804449</v>
          </cell>
          <cell r="B1559" t="str">
            <v>SICRO ABRIL/ 25</v>
          </cell>
          <cell r="C1559" t="str">
            <v>BOCA DE BTTC D = 1,20 M - ESCONSIDADE 0° - AREIA E BRITA COMERCIAIS - ALAS ESCONSAS</v>
          </cell>
          <cell r="D1559" t="str">
            <v>UN</v>
          </cell>
          <cell r="F1559">
            <v>7370.55</v>
          </cell>
        </row>
        <row r="1560">
          <cell r="A1560">
            <v>804337</v>
          </cell>
          <cell r="B1560" t="str">
            <v>SICRO ABRIL/ 25</v>
          </cell>
          <cell r="C1560" t="str">
            <v>BOCA DE BTTC D = 1,20 M - ESCONSIDADE 0° - AREIA E BRITA COMERCIAIS - ALAS RETAS</v>
          </cell>
          <cell r="D1560" t="str">
            <v>UN</v>
          </cell>
          <cell r="F1560">
            <v>3783.33</v>
          </cell>
        </row>
        <row r="1561">
          <cell r="A1561">
            <v>804448</v>
          </cell>
          <cell r="B1561" t="str">
            <v>SICRO ABRIL/ 25</v>
          </cell>
          <cell r="C1561" t="str">
            <v>BOCA DE BTTC D = 1,20 M - ESCONSIDADE 0° - AREIA EXTRAÍDA E BRITA PRODUZIDA - ALAS ESCONSAS</v>
          </cell>
          <cell r="D1561" t="str">
            <v>UN</v>
          </cell>
          <cell r="F1561">
            <v>6098.88</v>
          </cell>
        </row>
        <row r="1562">
          <cell r="A1562">
            <v>804336</v>
          </cell>
          <cell r="B1562" t="str">
            <v>SICRO ABRIL/ 25</v>
          </cell>
          <cell r="C1562" t="str">
            <v>BOCA DE BTTC D = 1,20 M - ESCONSIDADE 0° - AREIA EXTRAÍDA E BRITA PRODUZIDA - ALAS RETAS</v>
          </cell>
          <cell r="D1562" t="str">
            <v>UN</v>
          </cell>
          <cell r="F1562">
            <v>3102.8</v>
          </cell>
        </row>
        <row r="1563">
          <cell r="A1563">
            <v>804341</v>
          </cell>
          <cell r="B1563" t="str">
            <v>SICRO ABRIL/ 25</v>
          </cell>
          <cell r="C1563" t="str">
            <v>BOCA DE BTTC D = 1,20 M - ESCONSIDADE 10° - AREIA E BRITA COMERCIAIS - ALAS RETAS</v>
          </cell>
          <cell r="D1563" t="str">
            <v>UN</v>
          </cell>
          <cell r="F1563">
            <v>3813.42</v>
          </cell>
        </row>
        <row r="1564">
          <cell r="A1564">
            <v>804340</v>
          </cell>
          <cell r="B1564" t="str">
            <v>SICRO ABRIL/ 25</v>
          </cell>
          <cell r="C1564" t="str">
            <v>BOCA DE BTTC D = 1,20 M - ESCONSIDADE 10° - AREIA EXTRAÍDA E BRITA PRODUZIDA - ALAS RETAS</v>
          </cell>
          <cell r="D1564" t="str">
            <v>UN</v>
          </cell>
          <cell r="F1564">
            <v>3129.92</v>
          </cell>
        </row>
        <row r="1565">
          <cell r="A1565">
            <v>804451</v>
          </cell>
          <cell r="B1565" t="str">
            <v>SICRO ABRIL/ 25</v>
          </cell>
          <cell r="C1565" t="str">
            <v>BOCA DE BTTC D = 1,20 M - ESCONSIDADE 15° - AREIA E BRITA COMERCIAIS - ALAS ESCONSAS</v>
          </cell>
          <cell r="D1565" t="str">
            <v>UN</v>
          </cell>
          <cell r="F1565">
            <v>7708.49</v>
          </cell>
        </row>
        <row r="1566">
          <cell r="A1566">
            <v>804343</v>
          </cell>
          <cell r="B1566" t="str">
            <v>SICRO ABRIL/ 25</v>
          </cell>
          <cell r="C1566" t="str">
            <v>BOCA DE BTTC D = 1,20 M - ESCONSIDADE 15° - AREIA E BRITA COMERCIAIS - ALAS RETAS</v>
          </cell>
          <cell r="D1566" t="str">
            <v>UN</v>
          </cell>
          <cell r="F1566">
            <v>3851.84</v>
          </cell>
        </row>
        <row r="1567">
          <cell r="A1567">
            <v>804450</v>
          </cell>
          <cell r="B1567" t="str">
            <v>SICRO ABRIL/ 25</v>
          </cell>
          <cell r="C1567" t="str">
            <v>BOCA DE BTTC D = 1,20 M - ESCONSIDADE 15° - AREIA EXTRAÍDA E BRITA PRODUZIDA - ALAS ESCONSAS</v>
          </cell>
          <cell r="D1567" t="str">
            <v>UN</v>
          </cell>
          <cell r="F1567">
            <v>6376.53</v>
          </cell>
        </row>
        <row r="1568">
          <cell r="A1568">
            <v>804342</v>
          </cell>
          <cell r="B1568" t="str">
            <v>SICRO ABRIL/ 25</v>
          </cell>
          <cell r="C1568" t="str">
            <v>BOCA DE BTTC D = 1,20 M - ESCONSIDADE 15° - AREIA EXTRAÍDA E BRITA PRODUZIDA - ALAS RETAS</v>
          </cell>
          <cell r="D1568" t="str">
            <v>UN</v>
          </cell>
          <cell r="F1568">
            <v>3164.62</v>
          </cell>
        </row>
        <row r="1569">
          <cell r="A1569">
            <v>804345</v>
          </cell>
          <cell r="B1569" t="str">
            <v>SICRO ABRIL/ 25</v>
          </cell>
          <cell r="C1569" t="str">
            <v>BOCA DE BTTC D = 1,20 M - ESCONSIDADE 20° - AREIA E BRITA COMERCIAIS - ALAS RETAS</v>
          </cell>
          <cell r="D1569" t="str">
            <v>UN</v>
          </cell>
          <cell r="F1569">
            <v>3908.1</v>
          </cell>
        </row>
        <row r="1570">
          <cell r="A1570">
            <v>804344</v>
          </cell>
          <cell r="B1570" t="str">
            <v>SICRO ABRIL/ 25</v>
          </cell>
          <cell r="C1570" t="str">
            <v>BOCA DE BTTC D = 1,20 M - ESCONSIDADE 20° - AREIA EXTRAÍDA E BRITA PRODUZIDA - ALAS RETAS</v>
          </cell>
          <cell r="D1570" t="str">
            <v>UN</v>
          </cell>
          <cell r="F1570">
            <v>3215.81</v>
          </cell>
        </row>
        <row r="1571">
          <cell r="A1571">
            <v>804347</v>
          </cell>
          <cell r="B1571" t="str">
            <v>SICRO ABRIL/ 25</v>
          </cell>
          <cell r="C1571" t="str">
            <v>BOCA DE BTTC D = 1,20 M - ESCONSIDADE 25° - AREIA E BRITA COMERCIAIS - ALAS RETAS</v>
          </cell>
          <cell r="D1571" t="str">
            <v>UN</v>
          </cell>
          <cell r="F1571">
            <v>3985.09</v>
          </cell>
        </row>
        <row r="1572">
          <cell r="A1572">
            <v>804346</v>
          </cell>
          <cell r="B1572" t="str">
            <v>SICRO ABRIL/ 25</v>
          </cell>
          <cell r="C1572" t="str">
            <v>BOCA DE BTTC D = 1,20 M - ESCONSIDADE 25° - AREIA EXTRAÍDA E BRITA PRODUZIDA - ALAS RETAS</v>
          </cell>
          <cell r="D1572" t="str">
            <v>UN</v>
          </cell>
          <cell r="F1572">
            <v>3286.24</v>
          </cell>
        </row>
        <row r="1573">
          <cell r="A1573">
            <v>804453</v>
          </cell>
          <cell r="B1573" t="str">
            <v>SICRO ABRIL/ 25</v>
          </cell>
          <cell r="C1573" t="str">
            <v>BOCA DE BTTC D = 1,20 M - ESCONSIDADE 30° - AREIA E BRITA COMERCIAIS - ALAS ESCONSAS</v>
          </cell>
          <cell r="D1573" t="str">
            <v>UN</v>
          </cell>
          <cell r="F1573">
            <v>8592.76</v>
          </cell>
        </row>
        <row r="1574">
          <cell r="A1574">
            <v>804349</v>
          </cell>
          <cell r="B1574" t="str">
            <v>SICRO ABRIL/ 25</v>
          </cell>
          <cell r="C1574" t="str">
            <v>BOCA DE BTTC D = 1,20 M - ESCONSIDADE 30° - AREIA E BRITA COMERCIAIS - ALAS RETAS</v>
          </cell>
          <cell r="D1574" t="str">
            <v>UN</v>
          </cell>
          <cell r="F1574">
            <v>4086.41</v>
          </cell>
        </row>
        <row r="1575">
          <cell r="A1575">
            <v>804452</v>
          </cell>
          <cell r="B1575" t="str">
            <v>SICRO ABRIL/ 25</v>
          </cell>
          <cell r="C1575" t="str">
            <v>BOCA DE BTTC D = 1,20 M - ESCONSIDADE 30° - AREIA EXTRAÍDA E BRITA PRODUZIDA - ALAS ESCONSAS</v>
          </cell>
          <cell r="D1575" t="str">
            <v>UN</v>
          </cell>
          <cell r="F1575">
            <v>7102.33</v>
          </cell>
        </row>
        <row r="1576">
          <cell r="A1576">
            <v>804348</v>
          </cell>
          <cell r="B1576" t="str">
            <v>SICRO ABRIL/ 25</v>
          </cell>
          <cell r="C1576" t="str">
            <v>BOCA DE BTTC D = 1,20 M - ESCONSIDADE 30° - AREIA EXTRAÍDA E BRITA PRODUZIDA - ALAS RETAS</v>
          </cell>
          <cell r="D1576" t="str">
            <v>UN</v>
          </cell>
          <cell r="F1576">
            <v>3379.64</v>
          </cell>
        </row>
        <row r="1577">
          <cell r="A1577">
            <v>804351</v>
          </cell>
          <cell r="B1577" t="str">
            <v>SICRO ABRIL/ 25</v>
          </cell>
          <cell r="C1577" t="str">
            <v>BOCA DE BTTC D = 1,20 M - ESCONSIDADE 35° - AREIA E BRITA COMERCIAIS - ALAS RETAS</v>
          </cell>
          <cell r="D1577" t="str">
            <v>UN</v>
          </cell>
          <cell r="F1577">
            <v>4217.3</v>
          </cell>
        </row>
        <row r="1578">
          <cell r="A1578">
            <v>804350</v>
          </cell>
          <cell r="B1578" t="str">
            <v>SICRO ABRIL/ 25</v>
          </cell>
          <cell r="C1578" t="str">
            <v>BOCA DE BTTC D = 1,20 M - ESCONSIDADE 35° - AREIA EXTRAÍDA E BRITA PRODUZIDA - ALAS RETAS</v>
          </cell>
          <cell r="D1578" t="str">
            <v>UN</v>
          </cell>
          <cell r="F1578">
            <v>3501.37</v>
          </cell>
        </row>
        <row r="1579">
          <cell r="A1579">
            <v>804353</v>
          </cell>
          <cell r="B1579" t="str">
            <v>SICRO ABRIL/ 25</v>
          </cell>
          <cell r="C1579" t="str">
            <v>BOCA DE BTTC D = 1,20 M - ESCONSIDADE 40° - AREIA E BRITA COMERCIAIS - ALAS RETAS</v>
          </cell>
          <cell r="D1579" t="str">
            <v>UN</v>
          </cell>
          <cell r="F1579">
            <v>4389.9399999999996</v>
          </cell>
        </row>
        <row r="1580">
          <cell r="A1580">
            <v>804352</v>
          </cell>
          <cell r="B1580" t="str">
            <v>SICRO ABRIL/ 25</v>
          </cell>
          <cell r="C1580" t="str">
            <v>BOCA DE BTTC D = 1,20 M - ESCONSIDADE 40° - AREIA EXTRAÍDA E BRITA PRODUZIDA - ALAS RETAS</v>
          </cell>
          <cell r="D1580" t="str">
            <v>UN</v>
          </cell>
          <cell r="F1580">
            <v>3663.6</v>
          </cell>
        </row>
        <row r="1581">
          <cell r="A1581">
            <v>804455</v>
          </cell>
          <cell r="B1581" t="str">
            <v>SICRO ABRIL/ 25</v>
          </cell>
          <cell r="C1581" t="str">
            <v>BOCA DE BTTC D = 1,20 M - ESCONSIDADE 45° - AREIA E BRITA COMERCIAIS - ALAS ESCONSAS</v>
          </cell>
          <cell r="D1581" t="str">
            <v>UN</v>
          </cell>
          <cell r="F1581">
            <v>10635</v>
          </cell>
        </row>
        <row r="1582">
          <cell r="A1582">
            <v>804355</v>
          </cell>
          <cell r="B1582" t="str">
            <v>SICRO ABRIL/ 25</v>
          </cell>
          <cell r="C1582" t="str">
            <v>BOCA DE BTTC D = 1,20 M - ESCONSIDADE 45° - AREIA E BRITA COMERCIAIS - ALAS RETAS</v>
          </cell>
          <cell r="D1582" t="str">
            <v>UN</v>
          </cell>
          <cell r="F1582">
            <v>4618.1000000000004</v>
          </cell>
        </row>
        <row r="1583">
          <cell r="A1583">
            <v>804454</v>
          </cell>
          <cell r="B1583" t="str">
            <v>SICRO ABRIL/ 25</v>
          </cell>
          <cell r="C1583" t="str">
            <v>BOCA DE BTTC D = 1,20 M - ESCONSIDADE 45° - AREIA EXTRAÍDA E BRITA PRODUZIDA - ALAS ESCONSAS</v>
          </cell>
          <cell r="D1583" t="str">
            <v>UN</v>
          </cell>
          <cell r="F1583">
            <v>8780.1</v>
          </cell>
        </row>
        <row r="1584">
          <cell r="A1584">
            <v>804354</v>
          </cell>
          <cell r="B1584" t="str">
            <v>SICRO ABRIL/ 25</v>
          </cell>
          <cell r="C1584" t="str">
            <v>BOCA DE BTTC D = 1,20 M - ESCONSIDADE 45° - AREIA EXTRAÍDA E BRITA PRODUZIDA - ALAS RETAS</v>
          </cell>
          <cell r="D1584" t="str">
            <v>UN</v>
          </cell>
          <cell r="F1584">
            <v>3880.13</v>
          </cell>
        </row>
        <row r="1585">
          <cell r="A1585">
            <v>804339</v>
          </cell>
          <cell r="B1585" t="str">
            <v>SICRO ABRIL/ 25</v>
          </cell>
          <cell r="C1585" t="str">
            <v>BOCA DE BTTC D = 1,20 M - ESCONSIDADE 5° - AREIA E BRITA COMERCIAIS - ALAS RETAS</v>
          </cell>
          <cell r="D1585" t="str">
            <v>UN</v>
          </cell>
          <cell r="F1585">
            <v>3790.85</v>
          </cell>
        </row>
        <row r="1586">
          <cell r="A1586">
            <v>804338</v>
          </cell>
          <cell r="B1586" t="str">
            <v>SICRO ABRIL/ 25</v>
          </cell>
          <cell r="C1586" t="str">
            <v>BOCA DE BTTC D = 1,20 M - ESCONSIDADE 5° - AREIA EXTRAÍDA E BRITA PRODUZIDA - ALAS RETAS</v>
          </cell>
          <cell r="D1586" t="str">
            <v>UN</v>
          </cell>
          <cell r="F1586">
            <v>3109.58</v>
          </cell>
        </row>
        <row r="1587">
          <cell r="A1587">
            <v>804457</v>
          </cell>
          <cell r="B1587" t="str">
            <v>SICRO ABRIL/ 25</v>
          </cell>
          <cell r="C1587" t="str">
            <v>BOCA DE BTTC D = 1,50 M - ESCONSIDADE 0° - AREIA E BRITA COMERCIAIS - ALAS ESCONSAS</v>
          </cell>
          <cell r="D1587" t="str">
            <v>UN</v>
          </cell>
          <cell r="F1587">
            <v>12857.8</v>
          </cell>
        </row>
        <row r="1588">
          <cell r="A1588">
            <v>804357</v>
          </cell>
          <cell r="B1588" t="str">
            <v>SICRO ABRIL/ 25</v>
          </cell>
          <cell r="C1588" t="str">
            <v>BOCA DE BTTC D = 1,50 M - ESCONSIDADE 0° - AREIA E BRITA COMERCIAIS - ALAS RETAS</v>
          </cell>
          <cell r="D1588" t="str">
            <v>UN</v>
          </cell>
          <cell r="F1588">
            <v>6369.57</v>
          </cell>
        </row>
        <row r="1589">
          <cell r="A1589">
            <v>804456</v>
          </cell>
          <cell r="B1589" t="str">
            <v>SICRO ABRIL/ 25</v>
          </cell>
          <cell r="C1589" t="str">
            <v>BOCA DE BTTC D = 1,50 M - ESCONSIDADE 0° - AREIA EXTRAÍDA E BRITA PRODUZIDA - ALAS ESCONSAS</v>
          </cell>
          <cell r="D1589" t="str">
            <v>UN</v>
          </cell>
          <cell r="F1589">
            <v>10441.719999999999</v>
          </cell>
        </row>
        <row r="1590">
          <cell r="A1590">
            <v>804356</v>
          </cell>
          <cell r="B1590" t="str">
            <v>SICRO ABRIL/ 25</v>
          </cell>
          <cell r="C1590" t="str">
            <v>BOCA DE BTTC D = 1,50 M - ESCONSIDADE 0° - AREIA EXTRAÍDA E BRITA PRODUZIDA - ALAS RETAS</v>
          </cell>
          <cell r="D1590" t="str">
            <v>UN</v>
          </cell>
          <cell r="F1590">
            <v>5164.63</v>
          </cell>
        </row>
        <row r="1591">
          <cell r="A1591">
            <v>804361</v>
          </cell>
          <cell r="B1591" t="str">
            <v>SICRO ABRIL/ 25</v>
          </cell>
          <cell r="C1591" t="str">
            <v>BOCA DE BTTC D = 1,50 M - ESCONSIDADE 10° - AREIA E BRITA COMERCIAIS - ALAS RETAS</v>
          </cell>
          <cell r="D1591" t="str">
            <v>UN</v>
          </cell>
          <cell r="F1591">
            <v>6415.73</v>
          </cell>
        </row>
        <row r="1592">
          <cell r="A1592">
            <v>804360</v>
          </cell>
          <cell r="B1592" t="str">
            <v>SICRO ABRIL/ 25</v>
          </cell>
          <cell r="C1592" t="str">
            <v>BOCA DE BTTC D = 1,50 M - ESCONSIDADE 10° - AREIA EXTRAÍDA E BRITA PRODUZIDA - ALAS RETAS</v>
          </cell>
          <cell r="D1592" t="str">
            <v>UN</v>
          </cell>
          <cell r="F1592">
            <v>5205.59</v>
          </cell>
        </row>
        <row r="1593">
          <cell r="A1593">
            <v>804459</v>
          </cell>
          <cell r="B1593" t="str">
            <v>SICRO ABRIL/ 25</v>
          </cell>
          <cell r="C1593" t="str">
            <v>BOCA DE BTTC D = 1,50 M - ESCONSIDADE 15° - AREIA E BRITA COMERCIAIS - ALAS ESCONSAS</v>
          </cell>
          <cell r="D1593" t="str">
            <v>UN</v>
          </cell>
          <cell r="F1593">
            <v>13455.8</v>
          </cell>
        </row>
        <row r="1594">
          <cell r="A1594">
            <v>804363</v>
          </cell>
          <cell r="B1594" t="str">
            <v>SICRO ABRIL/ 25</v>
          </cell>
          <cell r="C1594" t="str">
            <v>BOCA DE BTTC D = 1,50 M - ESCONSIDADE 15° - AREIA E BRITA COMERCIAIS - ALAS RETAS</v>
          </cell>
          <cell r="D1594" t="str">
            <v>UN</v>
          </cell>
          <cell r="F1594">
            <v>6474.87</v>
          </cell>
        </row>
        <row r="1595">
          <cell r="A1595">
            <v>804458</v>
          </cell>
          <cell r="B1595" t="str">
            <v>SICRO ABRIL/ 25</v>
          </cell>
          <cell r="C1595" t="str">
            <v>BOCA DE BTTC D = 1,50 M - ESCONSIDADE 15° - AREIA EXTRAÍDA E BRITA PRODUZIDA - ALAS ESCONSAS</v>
          </cell>
          <cell r="D1595" t="str">
            <v>UN</v>
          </cell>
          <cell r="F1595">
            <v>10924.59</v>
          </cell>
        </row>
        <row r="1596">
          <cell r="A1596">
            <v>804362</v>
          </cell>
          <cell r="B1596" t="str">
            <v>SICRO ABRIL/ 25</v>
          </cell>
          <cell r="C1596" t="str">
            <v>BOCA DE BTTC D = 1,50 M - ESCONSIDADE 15° - AREIA EXTRAÍDA E BRITA PRODUZIDA - ALAS RETAS</v>
          </cell>
          <cell r="D1596" t="str">
            <v>UN</v>
          </cell>
          <cell r="F1596">
            <v>5258.17</v>
          </cell>
        </row>
        <row r="1597">
          <cell r="A1597">
            <v>804365</v>
          </cell>
          <cell r="B1597" t="str">
            <v>SICRO ABRIL/ 25</v>
          </cell>
          <cell r="C1597" t="str">
            <v>BOCA DE BTTC D = 1,50 M - ESCONSIDADE 20° - AREIA E BRITA COMERCIAIS - ALAS RETAS</v>
          </cell>
          <cell r="D1597" t="str">
            <v>UN</v>
          </cell>
          <cell r="F1597">
            <v>6560.34</v>
          </cell>
        </row>
        <row r="1598">
          <cell r="A1598">
            <v>804364</v>
          </cell>
          <cell r="B1598" t="str">
            <v>SICRO ABRIL/ 25</v>
          </cell>
          <cell r="C1598" t="str">
            <v>BOCA DE BTTC D = 1,50 M - ESCONSIDADE 20° - AREIA EXTRAÍDA E BRITA PRODUZIDA - ALAS RETAS</v>
          </cell>
          <cell r="D1598" t="str">
            <v>UN</v>
          </cell>
          <cell r="F1598">
            <v>5334.47</v>
          </cell>
        </row>
        <row r="1599">
          <cell r="A1599">
            <v>804367</v>
          </cell>
          <cell r="B1599" t="str">
            <v>SICRO ABRIL/ 25</v>
          </cell>
          <cell r="C1599" t="str">
            <v>BOCA DE BTTC D = 1,50 M - ESCONSIDADE 25° - AREIA E BRITA COMERCIAIS - ALAS RETAS</v>
          </cell>
          <cell r="D1599" t="str">
            <v>UN</v>
          </cell>
          <cell r="F1599">
            <v>6676.56</v>
          </cell>
        </row>
        <row r="1600">
          <cell r="A1600">
            <v>804366</v>
          </cell>
          <cell r="B1600" t="str">
            <v>SICRO ABRIL/ 25</v>
          </cell>
          <cell r="C1600" t="str">
            <v>BOCA DE BTTC D = 1,50 M - ESCONSIDADE 25° - AREIA EXTRAÍDA E BRITA PRODUZIDA - ALAS RETAS</v>
          </cell>
          <cell r="D1600" t="str">
            <v>UN</v>
          </cell>
          <cell r="F1600">
            <v>5439.05</v>
          </cell>
        </row>
        <row r="1601">
          <cell r="A1601">
            <v>804461</v>
          </cell>
          <cell r="B1601" t="str">
            <v>SICRO ABRIL/ 25</v>
          </cell>
          <cell r="C1601" t="str">
            <v>BOCA DE BTTC D = 1,50 M - ESCONSIDADE 30° - AREIA E BRITA COMERCIAIS - ALAS ESCONSAS</v>
          </cell>
          <cell r="D1601" t="str">
            <v>UN</v>
          </cell>
          <cell r="F1601">
            <v>15043.73</v>
          </cell>
        </row>
        <row r="1602">
          <cell r="A1602">
            <v>804369</v>
          </cell>
          <cell r="B1602" t="str">
            <v>SICRO ABRIL/ 25</v>
          </cell>
          <cell r="C1602" t="str">
            <v>BOCA DE BTTC D = 1,50 M - ESCONSIDADE 30° - AREIA E BRITA COMERCIAIS - ALAS RETAS</v>
          </cell>
          <cell r="D1602" t="str">
            <v>UN</v>
          </cell>
          <cell r="F1602">
            <v>6828.39</v>
          </cell>
        </row>
        <row r="1603">
          <cell r="A1603">
            <v>804460</v>
          </cell>
          <cell r="B1603" t="str">
            <v>SICRO ABRIL/ 25</v>
          </cell>
          <cell r="C1603" t="str">
            <v>BOCA DE BTTC D = 1,50 M - ESCONSIDADE 30° - AREIA EXTRAÍDA E BRITA PRODUZIDA - ALAS ESCONSAS</v>
          </cell>
          <cell r="D1603" t="str">
            <v>UN</v>
          </cell>
          <cell r="F1603">
            <v>12206.86</v>
          </cell>
        </row>
        <row r="1604">
          <cell r="A1604">
            <v>804371</v>
          </cell>
          <cell r="B1604" t="str">
            <v>SICRO ABRIL/ 25</v>
          </cell>
          <cell r="C1604" t="str">
            <v>BOCA DE BTTC D = 1,50 M - ESCONSIDADE 35° - AREIA E BRITA COMERCIAIS - ALAS RETAS</v>
          </cell>
          <cell r="D1604" t="str">
            <v>UN</v>
          </cell>
          <cell r="F1604">
            <v>7024.69</v>
          </cell>
        </row>
        <row r="1605">
          <cell r="A1605">
            <v>804370</v>
          </cell>
          <cell r="B1605" t="str">
            <v>SICRO ABRIL/ 25</v>
          </cell>
          <cell r="C1605" t="str">
            <v>BOCA DE BTTC D = 1,50 M - ESCONSIDADE 35° - AREIA EXTRAÍDA E BRITA PRODUZIDA - ALAS RETAS</v>
          </cell>
          <cell r="D1605" t="str">
            <v>UN</v>
          </cell>
          <cell r="F1605">
            <v>5756.73</v>
          </cell>
        </row>
        <row r="1606">
          <cell r="A1606">
            <v>804373</v>
          </cell>
          <cell r="B1606" t="str">
            <v>SICRO ABRIL/ 25</v>
          </cell>
          <cell r="C1606" t="str">
            <v>BOCA DE BTTC D = 1,50 M - ESCONSIDADE 40° - AREIA E BRITA COMERCIAIS - ALAS RETAS</v>
          </cell>
          <cell r="D1606" t="str">
            <v>UN</v>
          </cell>
          <cell r="F1606">
            <v>7278.81</v>
          </cell>
        </row>
        <row r="1607">
          <cell r="A1607">
            <v>804372</v>
          </cell>
          <cell r="B1607" t="str">
            <v>SICRO ABRIL/ 25</v>
          </cell>
          <cell r="C1607" t="str">
            <v>BOCA DE BTTC D = 1,50 M - ESCONSIDADE 40° - AREIA EXTRAÍDA E BRITA PRODUZIDA - ALAS RETAS</v>
          </cell>
          <cell r="D1607" t="str">
            <v>UN</v>
          </cell>
          <cell r="F1607">
            <v>5992.4</v>
          </cell>
        </row>
        <row r="1608">
          <cell r="A1608">
            <v>804463</v>
          </cell>
          <cell r="B1608" t="str">
            <v>SICRO ABRIL/ 25</v>
          </cell>
          <cell r="C1608" t="str">
            <v>BOCA DE BTTC D = 1,50 M - ESCONSIDADE 45° - AREIA E BRITA COMERCIAIS - ALAS ESCONSAS</v>
          </cell>
          <cell r="D1608" t="str">
            <v>UN</v>
          </cell>
          <cell r="F1608">
            <v>18680.439999999999</v>
          </cell>
        </row>
        <row r="1609">
          <cell r="A1609">
            <v>804375</v>
          </cell>
          <cell r="B1609" t="str">
            <v>SICRO ABRIL/ 25</v>
          </cell>
          <cell r="C1609" t="str">
            <v>BOCA DE BTTC D = 1,50 M - ESCONSIDADE 45° - AREIA E BRITA COMERCIAIS - ALAS RETAS</v>
          </cell>
          <cell r="D1609" t="str">
            <v>UN</v>
          </cell>
          <cell r="F1609">
            <v>7614.26</v>
          </cell>
        </row>
        <row r="1610">
          <cell r="A1610">
            <v>804462</v>
          </cell>
          <cell r="B1610" t="str">
            <v>SICRO ABRIL/ 25</v>
          </cell>
          <cell r="C1610" t="str">
            <v>BOCA DE BTTC D = 1,50 M - ESCONSIDADE 45° - AREIA EXTRAÍDA E BRITA PRODUZIDA - ALAS ESCONSAS</v>
          </cell>
          <cell r="D1610" t="str">
            <v>UN</v>
          </cell>
          <cell r="F1610">
            <v>15137.78</v>
          </cell>
        </row>
        <row r="1611">
          <cell r="A1611">
            <v>804374</v>
          </cell>
          <cell r="B1611" t="str">
            <v>SICRO ABRIL/ 25</v>
          </cell>
          <cell r="C1611" t="str">
            <v>BOCA DE BTTC D = 1,50 M - ESCONSIDADE 45° - AREIA EXTRAÍDA E BRITA PRODUZIDA - ALAS RETAS</v>
          </cell>
          <cell r="D1611" t="str">
            <v>UN</v>
          </cell>
          <cell r="F1611">
            <v>6307.31</v>
          </cell>
        </row>
        <row r="1612">
          <cell r="A1612">
            <v>804359</v>
          </cell>
          <cell r="B1612" t="str">
            <v>SICRO ABRIL/ 25</v>
          </cell>
          <cell r="C1612" t="str">
            <v>BOCA DE BTTC D = 1,50 M - ESCONSIDADE 5° - AREIA E BRITA COMERCIAIS - ALAS RETAS</v>
          </cell>
          <cell r="D1612" t="str">
            <v>UN</v>
          </cell>
          <cell r="F1612">
            <v>6381.3</v>
          </cell>
        </row>
        <row r="1613">
          <cell r="A1613">
            <v>804358</v>
          </cell>
          <cell r="B1613" t="str">
            <v>SICRO ABRIL/ 25</v>
          </cell>
          <cell r="C1613" t="str">
            <v>BOCA DE BTTC D = 1,50 M - ESCONSIDADE 5° - AREIA EXTRAÍDA E BRITA PRODUZIDA - ALAS RETAS</v>
          </cell>
          <cell r="D1613" t="str">
            <v>UN</v>
          </cell>
          <cell r="F1613">
            <v>5175.1099999999997</v>
          </cell>
        </row>
        <row r="1614">
          <cell r="A1614">
            <v>804368</v>
          </cell>
          <cell r="B1614" t="str">
            <v>SICRO ABRIL/ 25</v>
          </cell>
          <cell r="C1614" t="str">
            <v>BOCA DE BTTC D = 1,50 M ESCONSIDADE 30° - AREIA EXTRAÍDA E BRITA PRODUZIDA - ALAS RETAS</v>
          </cell>
          <cell r="D1614" t="str">
            <v>UN</v>
          </cell>
          <cell r="F1614">
            <v>5576.77</v>
          </cell>
        </row>
        <row r="1615">
          <cell r="A1615">
            <v>804465</v>
          </cell>
          <cell r="B1615" t="str">
            <v>SICRO ABRIL/ 25</v>
          </cell>
          <cell r="C1615" t="str">
            <v>CONFECÇÃO DE TUBOS DE CONCRETO ARMADO D = 0,60 M PA1 - AREIA E BRITA COMERCIAIS</v>
          </cell>
          <cell r="D1615" t="str">
            <v>M</v>
          </cell>
          <cell r="F1615">
            <v>126.8</v>
          </cell>
        </row>
        <row r="1616">
          <cell r="A1616">
            <v>804464</v>
          </cell>
          <cell r="B1616" t="str">
            <v>SICRO ABRIL/ 25</v>
          </cell>
          <cell r="C1616" t="str">
            <v>CONFECÇÃO DE TUBOS DE CONCRETO ARMADO D = 0,60 M PA1 - AREIA EXTRAÍDA E BRITA PRODUZIDA</v>
          </cell>
          <cell r="D1616" t="str">
            <v>M</v>
          </cell>
          <cell r="F1616">
            <v>110.1</v>
          </cell>
        </row>
        <row r="1617">
          <cell r="A1617">
            <v>804475</v>
          </cell>
          <cell r="B1617" t="str">
            <v>SICRO ABRIL/ 25</v>
          </cell>
          <cell r="C1617" t="str">
            <v>CONFECÇÃO DE TUBOS DE CONCRETO ARMADO D = 0,60 M PA2 - AREIA E BRITA COMERCIAIS</v>
          </cell>
          <cell r="D1617" t="str">
            <v>M</v>
          </cell>
          <cell r="F1617">
            <v>140.31</v>
          </cell>
        </row>
        <row r="1618">
          <cell r="A1618">
            <v>804474</v>
          </cell>
          <cell r="B1618" t="str">
            <v>SICRO ABRIL/ 25</v>
          </cell>
          <cell r="C1618" t="str">
            <v>CONFECÇÃO DE TUBOS DE CONCRETO ARMADO D = 0,60 M PA2 - AREIA EXTRAÍDA E BRITA PRODUZIDA</v>
          </cell>
          <cell r="D1618" t="str">
            <v>M</v>
          </cell>
          <cell r="F1618">
            <v>123.62</v>
          </cell>
        </row>
        <row r="1619">
          <cell r="A1619">
            <v>804485</v>
          </cell>
          <cell r="B1619" t="str">
            <v>SICRO ABRIL/ 25</v>
          </cell>
          <cell r="C1619" t="str">
            <v>CONFECÇÃO DE TUBOS DE CONCRETO ARMADO D = 0,60 M PA3 - AREIA E BRITA COMERCIAIS</v>
          </cell>
          <cell r="D1619" t="str">
            <v>M</v>
          </cell>
          <cell r="F1619">
            <v>207.82</v>
          </cell>
        </row>
        <row r="1620">
          <cell r="A1620">
            <v>804484</v>
          </cell>
          <cell r="B1620" t="str">
            <v>SICRO ABRIL/ 25</v>
          </cell>
          <cell r="C1620" t="str">
            <v>CONFECÇÃO DE TUBOS DE CONCRETO ARMADO D = 0,60 M PA3 - AREIA EXTRAÍDA E BRITA PRODUZIDA</v>
          </cell>
          <cell r="D1620" t="str">
            <v>M</v>
          </cell>
          <cell r="F1620">
            <v>191.21</v>
          </cell>
        </row>
        <row r="1621">
          <cell r="A1621">
            <v>804495</v>
          </cell>
          <cell r="B1621" t="str">
            <v>SICRO ABRIL/ 25</v>
          </cell>
          <cell r="C1621" t="str">
            <v>CONFECÇÃO DE TUBOS DE CONCRETO ARMADO D = 0,60 M PA4 - AREIA E BRITA COMERCIAIS</v>
          </cell>
          <cell r="D1621" t="str">
            <v>M</v>
          </cell>
          <cell r="F1621">
            <v>259.51</v>
          </cell>
        </row>
        <row r="1622">
          <cell r="A1622">
            <v>804494</v>
          </cell>
          <cell r="B1622" t="str">
            <v>SICRO ABRIL/ 25</v>
          </cell>
          <cell r="C1622" t="str">
            <v>CONFECÇÃO DE TUBOS DE CONCRETO ARMADO D = 0,60 M PA4 - AREIA EXTRAÍDA E BRITA PRODUZIDA</v>
          </cell>
          <cell r="D1622" t="str">
            <v>M</v>
          </cell>
          <cell r="F1622">
            <v>239.82</v>
          </cell>
        </row>
        <row r="1623">
          <cell r="A1623">
            <v>804467</v>
          </cell>
          <cell r="B1623" t="str">
            <v>SICRO ABRIL/ 25</v>
          </cell>
          <cell r="C1623" t="str">
            <v>CONFECÇÃO DE TUBOS DE CONCRETO ARMADO D = 0,80 M PA1 - AREIA E BRITA COMERCIAIS</v>
          </cell>
          <cell r="D1623" t="str">
            <v>M</v>
          </cell>
          <cell r="F1623">
            <v>192.84</v>
          </cell>
        </row>
        <row r="1624">
          <cell r="A1624">
            <v>804466</v>
          </cell>
          <cell r="B1624" t="str">
            <v>SICRO ABRIL/ 25</v>
          </cell>
          <cell r="C1624" t="str">
            <v>CONFECÇÃO DE TUBOS DE CONCRETO ARMADO D = 0,80 M PA1 - AREIA EXTRAÍDA E BRITA PRODUZIDA</v>
          </cell>
          <cell r="D1624" t="str">
            <v>M</v>
          </cell>
          <cell r="F1624">
            <v>166.24</v>
          </cell>
        </row>
        <row r="1625">
          <cell r="A1625">
            <v>804477</v>
          </cell>
          <cell r="B1625" t="str">
            <v>SICRO ABRIL/ 25</v>
          </cell>
          <cell r="C1625" t="str">
            <v>CONFECÇÃO DE TUBOS DE CONCRETO ARMADO D = 0,80 M PA2 - AREIA E BRITA COMERCIAIS</v>
          </cell>
          <cell r="D1625" t="str">
            <v>M</v>
          </cell>
          <cell r="F1625">
            <v>246.85</v>
          </cell>
        </row>
        <row r="1626">
          <cell r="A1626">
            <v>804476</v>
          </cell>
          <cell r="B1626" t="str">
            <v>SICRO ABRIL/ 25</v>
          </cell>
          <cell r="C1626" t="str">
            <v>CONFECÇÃO DE TUBOS DE CONCRETO ARMADO D = 0,80 M PA2 - AREIA EXTRAÍDA E BRITA PRODUZIDA</v>
          </cell>
          <cell r="D1626" t="str">
            <v>M</v>
          </cell>
          <cell r="F1626">
            <v>220.31</v>
          </cell>
        </row>
        <row r="1627">
          <cell r="A1627">
            <v>804487</v>
          </cell>
          <cell r="B1627" t="str">
            <v>SICRO ABRIL/ 25</v>
          </cell>
          <cell r="C1627" t="str">
            <v>CONFECÇÃO DE TUBOS DE CONCRETO ARMADO D = 0,80 M PA3 - AREIA E BRITA COMERCIAIS</v>
          </cell>
          <cell r="D1627" t="str">
            <v>M</v>
          </cell>
          <cell r="F1627">
            <v>353.08</v>
          </cell>
        </row>
        <row r="1628">
          <cell r="A1628">
            <v>804486</v>
          </cell>
          <cell r="B1628" t="str">
            <v>SICRO ABRIL/ 25</v>
          </cell>
          <cell r="C1628" t="str">
            <v>CONFECÇÃO DE TUBOS DE CONCRETO ARMADO D = 0,80 M PA3 - AREIA EXTRAÍDA E BRITA PRODUZIDA</v>
          </cell>
          <cell r="D1628" t="str">
            <v>M</v>
          </cell>
          <cell r="F1628">
            <v>323.38</v>
          </cell>
        </row>
        <row r="1629">
          <cell r="A1629">
            <v>804497</v>
          </cell>
          <cell r="B1629" t="str">
            <v>SICRO ABRIL/ 25</v>
          </cell>
          <cell r="C1629" t="str">
            <v>CONFECÇÃO DE TUBOS DE CONCRETO ARMADO D = 0,80 M PA4 - AREIA E BRITA COMERCIAIS</v>
          </cell>
          <cell r="D1629" t="str">
            <v>M</v>
          </cell>
          <cell r="F1629">
            <v>416.13</v>
          </cell>
        </row>
        <row r="1630">
          <cell r="A1630">
            <v>804496</v>
          </cell>
          <cell r="B1630" t="str">
            <v>SICRO ABRIL/ 25</v>
          </cell>
          <cell r="C1630" t="str">
            <v>CONFECÇÃO DE TUBOS DE CONCRETO ARMADO D = 0,80 M PA4 - AREIA EXTRAÍDA E BRITA PRODUZIDA</v>
          </cell>
          <cell r="D1630" t="str">
            <v>M</v>
          </cell>
          <cell r="F1630">
            <v>380.17</v>
          </cell>
        </row>
        <row r="1631">
          <cell r="A1631">
            <v>804469</v>
          </cell>
          <cell r="B1631" t="str">
            <v>SICRO ABRIL/ 25</v>
          </cell>
          <cell r="C1631" t="str">
            <v>CONFECÇÃO DE TUBOS DE CONCRETO ARMADO D = 1,00 M PA1 - AREIA E BRITA COMERCIAIS</v>
          </cell>
          <cell r="D1631" t="str">
            <v>M</v>
          </cell>
          <cell r="F1631">
            <v>341.6</v>
          </cell>
        </row>
        <row r="1632">
          <cell r="A1632">
            <v>804468</v>
          </cell>
          <cell r="B1632" t="str">
            <v>SICRO ABRIL/ 25</v>
          </cell>
          <cell r="C1632" t="str">
            <v>CONFECÇÃO DE TUBOS DE CONCRETO ARMADO D = 1,00 M PA1 - AREIA EXTRAÍDA E BRITA PRODUZIDA</v>
          </cell>
          <cell r="D1632" t="str">
            <v>M</v>
          </cell>
          <cell r="F1632">
            <v>305.14</v>
          </cell>
        </row>
        <row r="1633">
          <cell r="A1633">
            <v>804479</v>
          </cell>
          <cell r="B1633" t="str">
            <v>SICRO ABRIL/ 25</v>
          </cell>
          <cell r="C1633" t="str">
            <v>CONFECÇÃO DE TUBOS DE CONCRETO ARMADO D = 1,00 M PA2 - AREIA E BRITA COMERCIAIS</v>
          </cell>
          <cell r="D1633" t="str">
            <v>M</v>
          </cell>
          <cell r="F1633">
            <v>395.62</v>
          </cell>
        </row>
        <row r="1634">
          <cell r="A1634">
            <v>804478</v>
          </cell>
          <cell r="B1634" t="str">
            <v>SICRO ABRIL/ 25</v>
          </cell>
          <cell r="C1634" t="str">
            <v>CONFECÇÃO DE TUBOS DE CONCRETO ARMADO D = 1,00 M PA2 - AREIA EXTRAÍDA E BRITA PRODUZIDA</v>
          </cell>
          <cell r="D1634" t="str">
            <v>M</v>
          </cell>
          <cell r="F1634">
            <v>359.21</v>
          </cell>
        </row>
        <row r="1635">
          <cell r="A1635">
            <v>804489</v>
          </cell>
          <cell r="B1635" t="str">
            <v>SICRO ABRIL/ 25</v>
          </cell>
          <cell r="C1635" t="str">
            <v>CONFECÇÃO DE TUBOS DE CONCRETO ARMADO D = 1,00 M PA3 - AREIA E BRITA COMERCIAIS</v>
          </cell>
          <cell r="D1635" t="str">
            <v>M</v>
          </cell>
          <cell r="F1635">
            <v>499.36</v>
          </cell>
        </row>
        <row r="1636">
          <cell r="A1636">
            <v>804488</v>
          </cell>
          <cell r="B1636" t="str">
            <v>SICRO ABRIL/ 25</v>
          </cell>
          <cell r="C1636" t="str">
            <v>CONFECÇÃO DE TUBOS DE CONCRETO ARMADO D = 1,00 M PA3 - AREIA EXTRAÍDA E BRITA PRODUZIDA</v>
          </cell>
          <cell r="D1636" t="str">
            <v>M</v>
          </cell>
          <cell r="F1636">
            <v>452.9</v>
          </cell>
        </row>
        <row r="1637">
          <cell r="A1637">
            <v>804499</v>
          </cell>
          <cell r="B1637" t="str">
            <v>SICRO ABRIL/ 25</v>
          </cell>
          <cell r="C1637" t="str">
            <v>CONFECÇÃO DE TUBOS DE CONCRETO ARMADO D = 1,00 M PA4 - AREIA E BRITA COMERCIAIS</v>
          </cell>
          <cell r="D1637" t="str">
            <v>M</v>
          </cell>
          <cell r="F1637">
            <v>635.47</v>
          </cell>
        </row>
        <row r="1638">
          <cell r="A1638">
            <v>804498</v>
          </cell>
          <cell r="B1638" t="str">
            <v>SICRO ABRIL/ 25</v>
          </cell>
          <cell r="C1638" t="str">
            <v>CONFECÇÃO DE TUBOS DE CONCRETO ARMADO D = 1,00 M PA4 - AREIA EXTRAÍDA E BRITA PRODUZIDA</v>
          </cell>
          <cell r="D1638" t="str">
            <v>M</v>
          </cell>
          <cell r="F1638">
            <v>581.27</v>
          </cell>
        </row>
        <row r="1639">
          <cell r="A1639">
            <v>804471</v>
          </cell>
          <cell r="B1639" t="str">
            <v>SICRO ABRIL/ 25</v>
          </cell>
          <cell r="C1639" t="str">
            <v>CONFECÇÃO DE TUBOS DE CONCRETO ARMADO D = 1,20 M PA1 - AREIA E BRITA COMERCIAIS</v>
          </cell>
          <cell r="D1639" t="str">
            <v>M</v>
          </cell>
          <cell r="F1639">
            <v>462.88</v>
          </cell>
        </row>
        <row r="1640">
          <cell r="A1640">
            <v>804470</v>
          </cell>
          <cell r="B1640" t="str">
            <v>SICRO ABRIL/ 25</v>
          </cell>
          <cell r="C1640" t="str">
            <v>CONFECÇÃO DE TUBOS DE CONCRETO ARMADO D = 1,20 M PA1 - AREIA EXTRAÍDA E BRITA PRODUZIDA</v>
          </cell>
          <cell r="D1640" t="str">
            <v>M</v>
          </cell>
          <cell r="F1640">
            <v>409.77</v>
          </cell>
        </row>
        <row r="1641">
          <cell r="A1641">
            <v>804481</v>
          </cell>
          <cell r="B1641" t="str">
            <v>SICRO ABRIL/ 25</v>
          </cell>
          <cell r="C1641" t="str">
            <v>CONFECÇÃO DE TUBOS DE CONCRETO ARMADO D = 1,20 M PA2 - AREIA E BRITA COMERCIAIS</v>
          </cell>
          <cell r="D1641" t="str">
            <v>M</v>
          </cell>
          <cell r="F1641">
            <v>584.41</v>
          </cell>
        </row>
        <row r="1642">
          <cell r="A1642">
            <v>804480</v>
          </cell>
          <cell r="B1642" t="str">
            <v>SICRO ABRIL/ 25</v>
          </cell>
          <cell r="C1642" t="str">
            <v>CONFECÇÃO DE TUBOS DE CONCRETO ARMADO D = 1,20 M PA2 - AREIA EXTRAÍDA E BRITA PRODUZIDA</v>
          </cell>
          <cell r="D1642" t="str">
            <v>M</v>
          </cell>
          <cell r="F1642">
            <v>531.44000000000005</v>
          </cell>
        </row>
        <row r="1643">
          <cell r="A1643">
            <v>804491</v>
          </cell>
          <cell r="B1643" t="str">
            <v>SICRO ABRIL/ 25</v>
          </cell>
          <cell r="C1643" t="str">
            <v>CONFECÇÃO DE TUBOS DE CONCRETO ARMADO D = 1,20 M PA3 - AREIA E BRITA COMERCIAIS</v>
          </cell>
          <cell r="D1643" t="str">
            <v>M</v>
          </cell>
          <cell r="F1643">
            <v>769.98</v>
          </cell>
        </row>
        <row r="1644">
          <cell r="A1644">
            <v>804490</v>
          </cell>
          <cell r="B1644" t="str">
            <v>SICRO ABRIL/ 25</v>
          </cell>
          <cell r="C1644" t="str">
            <v>CONFECÇÃO DE TUBOS DE CONCRETO ARMADO D = 1,20 M PA3 - AREIA EXTRAÍDA E BRITA PRODUZIDA</v>
          </cell>
          <cell r="D1644" t="str">
            <v>M</v>
          </cell>
          <cell r="F1644">
            <v>699.24</v>
          </cell>
        </row>
        <row r="1645">
          <cell r="A1645">
            <v>804501</v>
          </cell>
          <cell r="B1645" t="str">
            <v>SICRO ABRIL/ 25</v>
          </cell>
          <cell r="C1645" t="str">
            <v>CONFECÇÃO DE TUBOS DE CONCRETO ARMADO D = 1,20 M PA4 - AREIA E BRITA COMERCIAIS</v>
          </cell>
          <cell r="D1645" t="str">
            <v>M</v>
          </cell>
          <cell r="F1645">
            <v>925.79</v>
          </cell>
        </row>
        <row r="1646">
          <cell r="A1646">
            <v>804500</v>
          </cell>
          <cell r="B1646" t="str">
            <v>SICRO ABRIL/ 25</v>
          </cell>
          <cell r="C1646" t="str">
            <v>CONFECÇÃO DE TUBOS DE CONCRETO ARMADO D = 1,20 M PA4 - AREIA EXTRAÍDA E BRITA PRODUZIDA</v>
          </cell>
          <cell r="D1646" t="str">
            <v>M</v>
          </cell>
          <cell r="F1646">
            <v>845.6</v>
          </cell>
        </row>
        <row r="1647">
          <cell r="A1647">
            <v>804473</v>
          </cell>
          <cell r="B1647" t="str">
            <v>SICRO ABRIL/ 25</v>
          </cell>
          <cell r="C1647" t="str">
            <v>CONFECÇÃO DE TUBOS DE CONCRETO ARMADO D = 1,50 M PA1 - AREIA E BRITA COMERCIAIS</v>
          </cell>
          <cell r="D1647" t="str">
            <v>M</v>
          </cell>
          <cell r="F1647">
            <v>748.95</v>
          </cell>
        </row>
        <row r="1648">
          <cell r="A1648">
            <v>804472</v>
          </cell>
          <cell r="B1648" t="str">
            <v>SICRO ABRIL/ 25</v>
          </cell>
          <cell r="C1648" t="str">
            <v>CONFECÇÃO DE TUBOS DE CONCRETO ARMADO D = 1,50 M PA1 - AREIA EXTRAÍDA E BRITA PRODUZIDA</v>
          </cell>
          <cell r="D1648" t="str">
            <v>M</v>
          </cell>
          <cell r="F1648">
            <v>666</v>
          </cell>
        </row>
        <row r="1649">
          <cell r="A1649">
            <v>804483</v>
          </cell>
          <cell r="B1649" t="str">
            <v>SICRO ABRIL/ 25</v>
          </cell>
          <cell r="C1649" t="str">
            <v>CONFECÇÃO DE TUBOS DE CONCRETO ARMADO D = 1,50 M PA2 - AREIA E BRITA COMERCIAIS</v>
          </cell>
          <cell r="D1649" t="str">
            <v>M</v>
          </cell>
          <cell r="F1649">
            <v>938</v>
          </cell>
        </row>
        <row r="1650">
          <cell r="A1650">
            <v>804482</v>
          </cell>
          <cell r="B1650" t="str">
            <v>SICRO ABRIL/ 25</v>
          </cell>
          <cell r="C1650" t="str">
            <v>CONFECÇÃO DE TUBOS DE CONCRETO ARMADO D = 1,50 M PA2 - AREIA EXTRAÍDA E BRITA PRODUZIDA</v>
          </cell>
          <cell r="D1650" t="str">
            <v>M</v>
          </cell>
          <cell r="F1650">
            <v>855.28</v>
          </cell>
        </row>
        <row r="1651">
          <cell r="A1651">
            <v>804493</v>
          </cell>
          <cell r="B1651" t="str">
            <v>SICRO ABRIL/ 25</v>
          </cell>
          <cell r="C1651" t="str">
            <v>CONFECÇÃO DE TUBOS DE CONCRETO ARMADO D = 1,50 M PA3 - AREIA E BRITA COMERCIAIS</v>
          </cell>
          <cell r="D1651" t="str">
            <v>M</v>
          </cell>
          <cell r="F1651">
            <v>1237.08</v>
          </cell>
        </row>
        <row r="1652">
          <cell r="A1652">
            <v>804492</v>
          </cell>
          <cell r="B1652" t="str">
            <v>SICRO ABRIL/ 25</v>
          </cell>
          <cell r="C1652" t="str">
            <v>CONFECÇÃO DE TUBOS DE CONCRETO ARMADO D = 1,50 M PA3 - AREIA EXTRAÍDA E BRITA PRODUZIDA</v>
          </cell>
          <cell r="D1652" t="str">
            <v>M</v>
          </cell>
          <cell r="F1652">
            <v>1127.58</v>
          </cell>
        </row>
        <row r="1653">
          <cell r="A1653">
            <v>804503</v>
          </cell>
          <cell r="B1653" t="str">
            <v>SICRO ABRIL/ 25</v>
          </cell>
          <cell r="C1653" t="str">
            <v>CONFECÇÃO DE TUBOS DE CONCRETO ARMADO D = 1,50 M PA4 - AREIA E BRITA COMERCIAIS</v>
          </cell>
          <cell r="D1653" t="str">
            <v>M</v>
          </cell>
          <cell r="F1653">
            <v>1480.79</v>
          </cell>
        </row>
        <row r="1654">
          <cell r="A1654">
            <v>804502</v>
          </cell>
          <cell r="B1654" t="str">
            <v>SICRO ABRIL/ 25</v>
          </cell>
          <cell r="C1654" t="str">
            <v>CONFECÇÃO DE TUBOS DE CONCRETO ARMADO D = 1,50 M PA4 - AREIA EXTRAÍDA E BRITA PRODUZIDA</v>
          </cell>
          <cell r="D1654" t="str">
            <v>M</v>
          </cell>
          <cell r="F1654">
            <v>1367.6</v>
          </cell>
        </row>
        <row r="1655">
          <cell r="A1655">
            <v>804180</v>
          </cell>
          <cell r="B1655" t="str">
            <v>SICRO ABRIL/ 25</v>
          </cell>
          <cell r="C1655" t="str">
            <v>CORPO DE BDTC D = 0,80 M PA1 - AREIA EXTRAÍDA E BRITA E PEDRA DE MÃO PRODUZIDAS</v>
          </cell>
          <cell r="D1655" t="str">
            <v>M</v>
          </cell>
          <cell r="F1655">
            <v>1111.6500000000001</v>
          </cell>
        </row>
        <row r="1656">
          <cell r="A1656">
            <v>804181</v>
          </cell>
          <cell r="B1656" t="str">
            <v>SICRO ABRIL/ 25</v>
          </cell>
          <cell r="C1656" t="str">
            <v>CORPO DE BDTC D = 0,80 M PA1 - AREIA, BRITA E PEDRA DE MÃO COMERCIAIS</v>
          </cell>
          <cell r="D1656" t="str">
            <v>M</v>
          </cell>
          <cell r="F1656">
            <v>1188.5899999999999</v>
          </cell>
        </row>
        <row r="1657">
          <cell r="A1657">
            <v>804182</v>
          </cell>
          <cell r="B1657" t="str">
            <v>SICRO ABRIL/ 25</v>
          </cell>
          <cell r="C1657" t="str">
            <v>CORPO DE BDTC D = 0,80 M PA2 - AREIA EXTRAÍDA E BRITA E PEDRA DE MÃO PRODUZIDAS</v>
          </cell>
          <cell r="D1657" t="str">
            <v>M</v>
          </cell>
          <cell r="F1657">
            <v>1145.45</v>
          </cell>
        </row>
        <row r="1658">
          <cell r="A1658">
            <v>804183</v>
          </cell>
          <cell r="B1658" t="str">
            <v>SICRO ABRIL/ 25</v>
          </cell>
          <cell r="C1658" t="str">
            <v>CORPO DE BDTC D = 0,80 M PA2 - AREIA, BRITA E PEDRA DE MÃO COMERCIAIS</v>
          </cell>
          <cell r="D1658" t="str">
            <v>M</v>
          </cell>
          <cell r="F1658">
            <v>1222.3900000000001</v>
          </cell>
        </row>
        <row r="1659">
          <cell r="A1659">
            <v>804184</v>
          </cell>
          <cell r="B1659" t="str">
            <v>SICRO ABRIL/ 25</v>
          </cell>
          <cell r="C1659" t="str">
            <v>CORPO DE BDTC D = 0,80 M PA3 - AREIA EXTRAÍDA E BRITA E PEDRA DE MÃO PRODUZIDAS</v>
          </cell>
          <cell r="D1659" t="str">
            <v>M</v>
          </cell>
          <cell r="F1659">
            <v>1371.05</v>
          </cell>
        </row>
        <row r="1660">
          <cell r="A1660">
            <v>804185</v>
          </cell>
          <cell r="B1660" t="str">
            <v>SICRO ABRIL/ 25</v>
          </cell>
          <cell r="C1660" t="str">
            <v>CORPO DE BDTC D = 0,80 M PA3 - AREIA, BRITA E PEDRA DE MÃO COMERCIAIS</v>
          </cell>
          <cell r="D1660" t="str">
            <v>M</v>
          </cell>
          <cell r="F1660">
            <v>1447.99</v>
          </cell>
        </row>
        <row r="1661">
          <cell r="A1661">
            <v>804186</v>
          </cell>
          <cell r="B1661" t="str">
            <v>SICRO ABRIL/ 25</v>
          </cell>
          <cell r="C1661" t="str">
            <v>CORPO DE BDTC D = 0,80 M PA4 - AREIA EXTRAÍDA E BRITA E PEDRA DE MÃO PRODUZIDAS</v>
          </cell>
          <cell r="D1661" t="str">
            <v>M</v>
          </cell>
          <cell r="F1661">
            <v>1662.65</v>
          </cell>
        </row>
        <row r="1662">
          <cell r="A1662">
            <v>804187</v>
          </cell>
          <cell r="B1662" t="str">
            <v>SICRO ABRIL/ 25</v>
          </cell>
          <cell r="C1662" t="str">
            <v>CORPO DE BDTC D = 0,80 M PA4 - AREIA, BRITA E PEDRA DE MÃO COMERCIAIS</v>
          </cell>
          <cell r="D1662" t="str">
            <v>M</v>
          </cell>
          <cell r="F1662">
            <v>1739.59</v>
          </cell>
        </row>
        <row r="1663">
          <cell r="A1663">
            <v>804188</v>
          </cell>
          <cell r="B1663" t="str">
            <v>SICRO ABRIL/ 25</v>
          </cell>
          <cell r="C1663" t="str">
            <v>CORPO DE BDTC D = 1,00 M PA1 - AREIA EXTRAÍDA E BRITA E PEDRA DE MÃO PRODUZIDAS</v>
          </cell>
          <cell r="D1663" t="str">
            <v>M</v>
          </cell>
          <cell r="F1663">
            <v>1397.61</v>
          </cell>
        </row>
        <row r="1664">
          <cell r="A1664">
            <v>804189</v>
          </cell>
          <cell r="B1664" t="str">
            <v>SICRO ABRIL/ 25</v>
          </cell>
          <cell r="C1664" t="str">
            <v>CORPO DE BDTC D = 1,00 M PA1 - AREIA, BRITA E PEDRA DE MÃO COMERCIAIS</v>
          </cell>
          <cell r="D1664" t="str">
            <v>M</v>
          </cell>
          <cell r="F1664">
            <v>1500.53</v>
          </cell>
        </row>
        <row r="1665">
          <cell r="A1665">
            <v>804190</v>
          </cell>
          <cell r="B1665" t="str">
            <v>SICRO ABRIL/ 25</v>
          </cell>
          <cell r="C1665" t="str">
            <v>CORPO DE BDTC D = 1,00 M PA2 - AREIA EXTRAÍDA E BRITA E PEDRA DE MÃO PRODUZIDAS</v>
          </cell>
          <cell r="D1665" t="str">
            <v>M</v>
          </cell>
          <cell r="F1665">
            <v>1500.41</v>
          </cell>
        </row>
        <row r="1666">
          <cell r="A1666">
            <v>804191</v>
          </cell>
          <cell r="B1666" t="str">
            <v>SICRO ABRIL/ 25</v>
          </cell>
          <cell r="C1666" t="str">
            <v>CORPO DE BDTC D = 1,00 M PA2 - AREIA, BRITA E PEDRA DE MÃO COMERCIAIS</v>
          </cell>
          <cell r="D1666" t="str">
            <v>M</v>
          </cell>
          <cell r="F1666">
            <v>1603.33</v>
          </cell>
        </row>
        <row r="1667">
          <cell r="A1667">
            <v>804192</v>
          </cell>
          <cell r="B1667" t="str">
            <v>SICRO ABRIL/ 25</v>
          </cell>
          <cell r="C1667" t="str">
            <v>CORPO DE BDTC D = 1,00 M PA3 - AREIA EXTRAÍDA E BRITA E PEDRA DE MÃO PRODUZIDAS</v>
          </cell>
          <cell r="D1667" t="str">
            <v>M</v>
          </cell>
          <cell r="F1667">
            <v>1509.61</v>
          </cell>
        </row>
        <row r="1668">
          <cell r="A1668">
            <v>804193</v>
          </cell>
          <cell r="B1668" t="str">
            <v>SICRO ABRIL/ 25</v>
          </cell>
          <cell r="C1668" t="str">
            <v>CORPO DE BDTC D = 1,00 M PA3 - AREIA, BRITA E PEDRA DE MÃO COMERCIAIS</v>
          </cell>
          <cell r="D1668" t="str">
            <v>M</v>
          </cell>
          <cell r="F1668">
            <v>1612.53</v>
          </cell>
        </row>
        <row r="1669">
          <cell r="A1669">
            <v>804194</v>
          </cell>
          <cell r="B1669" t="str">
            <v>SICRO ABRIL/ 25</v>
          </cell>
          <cell r="C1669" t="str">
            <v>CORPO DE BDTC D = 1,00 M PA4 - AREIA EXTRAÍDA E BRITA E PEDRA DE MÃO PRODUZIDAS</v>
          </cell>
          <cell r="D1669" t="str">
            <v>M</v>
          </cell>
          <cell r="F1669">
            <v>1535.89</v>
          </cell>
        </row>
        <row r="1670">
          <cell r="A1670">
            <v>804195</v>
          </cell>
          <cell r="B1670" t="str">
            <v>SICRO ABRIL/ 25</v>
          </cell>
          <cell r="C1670" t="str">
            <v>CORPO DE BDTC D = 1,00 M PA4 - AREIA, BRITA E PEDRA DE MÃO COMERCIAIS</v>
          </cell>
          <cell r="D1670" t="str">
            <v>M</v>
          </cell>
          <cell r="F1670">
            <v>1638.81</v>
          </cell>
        </row>
        <row r="1671">
          <cell r="A1671">
            <v>804196</v>
          </cell>
          <cell r="B1671" t="str">
            <v>SICRO ABRIL/ 25</v>
          </cell>
          <cell r="C1671" t="str">
            <v>CORPO DE BDTC D = 1,20 M PA1 - AREIA EXTRAÍDA E BRITA E PEDRA DE MÃO PRODUZIDAS</v>
          </cell>
          <cell r="D1671" t="str">
            <v>M</v>
          </cell>
          <cell r="F1671">
            <v>1784.84</v>
          </cell>
        </row>
        <row r="1672">
          <cell r="A1672">
            <v>804197</v>
          </cell>
          <cell r="B1672" t="str">
            <v>SICRO ABRIL/ 25</v>
          </cell>
          <cell r="C1672" t="str">
            <v>CORPO DE BDTC D = 1,20 M PA1 - AREIA, BRITA E PEDRA DE MÃO COMERCIAIS</v>
          </cell>
          <cell r="D1672" t="str">
            <v>M</v>
          </cell>
          <cell r="F1672">
            <v>1916.06</v>
          </cell>
        </row>
        <row r="1673">
          <cell r="A1673">
            <v>804198</v>
          </cell>
          <cell r="B1673" t="str">
            <v>SICRO ABRIL/ 25</v>
          </cell>
          <cell r="C1673" t="str">
            <v>CORPO DE BDTC D = 1,20 M PA2 - AREIA EXTRAÍDA E BRITA E PEDRA DE MÃO PRODUZIDAS</v>
          </cell>
          <cell r="D1673" t="str">
            <v>M</v>
          </cell>
          <cell r="F1673">
            <v>1922.78</v>
          </cell>
        </row>
        <row r="1674">
          <cell r="A1674">
            <v>804199</v>
          </cell>
          <cell r="B1674" t="str">
            <v>SICRO ABRIL/ 25</v>
          </cell>
          <cell r="C1674" t="str">
            <v>CORPO DE BDTC D = 1,20 M PA2 - AREIA, BRITA E PEDRA DE MÃO COMERCIAIS</v>
          </cell>
          <cell r="D1674" t="str">
            <v>M</v>
          </cell>
          <cell r="F1674">
            <v>2054</v>
          </cell>
        </row>
        <row r="1675">
          <cell r="A1675">
            <v>804200</v>
          </cell>
          <cell r="B1675" t="str">
            <v>SICRO ABRIL/ 25</v>
          </cell>
          <cell r="C1675" t="str">
            <v>CORPO DE BDTC D = 1,20 M PA3 - AREIA EXTRAÍDA E BRITA E PEDRA DE MÃO PRODUZIDAS</v>
          </cell>
          <cell r="D1675" t="str">
            <v>M</v>
          </cell>
          <cell r="F1675">
            <v>2215.2199999999998</v>
          </cell>
        </row>
        <row r="1676">
          <cell r="A1676">
            <v>804201</v>
          </cell>
          <cell r="B1676" t="str">
            <v>SICRO ABRIL/ 25</v>
          </cell>
          <cell r="C1676" t="str">
            <v>CORPO DE BDTC D = 1,20 M PA3 - AREIA, BRITA E PEDRA DE MÃO COMERCIAIS</v>
          </cell>
          <cell r="D1676" t="str">
            <v>M</v>
          </cell>
          <cell r="F1676">
            <v>2346.44</v>
          </cell>
        </row>
        <row r="1677">
          <cell r="A1677">
            <v>804202</v>
          </cell>
          <cell r="B1677" t="str">
            <v>SICRO ABRIL/ 25</v>
          </cell>
          <cell r="C1677" t="str">
            <v>CORPO DE BDTC D = 1,20 M PA4 - AREIA EXTRAÍDA E BRITA E PEDRA DE MÃO PRODUZIDAS</v>
          </cell>
          <cell r="D1677" t="str">
            <v>M</v>
          </cell>
          <cell r="F1677">
            <v>2401.2800000000002</v>
          </cell>
        </row>
        <row r="1678">
          <cell r="A1678">
            <v>804203</v>
          </cell>
          <cell r="B1678" t="str">
            <v>SICRO ABRIL/ 25</v>
          </cell>
          <cell r="C1678" t="str">
            <v>CORPO DE BDTC D = 1,20 M PA4 - AREIA, BRITA E PEDRA DE MÃO COMERCIAIS</v>
          </cell>
          <cell r="D1678" t="str">
            <v>M</v>
          </cell>
          <cell r="F1678">
            <v>2532.5</v>
          </cell>
        </row>
        <row r="1679">
          <cell r="A1679">
            <v>804204</v>
          </cell>
          <cell r="B1679" t="str">
            <v>SICRO ABRIL/ 25</v>
          </cell>
          <cell r="C1679" t="str">
            <v>CORPO DE BDTC D = 1,50 M PA1 - AREIA EXTRAÍDA E BRITA E PEDRA DE MÃO PRODUZIDAS</v>
          </cell>
          <cell r="D1679" t="str">
            <v>M</v>
          </cell>
          <cell r="F1679">
            <v>2966.29</v>
          </cell>
        </row>
        <row r="1680">
          <cell r="A1680">
            <v>804205</v>
          </cell>
          <cell r="B1680" t="str">
            <v>SICRO ABRIL/ 25</v>
          </cell>
          <cell r="C1680" t="str">
            <v>CORPO DE BDTC D = 1,50 M PA1 - AREIA, BRITA E PEDRA DE MÃO COMERCIAIS</v>
          </cell>
          <cell r="D1680" t="str">
            <v>M</v>
          </cell>
          <cell r="F1680">
            <v>3135.76</v>
          </cell>
        </row>
        <row r="1681">
          <cell r="A1681">
            <v>804206</v>
          </cell>
          <cell r="B1681" t="str">
            <v>SICRO ABRIL/ 25</v>
          </cell>
          <cell r="C1681" t="str">
            <v>CORPO DE BDTC D = 1,50 M PA2 - AREIA EXTRAÍDA E BRITA E PEDRA DE MÃO PRODUZIDAS</v>
          </cell>
          <cell r="D1681" t="str">
            <v>M</v>
          </cell>
          <cell r="F1681">
            <v>3019.59</v>
          </cell>
        </row>
        <row r="1682">
          <cell r="A1682">
            <v>804207</v>
          </cell>
          <cell r="B1682" t="str">
            <v>SICRO ABRIL/ 25</v>
          </cell>
          <cell r="C1682" t="str">
            <v>CORPO DE BDTC D = 1,50 M PA2 - AREIA, BRITA E PEDRA DE MÃO COMERCIAIS</v>
          </cell>
          <cell r="D1682" t="str">
            <v>M</v>
          </cell>
          <cell r="F1682">
            <v>3189.06</v>
          </cell>
        </row>
        <row r="1683">
          <cell r="A1683">
            <v>804208</v>
          </cell>
          <cell r="B1683" t="str">
            <v>SICRO ABRIL/ 25</v>
          </cell>
          <cell r="C1683" t="str">
            <v>CORPO DE BDTC D = 1,50 M PA3 - AREIA EXTRAÍDA E BRITA E PEDRA DE MÃO PRODUZIDAS</v>
          </cell>
          <cell r="D1683" t="str">
            <v>M</v>
          </cell>
          <cell r="F1683">
            <v>3167.16</v>
          </cell>
        </row>
        <row r="1684">
          <cell r="A1684">
            <v>804209</v>
          </cell>
          <cell r="B1684" t="str">
            <v>SICRO ABRIL/ 25</v>
          </cell>
          <cell r="C1684" t="str">
            <v>CORPO DE BDTC D = 1,50 M PA3 - AREIA, BRITA E PEDRA DE MÃO COMERCIAIS</v>
          </cell>
          <cell r="D1684" t="str">
            <v>M</v>
          </cell>
          <cell r="F1684">
            <v>3336.63</v>
          </cell>
        </row>
        <row r="1685">
          <cell r="A1685">
            <v>804210</v>
          </cell>
          <cell r="B1685" t="str">
            <v>SICRO ABRIL/ 25</v>
          </cell>
          <cell r="C1685" t="str">
            <v>CORPO DE BDTC D = 1,50 M PA4 - AREIA EXTRAÍDA E BRITA E PEDRA DE MÃO PRODUZIDAS</v>
          </cell>
          <cell r="D1685" t="str">
            <v>M</v>
          </cell>
          <cell r="F1685">
            <v>3249.35</v>
          </cell>
        </row>
        <row r="1686">
          <cell r="A1686">
            <v>804211</v>
          </cell>
          <cell r="B1686" t="str">
            <v>SICRO ABRIL/ 25</v>
          </cell>
          <cell r="C1686" t="str">
            <v>CORPO DE BDTC D = 1,50 M PA4 - AREIA, BRITA E PEDRA DE MÃO COMERCIAIS</v>
          </cell>
          <cell r="D1686" t="str">
            <v>M</v>
          </cell>
          <cell r="F1686">
            <v>3418.82</v>
          </cell>
        </row>
        <row r="1687">
          <cell r="A1687">
            <v>804012</v>
          </cell>
          <cell r="B1687" t="str">
            <v>SICRO ABRIL/ 25</v>
          </cell>
          <cell r="C1687" t="str">
            <v>CORPO DE BSTC D = 0,40 M PA1 - AREIA EXTRAÍDA E BRITA E PEDRA DE MÃO PRODUZIDAS</v>
          </cell>
          <cell r="D1687" t="str">
            <v>M</v>
          </cell>
          <cell r="F1687">
            <v>208.97</v>
          </cell>
        </row>
        <row r="1688">
          <cell r="A1688">
            <v>804013</v>
          </cell>
          <cell r="B1688" t="str">
            <v>SICRO ABRIL/ 25</v>
          </cell>
          <cell r="C1688" t="str">
            <v>CORPO DE BSTC D = 0,40 M PA1 - AREIA, BRITA E PEDRA DE MÃO COMERCIAIS</v>
          </cell>
          <cell r="D1688" t="str">
            <v>M</v>
          </cell>
          <cell r="F1688">
            <v>227.7</v>
          </cell>
        </row>
        <row r="1689">
          <cell r="A1689">
            <v>804014</v>
          </cell>
          <cell r="B1689" t="str">
            <v>SICRO ABRIL/ 25</v>
          </cell>
          <cell r="C1689" t="str">
            <v>CORPO DE BSTC D = 0,40 M PA2 - AREIA EXTRAÍDA E BRITA E PEDRA DE MÃO PRODUZIDAS</v>
          </cell>
          <cell r="D1689" t="str">
            <v>M</v>
          </cell>
          <cell r="F1689">
            <v>237.16</v>
          </cell>
        </row>
        <row r="1690">
          <cell r="A1690">
            <v>804015</v>
          </cell>
          <cell r="B1690" t="str">
            <v>SICRO ABRIL/ 25</v>
          </cell>
          <cell r="C1690" t="str">
            <v>CORPO DE BSTC D = 0,40 M PA2 - AREIA, BRITA E PEDRA DE MÃO COMERCIAIS</v>
          </cell>
          <cell r="D1690" t="str">
            <v>M</v>
          </cell>
          <cell r="F1690">
            <v>255.89</v>
          </cell>
        </row>
        <row r="1691">
          <cell r="A1691">
            <v>804016</v>
          </cell>
          <cell r="B1691" t="str">
            <v>SICRO ABRIL/ 25</v>
          </cell>
          <cell r="C1691" t="str">
            <v>CORPO DE BSTC D = 0,40 M PA3 - AREIA EXTRAÍDA E BRITA E PEDRA DE MÃO PRODUZIDAS</v>
          </cell>
          <cell r="D1691" t="str">
            <v>M</v>
          </cell>
          <cell r="F1691">
            <v>238.26</v>
          </cell>
        </row>
        <row r="1692">
          <cell r="A1692">
            <v>804017</v>
          </cell>
          <cell r="B1692" t="str">
            <v>SICRO ABRIL/ 25</v>
          </cell>
          <cell r="C1692" t="str">
            <v>CORPO DE BSTC D = 0,40 M PA3 - AREIA, BRITA E PEDRA DE MÃO COMERCIAIS</v>
          </cell>
          <cell r="D1692" t="str">
            <v>M</v>
          </cell>
          <cell r="F1692">
            <v>256.99</v>
          </cell>
        </row>
        <row r="1693">
          <cell r="A1693">
            <v>804018</v>
          </cell>
          <cell r="B1693" t="str">
            <v>SICRO ABRIL/ 25</v>
          </cell>
          <cell r="C1693" t="str">
            <v>CORPO DE BSTC D = 0,40 M PA4 - AREIA EXTRAÍDA E BRITA E PEDRA DE MÃO PRODUZIDAS</v>
          </cell>
          <cell r="D1693" t="str">
            <v>M</v>
          </cell>
          <cell r="F1693">
            <v>286.14999999999998</v>
          </cell>
        </row>
        <row r="1694">
          <cell r="A1694">
            <v>804019</v>
          </cell>
          <cell r="B1694" t="str">
            <v>SICRO ABRIL/ 25</v>
          </cell>
          <cell r="C1694" t="str">
            <v>CORPO DE BSTC D = 0,40 M PA4 - AREIA, BRITA E PEDRA DE MÃO COMERCIAIS</v>
          </cell>
          <cell r="D1694" t="str">
            <v>M</v>
          </cell>
          <cell r="F1694">
            <v>304.87</v>
          </cell>
        </row>
        <row r="1695">
          <cell r="A1695">
            <v>804020</v>
          </cell>
          <cell r="B1695" t="str">
            <v>SICRO ABRIL/ 25</v>
          </cell>
          <cell r="C1695" t="str">
            <v>CORPO DE BSTC D = 0,60 M PA1 - AREIA EXTRAÍDA E BRITA E PEDRA DE MÃO PRODUZIDAS</v>
          </cell>
          <cell r="D1695" t="str">
            <v>M</v>
          </cell>
          <cell r="F1695">
            <v>351.71</v>
          </cell>
        </row>
        <row r="1696">
          <cell r="A1696">
            <v>804021</v>
          </cell>
          <cell r="B1696" t="str">
            <v>SICRO ABRIL/ 25</v>
          </cell>
          <cell r="C1696" t="str">
            <v>CORPO DE BSTC D = 0,60 M PA1 - AREIA, BRITA E PEDRA DE MÃO COMERCIAIS</v>
          </cell>
          <cell r="D1696" t="str">
            <v>M</v>
          </cell>
          <cell r="F1696">
            <v>379.85</v>
          </cell>
        </row>
        <row r="1697">
          <cell r="A1697">
            <v>804022</v>
          </cell>
          <cell r="B1697" t="str">
            <v>SICRO ABRIL/ 25</v>
          </cell>
          <cell r="C1697" t="str">
            <v>CORPO DE BSTC D = 0,60 M PA2 - AREIA EXTRAÍDA E BRITA E PEDRA DE MÃO PRODUZIDAS</v>
          </cell>
          <cell r="D1697" t="str">
            <v>M</v>
          </cell>
          <cell r="F1697">
            <v>389.71</v>
          </cell>
        </row>
        <row r="1698">
          <cell r="A1698">
            <v>804023</v>
          </cell>
          <cell r="B1698" t="str">
            <v>SICRO ABRIL/ 25</v>
          </cell>
          <cell r="C1698" t="str">
            <v>CORPO DE BSTC D = 0,60 M PA2 - AREIA, BRITA E PEDRA DE MÃO COMERCIAIS</v>
          </cell>
          <cell r="D1698" t="str">
            <v>M</v>
          </cell>
          <cell r="F1698">
            <v>417.85</v>
          </cell>
        </row>
        <row r="1699">
          <cell r="A1699">
            <v>804024</v>
          </cell>
          <cell r="B1699" t="str">
            <v>SICRO ABRIL/ 25</v>
          </cell>
          <cell r="C1699" t="str">
            <v>CORPO DE BSTC D = 0,60 M PA3 - AREIA EXTRAÍDA E BRITA E PEDRA DE MÃO PRODUZIDAS</v>
          </cell>
          <cell r="D1699" t="str">
            <v>M</v>
          </cell>
          <cell r="F1699">
            <v>423.11</v>
          </cell>
        </row>
        <row r="1700">
          <cell r="A1700">
            <v>804025</v>
          </cell>
          <cell r="B1700" t="str">
            <v>SICRO ABRIL/ 25</v>
          </cell>
          <cell r="C1700" t="str">
            <v>CORPO DE BSTC D = 0,60 M PA3 - AREIA, BRITA E PEDRA DE MÃO COMERCIAIS</v>
          </cell>
          <cell r="D1700" t="str">
            <v>M</v>
          </cell>
          <cell r="F1700">
            <v>451.25</v>
          </cell>
        </row>
        <row r="1701">
          <cell r="A1701">
            <v>804026</v>
          </cell>
          <cell r="B1701" t="str">
            <v>SICRO ABRIL/ 25</v>
          </cell>
          <cell r="C1701" t="str">
            <v>CORPO DE BSTC D = 0,60 M PA4 - AREIA EXTRAÍDA E BRITA E PEDRA DE MÃO PRODUZIDAS</v>
          </cell>
          <cell r="D1701" t="str">
            <v>M</v>
          </cell>
          <cell r="F1701">
            <v>432.09</v>
          </cell>
        </row>
        <row r="1702">
          <cell r="A1702">
            <v>804027</v>
          </cell>
          <cell r="B1702" t="str">
            <v>SICRO ABRIL/ 25</v>
          </cell>
          <cell r="C1702" t="str">
            <v>CORPO DE BSTC D = 0,60 M PA4 - AREIA, BRITA E PEDRA DE MÃO COMERCIAIS</v>
          </cell>
          <cell r="D1702" t="str">
            <v>M</v>
          </cell>
          <cell r="F1702">
            <v>460.23</v>
          </cell>
        </row>
        <row r="1703">
          <cell r="A1703">
            <v>804028</v>
          </cell>
          <cell r="B1703" t="str">
            <v>SICRO ABRIL/ 25</v>
          </cell>
          <cell r="C1703" t="str">
            <v>CORPO DE BSTC D = 0,80 M PA1 - AREIA EXTRAÍDA E BRITA E PEDRA DE MÃO PRODUZIDAS</v>
          </cell>
          <cell r="D1703" t="str">
            <v>M</v>
          </cell>
          <cell r="F1703">
            <v>584.22</v>
          </cell>
        </row>
        <row r="1704">
          <cell r="A1704">
            <v>804029</v>
          </cell>
          <cell r="B1704" t="str">
            <v>SICRO ABRIL/ 25</v>
          </cell>
          <cell r="C1704" t="str">
            <v>CORPO DE BSTC D = 0,80 M PA1 - AREIA, BRITA E PEDRA DE MÃO COMERCIAIS</v>
          </cell>
          <cell r="D1704" t="str">
            <v>M</v>
          </cell>
          <cell r="F1704">
            <v>622.69000000000005</v>
          </cell>
        </row>
        <row r="1705">
          <cell r="A1705">
            <v>804030</v>
          </cell>
          <cell r="B1705" t="str">
            <v>SICRO ABRIL/ 25</v>
          </cell>
          <cell r="C1705" t="str">
            <v>CORPO DE BSTC D = 0,80 M PA2 - AREIA EXTRAÍDA E BRITA E PEDRA DE MÃO PRODUZIDAS</v>
          </cell>
          <cell r="D1705" t="str">
            <v>M</v>
          </cell>
          <cell r="F1705">
            <v>601.12</v>
          </cell>
        </row>
        <row r="1706">
          <cell r="A1706">
            <v>804031</v>
          </cell>
          <cell r="B1706" t="str">
            <v>SICRO ABRIL/ 25</v>
          </cell>
          <cell r="C1706" t="str">
            <v>CORPO DE BSTC D = 0,80 M PA2 - AREIA, BRITA E PEDRA DE MÃO COMERCIAIS</v>
          </cell>
          <cell r="D1706" t="str">
            <v>M</v>
          </cell>
          <cell r="F1706">
            <v>639.59</v>
          </cell>
        </row>
        <row r="1707">
          <cell r="A1707">
            <v>804032</v>
          </cell>
          <cell r="B1707" t="str">
            <v>SICRO ABRIL/ 25</v>
          </cell>
          <cell r="C1707" t="str">
            <v>CORPO DE BSTC D = 0,80 M PA3 - AREIA EXTRAÍDA E BRITA E PEDRA DE MÃO PRODUZIDAS</v>
          </cell>
          <cell r="D1707" t="str">
            <v>M</v>
          </cell>
          <cell r="F1707">
            <v>713.92</v>
          </cell>
        </row>
        <row r="1708">
          <cell r="A1708">
            <v>804033</v>
          </cell>
          <cell r="B1708" t="str">
            <v>SICRO ABRIL/ 25</v>
          </cell>
          <cell r="C1708" t="str">
            <v>CORPO DE BSTC D = 0,80 M PA3 - AREIA, BRITA E PEDRA DE MÃO COMERCIAIS</v>
          </cell>
          <cell r="D1708" t="str">
            <v>M</v>
          </cell>
          <cell r="F1708">
            <v>752.39</v>
          </cell>
        </row>
        <row r="1709">
          <cell r="A1709">
            <v>804034</v>
          </cell>
          <cell r="B1709" t="str">
            <v>SICRO ABRIL/ 25</v>
          </cell>
          <cell r="C1709" t="str">
            <v>CORPO DE BSTC D = 0,80 M PA4 - AREIA EXTRAÍDA E BRITA E PEDRA DE MÃO PRODUZIDAS</v>
          </cell>
          <cell r="D1709" t="str">
            <v>M</v>
          </cell>
          <cell r="F1709">
            <v>859.72</v>
          </cell>
        </row>
        <row r="1710">
          <cell r="A1710">
            <v>804035</v>
          </cell>
          <cell r="B1710" t="str">
            <v>SICRO ABRIL/ 25</v>
          </cell>
          <cell r="C1710" t="str">
            <v>CORPO DE BSTC D = 0,80 M PA4 - AREIA, BRITA E PEDRA DE MÃO COMERCIAIS</v>
          </cell>
          <cell r="D1710" t="str">
            <v>M</v>
          </cell>
          <cell r="F1710">
            <v>898.19</v>
          </cell>
        </row>
        <row r="1711">
          <cell r="A1711">
            <v>804036</v>
          </cell>
          <cell r="B1711" t="str">
            <v>SICRO ABRIL/ 25</v>
          </cell>
          <cell r="C1711" t="str">
            <v>CORPO DE BSTC D = 1,00 M PA1 - AREIA EXTRAÍDA E BRITA E PEDRA DE MÃO PRODUZIDAS</v>
          </cell>
          <cell r="D1711" t="str">
            <v>M</v>
          </cell>
          <cell r="F1711">
            <v>728.67</v>
          </cell>
        </row>
        <row r="1712">
          <cell r="A1712">
            <v>804037</v>
          </cell>
          <cell r="B1712" t="str">
            <v>SICRO ABRIL/ 25</v>
          </cell>
          <cell r="C1712" t="str">
            <v>CORPO DE BSTC D = 1,00 M PA1 - AREIA, BRITA E PEDRA DE MÃO COMERCIAIS</v>
          </cell>
          <cell r="D1712" t="str">
            <v>M</v>
          </cell>
          <cell r="F1712">
            <v>778.91</v>
          </cell>
        </row>
        <row r="1713">
          <cell r="A1713">
            <v>804038</v>
          </cell>
          <cell r="B1713" t="str">
            <v>SICRO ABRIL/ 25</v>
          </cell>
          <cell r="C1713" t="str">
            <v>CORPO DE BSTC D = 1,00 M PA2 - AREIA EXTRAÍDA E BRITA E PEDRA DE MÃO PRODUZIDAS</v>
          </cell>
          <cell r="D1713" t="str">
            <v>M</v>
          </cell>
          <cell r="F1713">
            <v>780.07</v>
          </cell>
        </row>
        <row r="1714">
          <cell r="A1714">
            <v>804039</v>
          </cell>
          <cell r="B1714" t="str">
            <v>SICRO ABRIL/ 25</v>
          </cell>
          <cell r="C1714" t="str">
            <v>CORPO DE BSTC D = 1,00 M PA2 - AREIA, BRITA E PEDRA DE MÃO COMERCIAIS</v>
          </cell>
          <cell r="D1714" t="str">
            <v>M</v>
          </cell>
          <cell r="F1714">
            <v>830.31</v>
          </cell>
        </row>
        <row r="1715">
          <cell r="A1715">
            <v>804040</v>
          </cell>
          <cell r="B1715" t="str">
            <v>SICRO ABRIL/ 25</v>
          </cell>
          <cell r="C1715" t="str">
            <v>CORPO DE BSTC D = 1,00 M PA3 - AREIA EXTRAÍDA E BRITA E PEDRA DE MÃO PRODUZIDAS</v>
          </cell>
          <cell r="D1715" t="str">
            <v>M</v>
          </cell>
          <cell r="F1715">
            <v>784.67</v>
          </cell>
        </row>
        <row r="1716">
          <cell r="A1716">
            <v>804041</v>
          </cell>
          <cell r="B1716" t="str">
            <v>SICRO ABRIL/ 25</v>
          </cell>
          <cell r="C1716" t="str">
            <v>CORPO DE BSTC D = 1,00 M PA3 - AREIA, BRITA E PEDRA DE MÃO COMERCIAIS</v>
          </cell>
          <cell r="D1716" t="str">
            <v>M</v>
          </cell>
          <cell r="F1716">
            <v>834.9</v>
          </cell>
        </row>
        <row r="1717">
          <cell r="A1717">
            <v>804042</v>
          </cell>
          <cell r="B1717" t="str">
            <v>SICRO ABRIL/ 25</v>
          </cell>
          <cell r="C1717" t="str">
            <v>CORPO DE BSTC D = 1,00 M PA4 - AREIA EXTRAÍDA E BRITA E PEDRA DE MÃO PRODUZIDAS</v>
          </cell>
          <cell r="D1717" t="str">
            <v>M</v>
          </cell>
          <cell r="F1717">
            <v>797.81</v>
          </cell>
        </row>
        <row r="1718">
          <cell r="A1718">
            <v>804043</v>
          </cell>
          <cell r="B1718" t="str">
            <v>SICRO ABRIL/ 25</v>
          </cell>
          <cell r="C1718" t="str">
            <v>CORPO DE BSTC D = 1,00 M PA4 - AREIA, BRITA E PEDRA DE MÃO COMERCIAIS</v>
          </cell>
          <cell r="D1718" t="str">
            <v>M</v>
          </cell>
          <cell r="F1718">
            <v>848.05</v>
          </cell>
        </row>
        <row r="1719">
          <cell r="A1719">
            <v>804044</v>
          </cell>
          <cell r="B1719" t="str">
            <v>SICRO ABRIL/ 25</v>
          </cell>
          <cell r="C1719" t="str">
            <v>CORPO DE BSTC D = 1,20 M PA1 - AREIA EXTRAÍDA E BRITA E PEDRA DE MÃO PRODUZIDAS</v>
          </cell>
          <cell r="D1719" t="str">
            <v>M</v>
          </cell>
          <cell r="F1719">
            <v>922.98</v>
          </cell>
        </row>
        <row r="1720">
          <cell r="A1720">
            <v>804045</v>
          </cell>
          <cell r="B1720" t="str">
            <v>SICRO ABRIL/ 25</v>
          </cell>
          <cell r="C1720" t="str">
            <v>CORPO DE BSTC D = 1,20 M PA1 - AREIA, BRITA E PEDRA DE MÃO COMERCIAIS</v>
          </cell>
          <cell r="D1720" t="str">
            <v>M</v>
          </cell>
          <cell r="F1720">
            <v>985.77</v>
          </cell>
        </row>
        <row r="1721">
          <cell r="A1721">
            <v>804046</v>
          </cell>
          <cell r="B1721" t="str">
            <v>SICRO ABRIL/ 25</v>
          </cell>
          <cell r="C1721" t="str">
            <v>CORPO DE BSTC D = 1,20 M PA2 - AREIA EXTRAÍDA E BRITA E PEDRA DE MÃO PRODUZIDAS</v>
          </cell>
          <cell r="D1721" t="str">
            <v>M</v>
          </cell>
          <cell r="F1721">
            <v>991.95</v>
          </cell>
        </row>
        <row r="1722">
          <cell r="A1722">
            <v>804047</v>
          </cell>
          <cell r="B1722" t="str">
            <v>SICRO ABRIL/ 25</v>
          </cell>
          <cell r="C1722" t="str">
            <v>CORPO DE BSTC D = 1,20 M PA2 - AREIA, BRITA E PEDRA DE MÃO COMERCIAIS</v>
          </cell>
          <cell r="D1722" t="str">
            <v>M</v>
          </cell>
          <cell r="F1722">
            <v>1054.74</v>
          </cell>
        </row>
        <row r="1723">
          <cell r="A1723">
            <v>804048</v>
          </cell>
          <cell r="B1723" t="str">
            <v>SICRO ABRIL/ 25</v>
          </cell>
          <cell r="C1723" t="str">
            <v>CORPO DE BSTC D = 1,20 M PA3 - AREIA EXTRAÍDA E BRITA E PEDRA DE MÃO PRODUZIDAS</v>
          </cell>
          <cell r="D1723" t="str">
            <v>M</v>
          </cell>
          <cell r="F1723">
            <v>1138.17</v>
          </cell>
        </row>
        <row r="1724">
          <cell r="A1724">
            <v>804049</v>
          </cell>
          <cell r="B1724" t="str">
            <v>SICRO ABRIL/ 25</v>
          </cell>
          <cell r="C1724" t="str">
            <v>CORPO DE BSTC D = 1,20 M PA3 - AREIA, BRITA E PEDRA DE MÃO COMERCIAIS</v>
          </cell>
          <cell r="D1724" t="str">
            <v>M</v>
          </cell>
          <cell r="F1724">
            <v>1200.96</v>
          </cell>
        </row>
        <row r="1725">
          <cell r="A1725">
            <v>804050</v>
          </cell>
          <cell r="B1725" t="str">
            <v>SICRO ABRIL/ 25</v>
          </cell>
          <cell r="C1725" t="str">
            <v>CORPO DE BSTC D = 1,20 M PA4 - AREIA EXTRAÍDA E BRITA E PEDRA DE MÃO PRODUZIDAS</v>
          </cell>
          <cell r="D1725" t="str">
            <v>M</v>
          </cell>
          <cell r="F1725">
            <v>1231.2</v>
          </cell>
        </row>
        <row r="1726">
          <cell r="A1726">
            <v>804051</v>
          </cell>
          <cell r="B1726" t="str">
            <v>SICRO ABRIL/ 25</v>
          </cell>
          <cell r="C1726" t="str">
            <v>CORPO DE BSTC D = 1,20 M PA4 - AREIA, BRITA E PEDRA DE MÃO COMERCIAIS</v>
          </cell>
          <cell r="D1726" t="str">
            <v>M</v>
          </cell>
          <cell r="F1726">
            <v>1293.99</v>
          </cell>
        </row>
        <row r="1727">
          <cell r="A1727">
            <v>804052</v>
          </cell>
          <cell r="B1727" t="str">
            <v>SICRO ABRIL/ 25</v>
          </cell>
          <cell r="C1727" t="str">
            <v>CORPO DE BSTC D = 1,50 M PA1 - AREIA EXTRAÍDA E BRITA E PEDRA DE MÃO PRODUZIDAS</v>
          </cell>
          <cell r="D1727" t="str">
            <v>M</v>
          </cell>
          <cell r="F1727">
            <v>1517.24</v>
          </cell>
        </row>
        <row r="1728">
          <cell r="A1728">
            <v>804053</v>
          </cell>
          <cell r="B1728" t="str">
            <v>SICRO ABRIL/ 25</v>
          </cell>
          <cell r="C1728" t="str">
            <v>CORPO DE BSTC D = 1,50 M PA1 - AREIA, BRITA E PEDRA DE MÃO COMERCIAIS</v>
          </cell>
          <cell r="D1728" t="str">
            <v>M</v>
          </cell>
          <cell r="F1728">
            <v>1598.91</v>
          </cell>
        </row>
        <row r="1729">
          <cell r="A1729">
            <v>804054</v>
          </cell>
          <cell r="B1729" t="str">
            <v>SICRO ABRIL/ 25</v>
          </cell>
          <cell r="C1729" t="str">
            <v>CORPO DE BSTC D = 1,50 M PA2 - AREIA EXTRAÍDA E BRITA E PEDRA DE MÃO PRODUZIDAS</v>
          </cell>
          <cell r="D1729" t="str">
            <v>M</v>
          </cell>
          <cell r="F1729">
            <v>1543.9</v>
          </cell>
        </row>
        <row r="1730">
          <cell r="A1730">
            <v>804055</v>
          </cell>
          <cell r="B1730" t="str">
            <v>SICRO ABRIL/ 25</v>
          </cell>
          <cell r="C1730" t="str">
            <v>CORPO DE BSTC D = 1,50 M PA2 - AREIA, BRITA E PEDRA DE MÃO COMERCIAIS</v>
          </cell>
          <cell r="D1730" t="str">
            <v>M</v>
          </cell>
          <cell r="F1730">
            <v>1625.57</v>
          </cell>
        </row>
        <row r="1731">
          <cell r="A1731">
            <v>804056</v>
          </cell>
          <cell r="B1731" t="str">
            <v>SICRO ABRIL/ 25</v>
          </cell>
          <cell r="C1731" t="str">
            <v>CORPO DE BSTC D = 1,50 M PA3 - AREIA EXTRAÍDA E BRITA E PEDRA DE MÃO PRODUZIDAS</v>
          </cell>
          <cell r="D1731" t="str">
            <v>M</v>
          </cell>
          <cell r="F1731">
            <v>1617.68</v>
          </cell>
        </row>
        <row r="1732">
          <cell r="A1732">
            <v>804057</v>
          </cell>
          <cell r="B1732" t="str">
            <v>SICRO ABRIL/ 25</v>
          </cell>
          <cell r="C1732" t="str">
            <v>CORPO DE BSTC D = 1,50 M PA3 - AREIA, BRITA E PEDRA DE MÃO COMERCIAIS</v>
          </cell>
          <cell r="D1732" t="str">
            <v>M</v>
          </cell>
          <cell r="F1732">
            <v>1699.35</v>
          </cell>
        </row>
        <row r="1733">
          <cell r="A1733">
            <v>804058</v>
          </cell>
          <cell r="B1733" t="str">
            <v>SICRO ABRIL/ 25</v>
          </cell>
          <cell r="C1733" t="str">
            <v>CORPO DE BSTC D = 1,50 M PA4 - AREIA EXTRAÍDA E BRITA E PEDRA DE MÃO PRODUZIDAS</v>
          </cell>
          <cell r="D1733" t="str">
            <v>M</v>
          </cell>
          <cell r="F1733">
            <v>1658.77</v>
          </cell>
        </row>
        <row r="1734">
          <cell r="A1734">
            <v>804059</v>
          </cell>
          <cell r="B1734" t="str">
            <v>SICRO ABRIL/ 25</v>
          </cell>
          <cell r="C1734" t="str">
            <v>CORPO DE BSTC D = 1,50 M PA4 - AREIA, BRITA E PEDRA DE MÃO COMERCIAIS</v>
          </cell>
          <cell r="D1734" t="str">
            <v>M</v>
          </cell>
          <cell r="F1734">
            <v>1740.44</v>
          </cell>
        </row>
        <row r="1735">
          <cell r="A1735">
            <v>804292</v>
          </cell>
          <cell r="B1735" t="str">
            <v>SICRO ABRIL/ 25</v>
          </cell>
          <cell r="C1735" t="str">
            <v>CORPO DE BTTC D = 1,00 M PA1 - AREIA EXTRAÍDA E BRITA E PEDRA DE MÃO PRODUZIDAS</v>
          </cell>
          <cell r="D1735" t="str">
            <v>M</v>
          </cell>
          <cell r="F1735">
            <v>2066.5500000000002</v>
          </cell>
        </row>
        <row r="1736">
          <cell r="A1736">
            <v>804293</v>
          </cell>
          <cell r="B1736" t="str">
            <v>SICRO ABRIL/ 25</v>
          </cell>
          <cell r="C1736" t="str">
            <v>CORPO DE BTTC D = 1,00 M PA1 - AREIA, BRITA E PEDRA DE MÃO COMERCIAIS</v>
          </cell>
          <cell r="D1736" t="str">
            <v>M</v>
          </cell>
          <cell r="F1736">
            <v>2222.16</v>
          </cell>
        </row>
        <row r="1737">
          <cell r="A1737">
            <v>804294</v>
          </cell>
          <cell r="B1737" t="str">
            <v>SICRO ABRIL/ 25</v>
          </cell>
          <cell r="C1737" t="str">
            <v>CORPO DE BTTC D = 1,00 M PA2 - AREIA EXTRAÍDA E BRITA E PEDRA DE MÃO PRODUZIDAS</v>
          </cell>
          <cell r="D1737" t="str">
            <v>M</v>
          </cell>
          <cell r="F1737">
            <v>2220.75</v>
          </cell>
        </row>
        <row r="1738">
          <cell r="A1738">
            <v>804295</v>
          </cell>
          <cell r="B1738" t="str">
            <v>SICRO ABRIL/ 25</v>
          </cell>
          <cell r="C1738" t="str">
            <v>CORPO DE BTTC D = 1,00 M PA2 - AREIA, BRITA E PEDRA DE MÃO COMERCIAIS</v>
          </cell>
          <cell r="D1738" t="str">
            <v>M</v>
          </cell>
          <cell r="F1738">
            <v>2376.36</v>
          </cell>
        </row>
        <row r="1739">
          <cell r="A1739">
            <v>804296</v>
          </cell>
          <cell r="B1739" t="str">
            <v>SICRO ABRIL/ 25</v>
          </cell>
          <cell r="C1739" t="str">
            <v>CORPO DE BTTC D = 1,00 M PA3 - AREIA EXTRAÍDA E BRITA E PEDRA DE MÃO PRODUZIDAS</v>
          </cell>
          <cell r="D1739" t="str">
            <v>M</v>
          </cell>
          <cell r="F1739">
            <v>2234.5500000000002</v>
          </cell>
        </row>
        <row r="1740">
          <cell r="A1740">
            <v>804297</v>
          </cell>
          <cell r="B1740" t="str">
            <v>SICRO ABRIL/ 25</v>
          </cell>
          <cell r="C1740" t="str">
            <v>CORPO DE BTTC D = 1,00 M PA3 - AREIA, BRITA E PEDRA DE MÃO COMERCIAIS</v>
          </cell>
          <cell r="D1740" t="str">
            <v>M</v>
          </cell>
          <cell r="F1740">
            <v>2390.15</v>
          </cell>
        </row>
        <row r="1741">
          <cell r="A1741">
            <v>804298</v>
          </cell>
          <cell r="B1741" t="str">
            <v>SICRO ABRIL/ 25</v>
          </cell>
          <cell r="C1741" t="str">
            <v>CORPO DE BTTC D = 1,00 M PA4 - AREIA EXTRAÍDA E BRITA E PEDRA DE MÃO PRODUZIDAS</v>
          </cell>
          <cell r="D1741" t="str">
            <v>M</v>
          </cell>
          <cell r="F1741">
            <v>2273.98</v>
          </cell>
        </row>
        <row r="1742">
          <cell r="A1742">
            <v>804299</v>
          </cell>
          <cell r="B1742" t="str">
            <v>SICRO ABRIL/ 25</v>
          </cell>
          <cell r="C1742" t="str">
            <v>CORPO DE BTTC D = 1,00 M PA4 - AREIA, BRITA E PEDRA DE MÃO COMERCIAIS</v>
          </cell>
          <cell r="D1742" t="str">
            <v>M</v>
          </cell>
          <cell r="F1742">
            <v>2429.58</v>
          </cell>
        </row>
        <row r="1743">
          <cell r="A1743">
            <v>804300</v>
          </cell>
          <cell r="B1743" t="str">
            <v>SICRO ABRIL/ 25</v>
          </cell>
          <cell r="C1743" t="str">
            <v>CORPO DE BTTC D = 1,20 M PA1 - AREIA EXTRAÍDA E BRITA E PEDRA DE MÃO PRODUZIDAS</v>
          </cell>
          <cell r="D1743" t="str">
            <v>M</v>
          </cell>
          <cell r="F1743">
            <v>2646.45</v>
          </cell>
        </row>
        <row r="1744">
          <cell r="A1744">
            <v>804301</v>
          </cell>
          <cell r="B1744" t="str">
            <v>SICRO ABRIL/ 25</v>
          </cell>
          <cell r="C1744" t="str">
            <v>CORPO DE BTTC D = 1,20 M PA1 - AREIA, BRITA E PEDRA DE MÃO COMERCIAIS</v>
          </cell>
          <cell r="D1744" t="str">
            <v>M</v>
          </cell>
          <cell r="F1744">
            <v>2845.97</v>
          </cell>
        </row>
        <row r="1745">
          <cell r="A1745">
            <v>804302</v>
          </cell>
          <cell r="B1745" t="str">
            <v>SICRO ABRIL/ 25</v>
          </cell>
          <cell r="C1745" t="str">
            <v>CORPO DE BTTC D = 1,20 M PA2 - AREIA EXTRAÍDA E BRITA E PEDRA DE MÃO PRODUZIDAS</v>
          </cell>
          <cell r="D1745" t="str">
            <v>M</v>
          </cell>
          <cell r="F1745">
            <v>2853.36</v>
          </cell>
        </row>
        <row r="1746">
          <cell r="A1746">
            <v>804303</v>
          </cell>
          <cell r="B1746" t="str">
            <v>SICRO ABRIL/ 25</v>
          </cell>
          <cell r="C1746" t="str">
            <v>CORPO DE BTTC D = 1,20 M PA2 - AREIA, BRITA E PEDRA DE MÃO COMERCIAIS</v>
          </cell>
          <cell r="D1746" t="str">
            <v>M</v>
          </cell>
          <cell r="F1746">
            <v>3052.88</v>
          </cell>
        </row>
        <row r="1747">
          <cell r="A1747">
            <v>804304</v>
          </cell>
          <cell r="B1747" t="str">
            <v>SICRO ABRIL/ 25</v>
          </cell>
          <cell r="C1747" t="str">
            <v>CORPO DE BTTC D = 1,20 M PA3 - AREIA EXTRAÍDA E BRITA E PEDRA DE MÃO PRODUZIDAS</v>
          </cell>
          <cell r="D1747" t="str">
            <v>M</v>
          </cell>
          <cell r="F1747">
            <v>3292.02</v>
          </cell>
        </row>
        <row r="1748">
          <cell r="A1748">
            <v>804305</v>
          </cell>
          <cell r="B1748" t="str">
            <v>SICRO ABRIL/ 25</v>
          </cell>
          <cell r="C1748" t="str">
            <v>CORPO DE BTTC D = 1,20 M PA3 - AREIA, BRITA E PEDRA DE MÃO COMERCIAIS</v>
          </cell>
          <cell r="D1748" t="str">
            <v>M</v>
          </cell>
          <cell r="F1748">
            <v>3491.54</v>
          </cell>
        </row>
        <row r="1749">
          <cell r="A1749">
            <v>804306</v>
          </cell>
          <cell r="B1749" t="str">
            <v>SICRO ABRIL/ 25</v>
          </cell>
          <cell r="C1749" t="str">
            <v>CORPO DE BTTC D = 1,20 M PA4 - AREIA EXTRAÍDA E BRITA E PEDRA DE MÃO PRODUZIDAS</v>
          </cell>
          <cell r="D1749" t="str">
            <v>M</v>
          </cell>
          <cell r="F1749">
            <v>3571.11</v>
          </cell>
        </row>
        <row r="1750">
          <cell r="A1750">
            <v>804307</v>
          </cell>
          <cell r="B1750" t="str">
            <v>SICRO ABRIL/ 25</v>
          </cell>
          <cell r="C1750" t="str">
            <v>CORPO DE BTTC D = 1,20 M PA4 - AREIA, BRITA E PEDRA DE MÃO COMERCIAIS</v>
          </cell>
          <cell r="D1750" t="str">
            <v>M</v>
          </cell>
          <cell r="F1750">
            <v>3770.63</v>
          </cell>
        </row>
        <row r="1751">
          <cell r="A1751">
            <v>804308</v>
          </cell>
          <cell r="B1751" t="str">
            <v>SICRO ABRIL/ 25</v>
          </cell>
          <cell r="C1751" t="str">
            <v>CORPO DE BTTC D = 1,50 M PA1 - AREIA EXTRAÍDA E BRITA E PEDRA DE MÃO PRODUZIDAS</v>
          </cell>
          <cell r="D1751" t="str">
            <v>M</v>
          </cell>
          <cell r="F1751">
            <v>4415.59</v>
          </cell>
        </row>
        <row r="1752">
          <cell r="A1752">
            <v>804309</v>
          </cell>
          <cell r="B1752" t="str">
            <v>SICRO ABRIL/ 25</v>
          </cell>
          <cell r="C1752" t="str">
            <v>CORPO DE BTTC D = 1,50 M PA1 - AREIA, BRITA E PEDRA DE MÃO COMERCIAIS</v>
          </cell>
          <cell r="D1752" t="str">
            <v>M</v>
          </cell>
          <cell r="F1752">
            <v>4672.99</v>
          </cell>
        </row>
        <row r="1753">
          <cell r="A1753">
            <v>804310</v>
          </cell>
          <cell r="B1753" t="str">
            <v>SICRO ABRIL/ 25</v>
          </cell>
          <cell r="C1753" t="str">
            <v>CORPO DE BTTC D = 1,50 M PA2 - AREIA EXTRAÍDA E BRITA E PEDRA DE MÃO PRODUZIDAS</v>
          </cell>
          <cell r="D1753" t="str">
            <v>M</v>
          </cell>
          <cell r="F1753">
            <v>4495.55</v>
          </cell>
        </row>
        <row r="1754">
          <cell r="A1754">
            <v>804311</v>
          </cell>
          <cell r="B1754" t="str">
            <v>SICRO ABRIL/ 25</v>
          </cell>
          <cell r="C1754" t="str">
            <v>CORPO DE BTTC D = 1,50 M PA2 - AREIA, BRITA E PEDRA DE MÃO COMERCIAIS</v>
          </cell>
          <cell r="D1754" t="str">
            <v>M</v>
          </cell>
          <cell r="F1754">
            <v>4752.9399999999996</v>
          </cell>
        </row>
        <row r="1755">
          <cell r="A1755">
            <v>804312</v>
          </cell>
          <cell r="B1755" t="str">
            <v>SICRO ABRIL/ 25</v>
          </cell>
          <cell r="C1755" t="str">
            <v>CORPO DE BTTC D = 1,50 M PA3 - AREIA EXTRAÍDA E BRITA E PEDRA DE MÃO PRODUZIDAS</v>
          </cell>
          <cell r="D1755" t="str">
            <v>M</v>
          </cell>
          <cell r="F1755">
            <v>4716.8999999999996</v>
          </cell>
        </row>
        <row r="1756">
          <cell r="A1756">
            <v>804313</v>
          </cell>
          <cell r="B1756" t="str">
            <v>SICRO ABRIL/ 25</v>
          </cell>
          <cell r="C1756" t="str">
            <v>CORPO DE BTTC D = 1,50 M PA3 - AREIA, BRITA E PEDRA DE MÃO COMERCIAIS</v>
          </cell>
          <cell r="D1756" t="str">
            <v>M</v>
          </cell>
          <cell r="F1756">
            <v>4974.29</v>
          </cell>
        </row>
        <row r="1757">
          <cell r="A1757">
            <v>804314</v>
          </cell>
          <cell r="B1757" t="str">
            <v>SICRO ABRIL/ 25</v>
          </cell>
          <cell r="C1757" t="str">
            <v>CORPO DE BTTC D = 1,50 M PA4 - AREIA EXTRAÍDA E BRITA E PEDRA DE MÃO PRODUZIDAS</v>
          </cell>
          <cell r="D1757" t="str">
            <v>M</v>
          </cell>
          <cell r="F1757">
            <v>4840.18</v>
          </cell>
        </row>
        <row r="1758">
          <cell r="A1758">
            <v>804315</v>
          </cell>
          <cell r="B1758" t="str">
            <v>SICRO ABRIL/ 25</v>
          </cell>
          <cell r="C1758" t="str">
            <v>CORPO DE BTTC D = 1,50 M PA4 - AREIA, BRITA E PEDRA DE MÃO COMERCIAIS</v>
          </cell>
          <cell r="D1758" t="str">
            <v>M</v>
          </cell>
          <cell r="F1758">
            <v>5097.57</v>
          </cell>
        </row>
        <row r="1759">
          <cell r="A1759">
            <v>805446</v>
          </cell>
          <cell r="B1759" t="str">
            <v>SICRO ABRIL/ 25</v>
          </cell>
          <cell r="C1759" t="str">
            <v>DENTES PARA BUEIROS DUPLOS D = 0,80 M - AREIA EXTRAÍDA E BRITA E PEDRA DE MÃO PRODUZIDAS</v>
          </cell>
          <cell r="D1759" t="str">
            <v>UN</v>
          </cell>
          <cell r="F1759">
            <v>40.090000000000003</v>
          </cell>
        </row>
        <row r="1760">
          <cell r="A1760">
            <v>805447</v>
          </cell>
          <cell r="B1760" t="str">
            <v>SICRO ABRIL/ 25</v>
          </cell>
          <cell r="C1760" t="str">
            <v>DENTES PARA BUEIROS DUPLOS D = 0,80 M - AREIA, BRITA E PEDRA DE MÃO COMERCIAIS</v>
          </cell>
          <cell r="D1760" t="str">
            <v>UN</v>
          </cell>
          <cell r="F1760">
            <v>51.87</v>
          </cell>
        </row>
        <row r="1761">
          <cell r="A1761">
            <v>805448</v>
          </cell>
          <cell r="B1761" t="str">
            <v>SICRO ABRIL/ 25</v>
          </cell>
          <cell r="C1761" t="str">
            <v>DENTES PARA BUEIROS DUPLOS D = 1,00 M - AREIA EXTRAÍDA E BRITA E PEDRA DE MÃO PRODUZIDAS</v>
          </cell>
          <cell r="D1761" t="str">
            <v>UN</v>
          </cell>
          <cell r="F1761">
            <v>48.06</v>
          </cell>
        </row>
        <row r="1762">
          <cell r="A1762">
            <v>805449</v>
          </cell>
          <cell r="B1762" t="str">
            <v>SICRO ABRIL/ 25</v>
          </cell>
          <cell r="C1762" t="str">
            <v>DENTES PARA BUEIROS DUPLOS D = 1,00 M - AREIA, BRITA E PEDRA DE MÃO COMERCIAIS</v>
          </cell>
          <cell r="D1762" t="str">
            <v>UN</v>
          </cell>
          <cell r="F1762">
            <v>62.17</v>
          </cell>
        </row>
        <row r="1763">
          <cell r="A1763">
            <v>805450</v>
          </cell>
          <cell r="B1763" t="str">
            <v>SICRO ABRIL/ 25</v>
          </cell>
          <cell r="C1763" t="str">
            <v>DENTES PARA BUEIROS DUPLOS D = 1,20 M - AREIA EXTRAÍDA E BRITA E PEDRA DE MÃO PRODUZIDAS</v>
          </cell>
          <cell r="D1763" t="str">
            <v>UN</v>
          </cell>
          <cell r="F1763">
            <v>55.77</v>
          </cell>
        </row>
        <row r="1764">
          <cell r="A1764">
            <v>805451</v>
          </cell>
          <cell r="B1764" t="str">
            <v>SICRO ABRIL/ 25</v>
          </cell>
          <cell r="C1764" t="str">
            <v>DENTES PARA BUEIROS DUPLOS D = 1,20 M - AREIA, BRITA E PEDRA DE MÃO COMERCIAIS</v>
          </cell>
          <cell r="D1764" t="str">
            <v>UN</v>
          </cell>
          <cell r="F1764">
            <v>72.08</v>
          </cell>
        </row>
        <row r="1765">
          <cell r="A1765">
            <v>805452</v>
          </cell>
          <cell r="B1765" t="str">
            <v>SICRO ABRIL/ 25</v>
          </cell>
          <cell r="C1765" t="str">
            <v>DENTES PARA BUEIROS DUPLOS D = 1,50 M - AREIA EXTRAÍDA E BRITA E PEDRA DE MÃO PRODUZIDAS</v>
          </cell>
          <cell r="D1765" t="str">
            <v>UN</v>
          </cell>
          <cell r="F1765">
            <v>65.290000000000006</v>
          </cell>
        </row>
        <row r="1766">
          <cell r="A1766">
            <v>805453</v>
          </cell>
          <cell r="B1766" t="str">
            <v>SICRO ABRIL/ 25</v>
          </cell>
          <cell r="C1766" t="str">
            <v>DENTES PARA BUEIROS DUPLOS D = 1,50 M - AREIA, BRITA E PEDRA DE MÃO COMERCIAIS</v>
          </cell>
          <cell r="D1766" t="str">
            <v>UN</v>
          </cell>
          <cell r="F1766">
            <v>84.67</v>
          </cell>
        </row>
        <row r="1767">
          <cell r="A1767">
            <v>805434</v>
          </cell>
          <cell r="B1767" t="str">
            <v>SICRO ABRIL/ 25</v>
          </cell>
          <cell r="C1767" t="str">
            <v>DENTES PARA BUEIROS SIMPLES D = 0,40 M - AREIA EXTRAÍDA E BRITA E PEDRA DE MÃO PRODUZIDAS</v>
          </cell>
          <cell r="D1767" t="str">
            <v>UN</v>
          </cell>
          <cell r="F1767">
            <v>13.61</v>
          </cell>
        </row>
        <row r="1768">
          <cell r="A1768">
            <v>805435</v>
          </cell>
          <cell r="B1768" t="str">
            <v>SICRO ABRIL/ 25</v>
          </cell>
          <cell r="C1768" t="str">
            <v>DENTES PARA BUEIROS SIMPLES D = 0,40 M - AREIA, BRITA E PEDRA DE MÃO COMERCIAIS</v>
          </cell>
          <cell r="D1768" t="str">
            <v>UN</v>
          </cell>
          <cell r="F1768">
            <v>17.170000000000002</v>
          </cell>
        </row>
        <row r="1769">
          <cell r="A1769">
            <v>805436</v>
          </cell>
          <cell r="B1769" t="str">
            <v>SICRO ABRIL/ 25</v>
          </cell>
          <cell r="C1769" t="str">
            <v>DENTES PARA BUEIROS SIMPLES D = 0,60 M - AREIA EXTRAÍDA E BRITA E PEDRA DE MÃO PRODUZIDAS</v>
          </cell>
          <cell r="D1769" t="str">
            <v>UN</v>
          </cell>
          <cell r="F1769">
            <v>15.93</v>
          </cell>
        </row>
        <row r="1770">
          <cell r="A1770">
            <v>805437</v>
          </cell>
          <cell r="B1770" t="str">
            <v>SICRO ABRIL/ 25</v>
          </cell>
          <cell r="C1770" t="str">
            <v>DENTES PARA BUEIROS SIMPLES D = 0,60 M - AREIA, BRITA E PEDRA DE MÃO COMERCIAIS</v>
          </cell>
          <cell r="D1770" t="str">
            <v>UN</v>
          </cell>
          <cell r="F1770">
            <v>20.59</v>
          </cell>
        </row>
        <row r="1771">
          <cell r="A1771">
            <v>805438</v>
          </cell>
          <cell r="B1771" t="str">
            <v>SICRO ABRIL/ 25</v>
          </cell>
          <cell r="C1771" t="str">
            <v>DENTES PARA BUEIROS SIMPLES D = 0,80 M - AREIA EXTRAÍDA E BRITA E PEDRA DE MÃO PRODUZIDAS</v>
          </cell>
          <cell r="D1771" t="str">
            <v>UN</v>
          </cell>
          <cell r="F1771">
            <v>21.58</v>
          </cell>
        </row>
        <row r="1772">
          <cell r="A1772">
            <v>805439</v>
          </cell>
          <cell r="B1772" t="str">
            <v>SICRO ABRIL/ 25</v>
          </cell>
          <cell r="C1772" t="str">
            <v>DENTES PARA BUEIROS SIMPLES D = 0,80 M - AREIA, BRITA E PEDRA DE MÃO COMERCIAIS</v>
          </cell>
          <cell r="D1772" t="str">
            <v>UN</v>
          </cell>
          <cell r="F1772">
            <v>27.46</v>
          </cell>
        </row>
        <row r="1773">
          <cell r="A1773">
            <v>805440</v>
          </cell>
          <cell r="B1773" t="str">
            <v>SICRO ABRIL/ 25</v>
          </cell>
          <cell r="C1773" t="str">
            <v>DENTES PARA BUEIROS SIMPLES D = 1,00 M - AREIA EXTRAÍDA E BRITA E PEDRA DE MÃO PRODUZIDAS</v>
          </cell>
          <cell r="D1773" t="str">
            <v>UN</v>
          </cell>
          <cell r="F1773">
            <v>24.16</v>
          </cell>
        </row>
        <row r="1774">
          <cell r="A1774">
            <v>805441</v>
          </cell>
          <cell r="B1774" t="str">
            <v>SICRO ABRIL/ 25</v>
          </cell>
          <cell r="C1774" t="str">
            <v>DENTES PARA BUEIROS SIMPLES D = 1,00 M - AREIA, BRITA E PEDRA DE MÃO COMERCIAIS</v>
          </cell>
          <cell r="D1774" t="str">
            <v>UN</v>
          </cell>
          <cell r="F1774">
            <v>31.27</v>
          </cell>
        </row>
        <row r="1775">
          <cell r="A1775">
            <v>805442</v>
          </cell>
          <cell r="B1775" t="str">
            <v>SICRO ABRIL/ 25</v>
          </cell>
          <cell r="C1775" t="str">
            <v>DENTES PARA BUEIROS SIMPLES D = 1,20 M - AREIA EXTRAÍDA E BRITA E PEDRA DE MÃO PRODUZIDAS</v>
          </cell>
          <cell r="D1775" t="str">
            <v>UN</v>
          </cell>
          <cell r="F1775">
            <v>29.29</v>
          </cell>
        </row>
        <row r="1776">
          <cell r="A1776">
            <v>805443</v>
          </cell>
          <cell r="B1776" t="str">
            <v>SICRO ABRIL/ 25</v>
          </cell>
          <cell r="C1776" t="str">
            <v>DENTES PARA BUEIROS SIMPLES D = 1,20 M - AREIA, BRITA E PEDRA DE MÃO COMERCIAIS</v>
          </cell>
          <cell r="D1776" t="str">
            <v>UN</v>
          </cell>
          <cell r="F1776">
            <v>37.380000000000003</v>
          </cell>
        </row>
        <row r="1777">
          <cell r="A1777">
            <v>805444</v>
          </cell>
          <cell r="B1777" t="str">
            <v>SICRO ABRIL/ 25</v>
          </cell>
          <cell r="C1777" t="str">
            <v>DENTES PARA BUEIROS SIMPLES D = 1,50 M - AREIA EXTRAÍDA E BRITA E PEDRA DE MÃO PRODUZIDAS</v>
          </cell>
          <cell r="D1777" t="str">
            <v>UN</v>
          </cell>
          <cell r="F1777">
            <v>32.64</v>
          </cell>
        </row>
        <row r="1778">
          <cell r="A1778">
            <v>805445</v>
          </cell>
          <cell r="B1778" t="str">
            <v>SICRO ABRIL/ 25</v>
          </cell>
          <cell r="C1778" t="str">
            <v>DENTES PARA BUEIROS SIMPLES D = 1,50 M - AREIA, BRITA E PEDRA DE MÃO COMERCIAIS</v>
          </cell>
          <cell r="D1778" t="str">
            <v>UN</v>
          </cell>
          <cell r="F1778">
            <v>42.33</v>
          </cell>
        </row>
        <row r="1779">
          <cell r="A1779">
            <v>805454</v>
          </cell>
          <cell r="B1779" t="str">
            <v>SICRO ABRIL/ 25</v>
          </cell>
          <cell r="C1779" t="str">
            <v>DENTES PARA BUEIROS TRIPLOS D = 1,00 M - AREIA EXTRAÍDA E BRITA E PEDRA DE MÃO PRODUZIDAS</v>
          </cell>
          <cell r="D1779" t="str">
            <v>UN</v>
          </cell>
          <cell r="F1779">
            <v>72.22</v>
          </cell>
        </row>
        <row r="1780">
          <cell r="A1780">
            <v>805455</v>
          </cell>
          <cell r="B1780" t="str">
            <v>SICRO ABRIL/ 25</v>
          </cell>
          <cell r="C1780" t="str">
            <v>DENTES PARA BUEIROS TRIPLOS D = 1,00 M - AREIA, BRITA E PEDRA DE MÃO COMERCIAIS</v>
          </cell>
          <cell r="D1780" t="str">
            <v>UN</v>
          </cell>
          <cell r="F1780">
            <v>93.44</v>
          </cell>
        </row>
        <row r="1781">
          <cell r="A1781">
            <v>805456</v>
          </cell>
          <cell r="B1781" t="str">
            <v>SICRO ABRIL/ 25</v>
          </cell>
          <cell r="C1781" t="str">
            <v>DENTES PARA BUEIROS TRIPLOS D = 1,20 M - AREIA EXTRAÍDA E BRITA E PEDRA DE MÃO PRODUZIDAS</v>
          </cell>
          <cell r="D1781" t="str">
            <v>UN</v>
          </cell>
          <cell r="F1781">
            <v>82</v>
          </cell>
        </row>
        <row r="1782">
          <cell r="A1782">
            <v>805457</v>
          </cell>
          <cell r="B1782" t="str">
            <v>SICRO ABRIL/ 25</v>
          </cell>
          <cell r="C1782" t="str">
            <v>DENTES PARA BUEIROS TRIPLOS D = 1,20 M - AREIA, BRITA E PEDRA DE MÃO COMERCIAIS</v>
          </cell>
          <cell r="D1782" t="str">
            <v>UN</v>
          </cell>
          <cell r="F1782">
            <v>106.4</v>
          </cell>
        </row>
        <row r="1783">
          <cell r="A1783">
            <v>805458</v>
          </cell>
          <cell r="B1783" t="str">
            <v>SICRO ABRIL/ 25</v>
          </cell>
          <cell r="C1783" t="str">
            <v>DENTES PARA BUEIROS TRIPLOS D = 1,50 M - AREIA EXTRAÍDA E BRITA E PEDRA DE MÃO PRODUZIDAS</v>
          </cell>
          <cell r="D1783" t="str">
            <v>UN</v>
          </cell>
          <cell r="F1783">
            <v>98.19</v>
          </cell>
        </row>
        <row r="1784">
          <cell r="A1784">
            <v>805459</v>
          </cell>
          <cell r="B1784" t="str">
            <v>SICRO ABRIL/ 25</v>
          </cell>
          <cell r="C1784" t="str">
            <v>DENTES PARA BUEIROS TRIPLOS D = 1,50 M - AREIA, BRITA E PEDRA DE MÃO COMERCIAIS</v>
          </cell>
          <cell r="D1784" t="str">
            <v>UN</v>
          </cell>
          <cell r="F1784">
            <v>127.38</v>
          </cell>
        </row>
        <row r="1785">
          <cell r="A1785">
            <v>909620</v>
          </cell>
          <cell r="B1785" t="str">
            <v>SICRO ABRIL/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25</v>
          </cell>
          <cell r="C1786" t="str">
            <v>ALVENARIA DE BLOCOS DE CONCRETO 19 X 19 X 39 CM COM ESPESSURA DE 20 CM COM ARGAMASSA TRAÇO 1:0,5:3,5 - AREIA EXTRAÍDA</v>
          </cell>
          <cell r="D1786" t="str">
            <v>M²</v>
          </cell>
          <cell r="F1786">
            <v>132.97</v>
          </cell>
        </row>
        <row r="1787">
          <cell r="A1787">
            <v>903802</v>
          </cell>
          <cell r="B1787" t="str">
            <v>SICRO ABRIL/ 25</v>
          </cell>
          <cell r="C1787" t="str">
            <v>BACIA DE CONTENÇÃO PARA TANQUE DE EMULSÃO DE 30.000 L - INCLUSIVE DEMOLIÇÃO</v>
          </cell>
          <cell r="D1787" t="str">
            <v>UN</v>
          </cell>
          <cell r="F1787">
            <v>14621.7</v>
          </cell>
        </row>
        <row r="1788">
          <cell r="A1788">
            <v>919113</v>
          </cell>
          <cell r="B1788" t="str">
            <v>SICRO ABRIL/ 25</v>
          </cell>
          <cell r="C1788" t="str">
            <v>CANALETA PERFIL CARTOLA 50 X 70 X 3 MM - ABA 20 MM</v>
          </cell>
          <cell r="D1788" t="str">
            <v>M</v>
          </cell>
          <cell r="F1788">
            <v>146.63999999999999</v>
          </cell>
        </row>
        <row r="1789">
          <cell r="A1789">
            <v>903788</v>
          </cell>
          <cell r="B1789" t="str">
            <v>SICRO ABRIL/ 25</v>
          </cell>
          <cell r="C1789" t="str">
            <v>CHAPISCO COM ARGAMASSA DE CIMENTO E AREIA 1:3 - APLICAÇÃO MANUAL</v>
          </cell>
          <cell r="D1789" t="str">
            <v>M²</v>
          </cell>
          <cell r="F1789">
            <v>4.25</v>
          </cell>
        </row>
        <row r="1790">
          <cell r="A1790">
            <v>919247</v>
          </cell>
          <cell r="B1790" t="str">
            <v>SICRO ABRIL/ 25</v>
          </cell>
          <cell r="C1790" t="str">
            <v>COBERTURA EM CHAPAS ZINCADAS COM ESPESSURA DE 0,43 MM - UTILIZAÇÃO 2 VEZES</v>
          </cell>
          <cell r="D1790" t="str">
            <v>M²</v>
          </cell>
          <cell r="F1790">
            <v>36.15</v>
          </cell>
        </row>
        <row r="1791">
          <cell r="A1791">
            <v>919016</v>
          </cell>
          <cell r="B1791" t="str">
            <v>SICRO ABRIL/ 25</v>
          </cell>
          <cell r="C1791" t="str">
            <v>DEPÓSITO DE ÓLEO PARA OFICINA - INCLUSIVE DEMOLIÇÃO</v>
          </cell>
          <cell r="D1791" t="str">
            <v>UN</v>
          </cell>
          <cell r="F1791">
            <v>7669.03</v>
          </cell>
        </row>
        <row r="1792">
          <cell r="A1792">
            <v>919078</v>
          </cell>
          <cell r="B1792" t="str">
            <v>SICRO ABRIL/ 25</v>
          </cell>
          <cell r="C1792" t="str">
            <v>DIQUE DE CONTENÇÃO PARA USINA DE ASFALTO A QUENTE - INCLUSIVE DEMOLIÇÃO</v>
          </cell>
          <cell r="D1792" t="str">
            <v>UN</v>
          </cell>
          <cell r="F1792">
            <v>34900.269999999997</v>
          </cell>
        </row>
        <row r="1793">
          <cell r="A1793">
            <v>903789</v>
          </cell>
          <cell r="B1793" t="str">
            <v>SICRO ABRIL/ 25</v>
          </cell>
          <cell r="C1793" t="str">
            <v>EMBOÇO COM ARGAMASSA DE CIMENTO, CAL HIDRATADA E AREIA 1:2:8 COM ESPESSURA DE 2 CM - APLICAÇÃO MANUAL</v>
          </cell>
          <cell r="D1793" t="str">
            <v>M²</v>
          </cell>
          <cell r="F1793">
            <v>31.47</v>
          </cell>
        </row>
        <row r="1794">
          <cell r="A1794">
            <v>919250</v>
          </cell>
          <cell r="B1794" t="str">
            <v>SICRO ABRIL/ 25</v>
          </cell>
          <cell r="C1794" t="str">
            <v>FORNECIMENTO E INSTALAÇÃO DE EXTINTOR DE ESPUMA 10 L</v>
          </cell>
          <cell r="D1794" t="str">
            <v>UN</v>
          </cell>
          <cell r="F1794">
            <v>614.29</v>
          </cell>
        </row>
        <row r="1795">
          <cell r="A1795">
            <v>903807</v>
          </cell>
          <cell r="B1795" t="str">
            <v>SICRO ABRIL/ 25</v>
          </cell>
          <cell r="C1795" t="str">
            <v>INSTALAÇÃO DA CENTRAL DE BRITAGEM COM CAPACIDADE DE 80 M³/H</v>
          </cell>
          <cell r="D1795" t="str">
            <v>UN</v>
          </cell>
          <cell r="F1795">
            <v>107305.96</v>
          </cell>
        </row>
        <row r="1796">
          <cell r="A1796">
            <v>903806</v>
          </cell>
          <cell r="B1796" t="str">
            <v>SICRO ABRIL/ 25</v>
          </cell>
          <cell r="C1796" t="str">
            <v>INSTALAÇÃO DA CENTRAL DE CONCRETO COM CAPACIDADE DE 150 M³/H</v>
          </cell>
          <cell r="D1796" t="str">
            <v>UN</v>
          </cell>
          <cell r="F1796">
            <v>182731.51</v>
          </cell>
        </row>
        <row r="1797">
          <cell r="A1797">
            <v>903804</v>
          </cell>
          <cell r="B1797" t="str">
            <v>SICRO ABRIL/ 25</v>
          </cell>
          <cell r="C1797" t="str">
            <v>INSTALAÇÃO DA CENTRAL DE CONCRETO COM CAPACIDADE DE 30 M³/H</v>
          </cell>
          <cell r="D1797" t="str">
            <v>UN</v>
          </cell>
          <cell r="F1797">
            <v>67955.69</v>
          </cell>
        </row>
        <row r="1798">
          <cell r="A1798">
            <v>903805</v>
          </cell>
          <cell r="B1798" t="str">
            <v>SICRO ABRIL/ 25</v>
          </cell>
          <cell r="C1798" t="str">
            <v>INSTALAÇÃO DA CENTRAL DE CONCRETO COM CAPACIDADE DE 40 M³/H</v>
          </cell>
          <cell r="D1798" t="str">
            <v>UN</v>
          </cell>
          <cell r="F1798">
            <v>78774.22</v>
          </cell>
        </row>
        <row r="1799">
          <cell r="A1799">
            <v>903810</v>
          </cell>
          <cell r="B1799" t="str">
            <v>SICRO ABRIL/ 25</v>
          </cell>
          <cell r="C1799" t="str">
            <v>INSTALAÇÃO DA USINA DE ASFALTO A QUENTE CAPACIDADE DE 120 T/H</v>
          </cell>
          <cell r="D1799" t="str">
            <v>UN</v>
          </cell>
          <cell r="F1799">
            <v>192990.22</v>
          </cell>
        </row>
        <row r="1800">
          <cell r="A1800">
            <v>903809</v>
          </cell>
          <cell r="B1800" t="str">
            <v>SICRO ABRIL/ 25</v>
          </cell>
          <cell r="C1800" t="str">
            <v>INSTALAÇÃO DA USINA DE PRÉ-MISTURADO A FRIO COM CAPACIDADE DE 60 T/H</v>
          </cell>
          <cell r="D1800" t="str">
            <v>UN</v>
          </cell>
          <cell r="F1800">
            <v>124098.07</v>
          </cell>
        </row>
        <row r="1801">
          <cell r="A1801">
            <v>903808</v>
          </cell>
          <cell r="B1801" t="str">
            <v>SICRO ABRIL/ 25</v>
          </cell>
          <cell r="C1801" t="str">
            <v>INSTALAÇÃO DA USINA MISTURADORA DE SOLOS COM CAPACIDADE DE 300 T/H</v>
          </cell>
          <cell r="D1801" t="str">
            <v>UN</v>
          </cell>
          <cell r="F1801">
            <v>115528.77</v>
          </cell>
        </row>
        <row r="1802">
          <cell r="A1802">
            <v>903845</v>
          </cell>
          <cell r="B1802" t="str">
            <v>SICRO ABRIL/ 25</v>
          </cell>
          <cell r="C1802" t="str">
            <v>LASTRO DE BRITA COMERCIAL - ESPALHAMENTO MECÂNICO</v>
          </cell>
          <cell r="D1802" t="str">
            <v>M³</v>
          </cell>
          <cell r="F1802">
            <v>129.80000000000001</v>
          </cell>
        </row>
        <row r="1803">
          <cell r="A1803">
            <v>919009</v>
          </cell>
          <cell r="B1803" t="str">
            <v>SICRO ABRIL/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25</v>
          </cell>
          <cell r="C1810" t="str">
            <v>MURO EM ALVENARIA DE BLOCOS DE CONCRETO COM ESPESSURA DE 0,20 M H = 1,0 M</v>
          </cell>
          <cell r="D1810" t="str">
            <v>M</v>
          </cell>
          <cell r="F1810">
            <v>177.36</v>
          </cell>
        </row>
        <row r="1811">
          <cell r="A1811">
            <v>919002</v>
          </cell>
          <cell r="B1811" t="str">
            <v>SICRO ABRIL/ 25</v>
          </cell>
          <cell r="C1811" t="str">
            <v>POSTO DE COMBUSTÍVEL - COM REAPROVEITAMENTO DE 2 VEZES DO TANQUE/BOMBA/COBERTURA - INCLUSIVE DEMOLIÇÃO</v>
          </cell>
          <cell r="D1811" t="str">
            <v>UN</v>
          </cell>
          <cell r="F1811">
            <v>39190.129999999997</v>
          </cell>
        </row>
        <row r="1812">
          <cell r="A1812">
            <v>919210</v>
          </cell>
          <cell r="B1812" t="str">
            <v>SICRO ABRIL/ 25</v>
          </cell>
          <cell r="C1812" t="str">
            <v>RAMPA DE LAVAGEM - INCLUSIVE DEMOLIÇÃO</v>
          </cell>
          <cell r="D1812" t="str">
            <v>UN</v>
          </cell>
          <cell r="F1812">
            <v>22972.2</v>
          </cell>
        </row>
        <row r="1813">
          <cell r="A1813">
            <v>909612</v>
          </cell>
          <cell r="B1813" t="str">
            <v>SICRO ABRIL/ 25</v>
          </cell>
          <cell r="C1813" t="str">
            <v>RAMPA PARA ACESSO DO MISTURADOR DE AGREGADOS PARA CENTRAIS DE 30 M³ E 40 M³ - INCLUSIVE DEMOLIÇÃO</v>
          </cell>
          <cell r="D1813" t="str">
            <v>UN</v>
          </cell>
          <cell r="F1813">
            <v>13160.18</v>
          </cell>
        </row>
        <row r="1814">
          <cell r="A1814">
            <v>909613</v>
          </cell>
          <cell r="B1814" t="str">
            <v>SICRO ABRIL/ 25</v>
          </cell>
          <cell r="C1814" t="str">
            <v>RAMPA PARA ACESSO DO MISTURADOR DE AGREGADOS PARA CENTRAL DE 150 M³ - INCLUSIVE DEMOLIÇÃO</v>
          </cell>
          <cell r="D1814" t="str">
            <v>UN</v>
          </cell>
          <cell r="F1814">
            <v>21606.21</v>
          </cell>
        </row>
        <row r="1815">
          <cell r="A1815">
            <v>909614</v>
          </cell>
          <cell r="B1815" t="str">
            <v>SICRO ABRIL/ 25</v>
          </cell>
          <cell r="C1815" t="str">
            <v>RAMPA PARA ACESSO DO MISTURADOR DE AGREGADOS PARA CENTRAL DE BRITAGEM - INCLUSIVE DEMOLIÇÃO</v>
          </cell>
          <cell r="D1815" t="str">
            <v>UN</v>
          </cell>
          <cell r="F1815">
            <v>47105.24</v>
          </cell>
        </row>
        <row r="1816">
          <cell r="A1816">
            <v>909616</v>
          </cell>
          <cell r="B1816" t="str">
            <v>SICRO ABRIL/ 25</v>
          </cell>
          <cell r="C1816" t="str">
            <v>RAMPA PARA ACESSO DO MISTURADOR DE AGREGADOS PARA PMF - INCLUSIVE DEMOLIÇÃO</v>
          </cell>
          <cell r="D1816" t="str">
            <v>UN</v>
          </cell>
          <cell r="F1816">
            <v>37589.4</v>
          </cell>
        </row>
        <row r="1817">
          <cell r="A1817">
            <v>909617</v>
          </cell>
          <cell r="B1817" t="str">
            <v>SICRO ABRIL/ 25</v>
          </cell>
          <cell r="C1817" t="str">
            <v>RAMPA PARA ACESSO DO MISTURADOR DE AGREGADOS PARA USINA DE ASFALTO A QUENTE - INCLUSIVE DEMOLIÇÃO</v>
          </cell>
          <cell r="D1817" t="str">
            <v>UN</v>
          </cell>
          <cell r="F1817">
            <v>22292.91</v>
          </cell>
        </row>
        <row r="1818">
          <cell r="A1818">
            <v>909615</v>
          </cell>
          <cell r="B1818" t="str">
            <v>SICRO ABRIL/ 25</v>
          </cell>
          <cell r="C1818" t="str">
            <v>RAMPA PARA ACESSO DO MISTURADOR DE AGREGADOS PARA USINA DE SOLOS - INCLUSIVE DEMOLIÇÃO</v>
          </cell>
          <cell r="D1818" t="str">
            <v>UN</v>
          </cell>
          <cell r="F1818">
            <v>17114.740000000002</v>
          </cell>
        </row>
        <row r="1819">
          <cell r="A1819">
            <v>903860</v>
          </cell>
          <cell r="B1819" t="str">
            <v>SICRO ABRIL/ 25</v>
          </cell>
          <cell r="C1819" t="str">
            <v>SELADOR ACRÍLICO - CAMADA DE FUNDO COM APLICAÇÃO MANUAL</v>
          </cell>
          <cell r="D1819" t="str">
            <v>M²</v>
          </cell>
          <cell r="F1819">
            <v>2.93</v>
          </cell>
        </row>
        <row r="1820">
          <cell r="A1820">
            <v>919101</v>
          </cell>
          <cell r="B1820" t="str">
            <v>SICRO ABRIL/ 25</v>
          </cell>
          <cell r="C1820" t="str">
            <v>SISTEMA SEPARADOR ÁGUA E ÓLEO, INCLUSIVE DEMOLIÇÃO</v>
          </cell>
          <cell r="D1820" t="str">
            <v>UN</v>
          </cell>
          <cell r="F1820">
            <v>1884.91</v>
          </cell>
        </row>
        <row r="1821">
          <cell r="A1821">
            <v>903818</v>
          </cell>
          <cell r="B1821" t="str">
            <v>SICRO ABRIL/ 25</v>
          </cell>
          <cell r="C1821" t="str">
            <v>TINTA LÁTEX - DUAS CAMADAS COM APLICAÇÃO MANUAL</v>
          </cell>
          <cell r="D1821" t="str">
            <v>M²</v>
          </cell>
          <cell r="F1821">
            <v>15.28</v>
          </cell>
        </row>
        <row r="1822">
          <cell r="A1822">
            <v>1100657</v>
          </cell>
          <cell r="B1822" t="str">
            <v>SICRO ABRIL/ 25</v>
          </cell>
          <cell r="C1822" t="str">
            <v>ADENSAMENTO DE CONCRETO POR VIBRADOR DE IMERSÃO</v>
          </cell>
          <cell r="D1822" t="str">
            <v>M³</v>
          </cell>
          <cell r="F1822">
            <v>3.43</v>
          </cell>
        </row>
        <row r="1823">
          <cell r="A1823">
            <v>1108055</v>
          </cell>
          <cell r="B1823" t="str">
            <v>SICRO ABRIL/ 25</v>
          </cell>
          <cell r="C1823" t="str">
            <v>ARGAMASSA AUTOADENSÁVEL PARA REPAROS E GRAUTEAMENTO - CONFECÇÃO EM MISTURADOR E LANÇAMENTO MANUAL</v>
          </cell>
          <cell r="D1823" t="str">
            <v>M³</v>
          </cell>
          <cell r="F1823">
            <v>3725</v>
          </cell>
        </row>
        <row r="1824">
          <cell r="A1824">
            <v>1109665</v>
          </cell>
          <cell r="B1824" t="str">
            <v>SICRO ABRIL/ 25</v>
          </cell>
          <cell r="C1824" t="str">
            <v>ARGAMASSA DE CIMENTO E AREIA 1:1 - CONFECÇÃO EM BETONEIRA E LANÇAMENTO MANUAL - AREIA COMERCIAL</v>
          </cell>
          <cell r="D1824" t="str">
            <v>M³</v>
          </cell>
          <cell r="F1824">
            <v>765.96</v>
          </cell>
        </row>
        <row r="1825">
          <cell r="A1825">
            <v>1109664</v>
          </cell>
          <cell r="B1825" t="str">
            <v>SICRO ABRIL/ 25</v>
          </cell>
          <cell r="C1825" t="str">
            <v>ARGAMASSA DE CIMENTO E AREIA 1:1 - CONFECÇÃO EM BETONEIRA E LANÇAMENTO MANUAL - AREIA EXTRAÍDA</v>
          </cell>
          <cell r="D1825" t="str">
            <v>M³</v>
          </cell>
          <cell r="F1825">
            <v>710.27</v>
          </cell>
        </row>
        <row r="1826">
          <cell r="A1826">
            <v>1109667</v>
          </cell>
          <cell r="B1826" t="str">
            <v>SICRO ABRIL/ 25</v>
          </cell>
          <cell r="C1826" t="str">
            <v>ARGAMASSA DE CIMENTO E AREIA 1:2 - CONFECÇÃO EM BETONEIRA E LANÇAMENTO MANUAL - AREIA COMERCIAL</v>
          </cell>
          <cell r="D1826" t="str">
            <v>M³</v>
          </cell>
          <cell r="F1826">
            <v>585.05999999999995</v>
          </cell>
        </row>
        <row r="1827">
          <cell r="A1827">
            <v>1109666</v>
          </cell>
          <cell r="B1827" t="str">
            <v>SICRO ABRIL/ 25</v>
          </cell>
          <cell r="C1827" t="str">
            <v>ARGAMASSA DE CIMENTO E AREIA 1:2 - CONFECÇÃO EM BETONEIRA E LANÇAMENTO MANUAL - AREIA EXTRAÍDA</v>
          </cell>
          <cell r="D1827" t="str">
            <v>M³</v>
          </cell>
          <cell r="F1827">
            <v>488.54</v>
          </cell>
        </row>
        <row r="1828">
          <cell r="A1828">
            <v>1109669</v>
          </cell>
          <cell r="B1828" t="str">
            <v>SICRO ABRIL/ 25</v>
          </cell>
          <cell r="C1828" t="str">
            <v>ARGAMASSA DE CIMENTO E AREIA 1:3 - CONFECÇÃO EM BETONEIRA E LANÇAMENTO MANUAL - AREIA COMERCIAL</v>
          </cell>
          <cell r="D1828" t="str">
            <v>M³</v>
          </cell>
          <cell r="F1828">
            <v>495.74</v>
          </cell>
        </row>
        <row r="1829">
          <cell r="A1829">
            <v>1109668</v>
          </cell>
          <cell r="B1829" t="str">
            <v>SICRO ABRIL/ 25</v>
          </cell>
          <cell r="C1829" t="str">
            <v>ARGAMASSA DE CIMENTO E AREIA 1:3 - CONFECÇÃO EM BETONEIRA E LANÇAMENTO MANUAL - AREIA EXTRAÍDA</v>
          </cell>
          <cell r="D1829" t="str">
            <v>M³</v>
          </cell>
          <cell r="F1829">
            <v>379.96</v>
          </cell>
        </row>
        <row r="1830">
          <cell r="A1830">
            <v>1108060</v>
          </cell>
          <cell r="B1830" t="str">
            <v>SICRO ABRIL/ 25</v>
          </cell>
          <cell r="C1830" t="str">
            <v>ARGAMASSA DE CIMENTO E AREIA 1:3 COM 8% DE MICROSSÍLICA - CONFECÇÃO EM BETONEIRA E LANÇAMENTO MANUAL - AREIA COMERCIAL</v>
          </cell>
          <cell r="D1830" t="str">
            <v>M³</v>
          </cell>
          <cell r="F1830">
            <v>622</v>
          </cell>
        </row>
        <row r="1831">
          <cell r="A1831">
            <v>1109626</v>
          </cell>
          <cell r="B1831" t="str">
            <v>SICRO ABRIL/ 25</v>
          </cell>
          <cell r="C1831" t="str">
            <v>ARGAMASSA DE CIMENTO E AREIA 1:3 COM 8% DE MICROSSÍLICA - CONFECÇÃO EM BETONEIRA E LANÇAMENTO MANUAL - AREIA EXTRAÍDA</v>
          </cell>
          <cell r="D1831" t="str">
            <v>M³</v>
          </cell>
          <cell r="F1831">
            <v>484.84</v>
          </cell>
        </row>
        <row r="1832">
          <cell r="A1832">
            <v>1109671</v>
          </cell>
          <cell r="B1832" t="str">
            <v>SICRO ABRIL/ 25</v>
          </cell>
          <cell r="C1832" t="str">
            <v>ARGAMASSA DE CIMENTO E AREIA 1:4 - CONFECÇÃO EM BETONEIRA E LANÇAMENTO MANUAL - AREIA COMERCIAL</v>
          </cell>
          <cell r="D1832" t="str">
            <v>M³</v>
          </cell>
          <cell r="F1832">
            <v>451.43</v>
          </cell>
        </row>
        <row r="1833">
          <cell r="A1833">
            <v>1109670</v>
          </cell>
          <cell r="B1833" t="str">
            <v>SICRO ABRIL/ 25</v>
          </cell>
          <cell r="C1833" t="str">
            <v>ARGAMASSA DE CIMENTO E AREIA 1:4 - CONFECÇÃO EM BETONEIRA E LANÇAMENTO MANUAL - AREIA EXTRAÍDA</v>
          </cell>
          <cell r="D1833" t="str">
            <v>M³</v>
          </cell>
          <cell r="F1833">
            <v>324.43</v>
          </cell>
        </row>
        <row r="1834">
          <cell r="A1834">
            <v>1109672</v>
          </cell>
          <cell r="B1834" t="str">
            <v>SICRO ABRIL/ 25</v>
          </cell>
          <cell r="C1834" t="str">
            <v>ARGAMASSA DE CIMENTO E AREIA COM ADITIVO AGLUTINANTE 1:8 - CONFECÇÃO EM BETONEIRA E LANÇAMENTO MANUAL - AREIA COMERCIAL</v>
          </cell>
          <cell r="D1834" t="str">
            <v>M³</v>
          </cell>
          <cell r="F1834">
            <v>365.03</v>
          </cell>
        </row>
        <row r="1835">
          <cell r="A1835">
            <v>1109624</v>
          </cell>
          <cell r="B1835" t="str">
            <v>SICRO ABRIL/ 25</v>
          </cell>
          <cell r="C1835" t="str">
            <v>ARGAMASSA DE CIMENTO E AREIA COM ADITIVO AGLUTINANTE 1:8 - CONFECÇÃO EM BETONEIRA E LANÇAMENTO MANUAL - AREIA EXTRAÍDA</v>
          </cell>
          <cell r="D1835" t="str">
            <v>M³</v>
          </cell>
          <cell r="F1835">
            <v>218.7</v>
          </cell>
        </row>
        <row r="1836">
          <cell r="A1836">
            <v>1109622</v>
          </cell>
          <cell r="B1836" t="str">
            <v>SICRO ABRIL/ 25</v>
          </cell>
          <cell r="C1836" t="str">
            <v>ARGAMASSA DE CIMENTO, CAL HIDRATADA E AREIA 1:0,5:3,5 - CONFECÇÃO EM BETONEIRA E LANÇAMENTO MANUAL - AREIA COMERCIAL</v>
          </cell>
          <cell r="D1836" t="str">
            <v>M³</v>
          </cell>
          <cell r="F1836">
            <v>456.37</v>
          </cell>
        </row>
        <row r="1837">
          <cell r="A1837">
            <v>1109623</v>
          </cell>
          <cell r="B1837" t="str">
            <v>SICRO ABRIL/ 25</v>
          </cell>
          <cell r="C1837" t="str">
            <v>ARGAMASSA DE CIMENTO, CAL HIDRATADA E AREIA 1:0,5:3,5 - CONFECÇÃO EM BETONEIRA E LANÇAMENTO MANUAL - AREIA EXTRAÍDA</v>
          </cell>
          <cell r="D1837" t="str">
            <v>M³</v>
          </cell>
          <cell r="F1837">
            <v>361.76</v>
          </cell>
        </row>
        <row r="1838">
          <cell r="A1838">
            <v>1109697</v>
          </cell>
          <cell r="B1838" t="str">
            <v>SICRO ABRIL/ 25</v>
          </cell>
          <cell r="C1838" t="str">
            <v>ARGAMASSA DE CIMENTO, CAL HIDRATADA E AREIA 1:0,5:8 - CONFECÇÃO EM BETONEIRA E LANÇAMENTO MANUAL - AREIA COMERCIAL</v>
          </cell>
          <cell r="D1838" t="str">
            <v>M³</v>
          </cell>
          <cell r="F1838">
            <v>341.23</v>
          </cell>
        </row>
        <row r="1839">
          <cell r="A1839">
            <v>1109698</v>
          </cell>
          <cell r="B1839" t="str">
            <v>SICRO ABRIL/ 25</v>
          </cell>
          <cell r="C1839" t="str">
            <v>ARGAMASSA DE CIMENTO, CAL HIDRATADA E AREIA 1:0,5:8 - CONFECÇÃO EM BETONEIRA E LANÇAMENTO MANUAL - AREIA EXTRAÍDA</v>
          </cell>
          <cell r="D1839" t="str">
            <v>M³</v>
          </cell>
          <cell r="F1839">
            <v>221.41</v>
          </cell>
        </row>
        <row r="1840">
          <cell r="A1840">
            <v>1109679</v>
          </cell>
          <cell r="B1840" t="str">
            <v>SICRO ABRIL/ 25</v>
          </cell>
          <cell r="C1840" t="str">
            <v>ARGAMASSA DE CIMENTO, CAL HIDRATADA E AREIA 1:1:6 - CONFECÇÃO EM BETONEIRA E LANÇAMENTO MANUAL - AREIA COMERCIAL</v>
          </cell>
          <cell r="D1840" t="str">
            <v>M³</v>
          </cell>
          <cell r="F1840">
            <v>397.54</v>
          </cell>
        </row>
        <row r="1841">
          <cell r="A1841">
            <v>1109625</v>
          </cell>
          <cell r="B1841" t="str">
            <v>SICRO ABRIL/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25</v>
          </cell>
          <cell r="C1842" t="str">
            <v>ARGAMASSA DE CIMENTO, CAL HIDRATADA E AREIA 1:2:10 - CONFECÇÃO EM BETONEIRA E LANÇAMENTO MANUAL - AREIA COMERCIAL</v>
          </cell>
          <cell r="D1842" t="str">
            <v>M³</v>
          </cell>
          <cell r="F1842">
            <v>366.66</v>
          </cell>
        </row>
        <row r="1843">
          <cell r="A1843">
            <v>1109694</v>
          </cell>
          <cell r="B1843" t="str">
            <v>SICRO ABRIL/ 25</v>
          </cell>
          <cell r="C1843" t="str">
            <v>ARGAMASSA DE CIMENTO, CAL HIDRATADA E AREIA 1:2:10 - CONFECÇÃO EM BETONEIRA E LANÇAMENTO MANUAL - AREIA EXTRAÍDA</v>
          </cell>
          <cell r="D1843" t="str">
            <v>M³</v>
          </cell>
          <cell r="F1843">
            <v>250.13</v>
          </cell>
        </row>
        <row r="1844">
          <cell r="A1844">
            <v>1109673</v>
          </cell>
          <cell r="B1844" t="str">
            <v>SICRO ABRIL/ 25</v>
          </cell>
          <cell r="C1844" t="str">
            <v>ARGAMASSA DE CIMENTO, CAL HIDRATADA E AREIA 1:2:6 - CONFECÇÃO EM BETONEIRA E LANÇAMENTO MANUAL - AREIA COMERCIAL</v>
          </cell>
          <cell r="D1844" t="str">
            <v>M³</v>
          </cell>
          <cell r="F1844">
            <v>440.8</v>
          </cell>
        </row>
        <row r="1845">
          <cell r="A1845">
            <v>1109690</v>
          </cell>
          <cell r="B1845" t="str">
            <v>SICRO ABRIL/ 25</v>
          </cell>
          <cell r="C1845" t="str">
            <v>ARGAMASSA DE CIMENTO, CAL HIDRATADA E AREIA 1:2:6 - CONFECÇÃO EM BETONEIRA E LANÇAMENTO MANUAL - AREIA EXTRAÍDA</v>
          </cell>
          <cell r="D1845" t="str">
            <v>M³</v>
          </cell>
          <cell r="F1845">
            <v>339.31</v>
          </cell>
        </row>
        <row r="1846">
          <cell r="A1846">
            <v>1109674</v>
          </cell>
          <cell r="B1846" t="str">
            <v>SICRO ABRIL/ 25</v>
          </cell>
          <cell r="C1846" t="str">
            <v>ARGAMASSA DE CIMENTO, CAL HIDRATADA E AREIA 1:2:7 - CONFECÇÃO EM BETONEIRA E LANÇAMENTO MANUAL - AREIA COMERCIAL</v>
          </cell>
          <cell r="D1846" t="str">
            <v>M³</v>
          </cell>
          <cell r="F1846">
            <v>415.84</v>
          </cell>
        </row>
        <row r="1847">
          <cell r="A1847">
            <v>1109691</v>
          </cell>
          <cell r="B1847" t="str">
            <v>SICRO ABRIL/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25</v>
          </cell>
          <cell r="C1848" t="str">
            <v>ARGAMASSA DE CIMENTO, CAL HIDRATADA E AREIA 1:2:8 - CONFECÇÃO EM BETONEIRA E LANÇAMENTO MANUAL - AREIA COMERCIAL</v>
          </cell>
          <cell r="D1848" t="str">
            <v>M³</v>
          </cell>
          <cell r="F1848">
            <v>395.95</v>
          </cell>
        </row>
        <row r="1849">
          <cell r="A1849">
            <v>1109692</v>
          </cell>
          <cell r="B1849" t="str">
            <v>SICRO ABRIL/ 25</v>
          </cell>
          <cell r="C1849" t="str">
            <v>ARGAMASSA DE CIMENTO, CAL HIDRATADA E AREIA 1:2:8 - CONFECÇÃO EM BETONEIRA E LANÇAMENTO MANUAL - AREIA EXTRAÍDA</v>
          </cell>
          <cell r="D1849" t="str">
            <v>M³</v>
          </cell>
          <cell r="F1849">
            <v>285.38</v>
          </cell>
        </row>
        <row r="1850">
          <cell r="A1850">
            <v>1109676</v>
          </cell>
          <cell r="B1850" t="str">
            <v>SICRO ABRIL/ 25</v>
          </cell>
          <cell r="C1850" t="str">
            <v>ARGAMASSA DE CIMENTO, CAL HIDRATADA E AREIA 1:2:9 - CONFECÇÃO EM BETONEIRA E LANÇAMENTO MANUAL - AREIA COMERCIAL</v>
          </cell>
          <cell r="D1850" t="str">
            <v>M³</v>
          </cell>
          <cell r="F1850">
            <v>379.85</v>
          </cell>
        </row>
        <row r="1851">
          <cell r="A1851">
            <v>1109693</v>
          </cell>
          <cell r="B1851" t="str">
            <v>SICRO ABRIL/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25</v>
          </cell>
          <cell r="C1852" t="str">
            <v>ARGAMASSA PARA REPAROS E GRAUTEAMENTO - CONFECÇÃO EM MISTURADOR E LANÇAMENTO MANUAL</v>
          </cell>
          <cell r="D1852" t="str">
            <v>M³</v>
          </cell>
          <cell r="F1852">
            <v>3944.69</v>
          </cell>
        </row>
        <row r="1853">
          <cell r="A1853">
            <v>1107748</v>
          </cell>
          <cell r="B1853" t="str">
            <v>SICRO ABRIL/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25</v>
          </cell>
          <cell r="C1854" t="str">
            <v>CONCRETO</v>
          </cell>
          <cell r="D1854" t="str">
            <v>M³</v>
          </cell>
          <cell r="F1854">
            <v>0</v>
          </cell>
        </row>
        <row r="1855">
          <cell r="A1855">
            <v>1106059</v>
          </cell>
          <cell r="B1855" t="str">
            <v>SICRO ABRIL/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25</v>
          </cell>
          <cell r="C1865" t="str">
            <v>CONCRETO CICLÓPICO FCK = 20 MPA - CONFECÇÃO EM BETONEIRA E LANÇAMENTO MANUAL - AREIA, BRITA E PEDRA DE MÃO COMERCIAIS</v>
          </cell>
          <cell r="D1865" t="str">
            <v>M³</v>
          </cell>
          <cell r="F1865">
            <v>381.05</v>
          </cell>
        </row>
        <row r="1866">
          <cell r="A1866">
            <v>1106156</v>
          </cell>
          <cell r="B1866" t="str">
            <v>SICRO ABRIL/ 25</v>
          </cell>
          <cell r="C1866" t="str">
            <v>CONCRETO COM 10% DE MICROSSÍLICA FCK = 45 MPA - CONFECÇÃO EM CENTRAL DOSADORA DE 30 M³/H - AREIA E BRITA COMERCIAIS</v>
          </cell>
          <cell r="D1866" t="str">
            <v>M³</v>
          </cell>
          <cell r="F1866">
            <v>563.51</v>
          </cell>
        </row>
        <row r="1867">
          <cell r="A1867">
            <v>1107932</v>
          </cell>
          <cell r="B1867" t="str">
            <v>SICRO ABRIL/ 25</v>
          </cell>
          <cell r="C1867" t="str">
            <v>CONCRETO COM 10% DE MICROSSÍLICA FCK = 50 MPA - CONFECÇÃO EM CENTRAL DOSADORA DE 30 M³/H - AREIA E BRITA COMERCIAIS</v>
          </cell>
          <cell r="D1867" t="str">
            <v>M³</v>
          </cell>
          <cell r="F1867">
            <v>604.22</v>
          </cell>
        </row>
        <row r="1868">
          <cell r="A1868">
            <v>1108111</v>
          </cell>
          <cell r="B1868" t="str">
            <v>SICRO ABRIL/ 25</v>
          </cell>
          <cell r="C1868" t="str">
            <v>CONCRETO COM 8% DE MICROSSÍLICA FCK = 25 MPA - CONFECÇÃO EM CENTRAL DOSADORA DE 30 M³/H - AREIA E BRITA COMERCIAIS</v>
          </cell>
          <cell r="D1868" t="str">
            <v>M³</v>
          </cell>
          <cell r="F1868">
            <v>446.59</v>
          </cell>
        </row>
        <row r="1869">
          <cell r="A1869">
            <v>1108112</v>
          </cell>
          <cell r="B1869" t="str">
            <v>SICRO ABRIL/ 25</v>
          </cell>
          <cell r="C1869" t="str">
            <v>CONCRETO COM 8% DE MICROSSÍLICA FCK = 30 MPA - CONFECÇÃO EM CENTRAL DOSADORA DE 30 M³/H - AREIA E BRITA COMERCIAIS</v>
          </cell>
          <cell r="D1869" t="str">
            <v>M³</v>
          </cell>
          <cell r="F1869">
            <v>457.49</v>
          </cell>
        </row>
        <row r="1870">
          <cell r="A1870">
            <v>1108113</v>
          </cell>
          <cell r="B1870" t="str">
            <v>SICRO ABRIL/ 25</v>
          </cell>
          <cell r="C1870" t="str">
            <v>CONCRETO COM 8% DE MICROSSÍLICA FCK = 35 MPA - CONFECÇÃO EM CENTRAL DOSADORA DE 30 M³/H - AREIA E BRITA COMERCIAIS</v>
          </cell>
          <cell r="D1870" t="str">
            <v>M³</v>
          </cell>
          <cell r="F1870">
            <v>485.73</v>
          </cell>
        </row>
        <row r="1871">
          <cell r="A1871">
            <v>1108114</v>
          </cell>
          <cell r="B1871" t="str">
            <v>SICRO ABRIL/ 25</v>
          </cell>
          <cell r="C1871" t="str">
            <v>CONCRETO COM 8% DE MICROSSÍLICA FCK = 40 MPA - CONFECÇÃO EM CENTRAL DOSADORA DE 30 M³/H - AREIA E BRITA COMERCIAIS</v>
          </cell>
          <cell r="D1871" t="str">
            <v>M³</v>
          </cell>
          <cell r="F1871">
            <v>517.26</v>
          </cell>
        </row>
        <row r="1872">
          <cell r="A1872">
            <v>1108061</v>
          </cell>
          <cell r="B1872" t="str">
            <v>SICRO ABRIL/ 25</v>
          </cell>
          <cell r="C1872" t="str">
            <v>CONCRETO COM LÁTEX SBR FCK = 25 MPA - CONFECÇÃO EM BETONEIRA E LANÇAMENTO MANUAL - AREIA E BRITA COMERCIAIS</v>
          </cell>
          <cell r="D1872" t="str">
            <v>M³</v>
          </cell>
          <cell r="F1872">
            <v>895.05</v>
          </cell>
        </row>
        <row r="1873">
          <cell r="A1873">
            <v>1108064</v>
          </cell>
          <cell r="B1873" t="str">
            <v>SICRO ABRIL/ 25</v>
          </cell>
          <cell r="C1873" t="str">
            <v>CONCRETO COM LÁTEX SBR FCK = 30 MPA - CONFECÇÃO EM BETONEIRA E LANÇAMENTO MANUAL - AREIA E BRITA COMERCIAIS</v>
          </cell>
          <cell r="D1873" t="str">
            <v>M³</v>
          </cell>
          <cell r="F1873">
            <v>968.92</v>
          </cell>
        </row>
        <row r="1874">
          <cell r="A1874">
            <v>1107888</v>
          </cell>
          <cell r="B1874" t="str">
            <v>SICRO ABRIL/ 25</v>
          </cell>
          <cell r="C1874" t="str">
            <v>CONCRETO FCK = 15 MPA - CONFECÇÃO EM BETONEIRA E LANÇAMENTO MANUAL - AREIA E BRITA COMERCIAIS</v>
          </cell>
          <cell r="D1874" t="str">
            <v>M³</v>
          </cell>
          <cell r="F1874">
            <v>423.89</v>
          </cell>
        </row>
        <row r="1875">
          <cell r="A1875">
            <v>1107889</v>
          </cell>
          <cell r="B1875" t="str">
            <v>SICRO ABRIL/ 25</v>
          </cell>
          <cell r="C1875" t="str">
            <v>CONCRETO FCK = 15 MPA - CONFECÇÃO EM BETONEIRA E LANÇAMENTO MANUAL - AREIA EXTRAÍDA E BRITA PRODUZIDA</v>
          </cell>
          <cell r="D1875" t="str">
            <v>M³</v>
          </cell>
          <cell r="F1875">
            <v>298.16000000000003</v>
          </cell>
        </row>
        <row r="1876">
          <cell r="A1876">
            <v>1107892</v>
          </cell>
          <cell r="B1876" t="str">
            <v>SICRO ABRIL/ 25</v>
          </cell>
          <cell r="C1876" t="str">
            <v>CONCRETO FCK = 20 MPA - CONFECÇÃO EM BETONEIRA E LANÇAMENTO MANUAL - AREIA E BRITA COMERCIAIS</v>
          </cell>
          <cell r="D1876" t="str">
            <v>M³</v>
          </cell>
          <cell r="F1876">
            <v>442.4</v>
          </cell>
        </row>
        <row r="1877">
          <cell r="A1877">
            <v>1107891</v>
          </cell>
          <cell r="B1877" t="str">
            <v>SICRO ABRIL/ 25</v>
          </cell>
          <cell r="C1877" t="str">
            <v>CONCRETO FCK = 20 MPA - CONFECÇÃO EM BETONEIRA E LANÇAMENTO MANUAL - AREIA EXTRAÍDA E BRITA PRODUZIDA</v>
          </cell>
          <cell r="D1877" t="str">
            <v>M³</v>
          </cell>
          <cell r="F1877">
            <v>318.60000000000002</v>
          </cell>
        </row>
        <row r="1878">
          <cell r="A1878">
            <v>1107928</v>
          </cell>
          <cell r="B1878" t="str">
            <v>SICRO ABRIL/ 25</v>
          </cell>
          <cell r="C1878" t="str">
            <v>CONCRETO FCK = 20 MPA - CONFECÇÃO EM CENTRAL DOSADORA DE 30 M³/H - AREIA E BRITA COMERCIAIS</v>
          </cell>
          <cell r="D1878" t="str">
            <v>M³</v>
          </cell>
          <cell r="F1878">
            <v>379.74</v>
          </cell>
        </row>
        <row r="1879">
          <cell r="A1879">
            <v>1107929</v>
          </cell>
          <cell r="B1879" t="str">
            <v>SICRO ABRIL/ 25</v>
          </cell>
          <cell r="C1879" t="str">
            <v>CONCRETO FCK = 20 MPA - CONFECÇÃO EM CENTRAL DOSADORA DE 30 M³/H - AREIA EXTRAÍDA E BRITA PRODUZIDA</v>
          </cell>
          <cell r="D1879" t="str">
            <v>M³</v>
          </cell>
          <cell r="F1879">
            <v>255.45</v>
          </cell>
        </row>
        <row r="1880">
          <cell r="A1880">
            <v>1106109</v>
          </cell>
          <cell r="B1880" t="str">
            <v>SICRO ABRIL/ 25</v>
          </cell>
          <cell r="C1880" t="str">
            <v>CONCRETO FCK = 20 MPA - CONFECÇÃO EM CENTRAL DOSADORA DE 40 M³/H - AREIA E BRITA COMERCIAIS</v>
          </cell>
          <cell r="D1880" t="str">
            <v>M³</v>
          </cell>
          <cell r="F1880">
            <v>366.05</v>
          </cell>
        </row>
        <row r="1881">
          <cell r="A1881">
            <v>1106117</v>
          </cell>
          <cell r="B1881" t="str">
            <v>SICRO ABRIL/ 25</v>
          </cell>
          <cell r="C1881" t="str">
            <v>CONCRETO FCK = 20 MPA - CONFECÇÃO EM CENTRAL DOSADORA DE 40 M³/H - AREIA EXTRAÍDA E BRITA PRODUZIDA</v>
          </cell>
          <cell r="D1881" t="str">
            <v>M³</v>
          </cell>
          <cell r="F1881">
            <v>241.77</v>
          </cell>
        </row>
        <row r="1882">
          <cell r="A1882">
            <v>1107896</v>
          </cell>
          <cell r="B1882" t="str">
            <v>SICRO ABRIL/ 25</v>
          </cell>
          <cell r="C1882" t="str">
            <v>CONCRETO FCK = 25 MPA - CONFECÇÃO EM BETONEIRA E LANÇAMENTO MANUAL - AREIA E BRITA COMERCIAIS</v>
          </cell>
          <cell r="D1882" t="str">
            <v>M³</v>
          </cell>
          <cell r="F1882">
            <v>463.15</v>
          </cell>
        </row>
        <row r="1883">
          <cell r="A1883">
            <v>1107895</v>
          </cell>
          <cell r="B1883" t="str">
            <v>SICRO ABRIL/ 25</v>
          </cell>
          <cell r="C1883" t="str">
            <v>CONCRETO FCK = 25 MPA - CONFECÇÃO EM BETONEIRA E LANÇAMENTO MANUAL - AREIA EXTRAÍDA E BRITA PRODUZIDA</v>
          </cell>
          <cell r="D1883" t="str">
            <v>M³</v>
          </cell>
          <cell r="F1883">
            <v>341.51</v>
          </cell>
        </row>
        <row r="1884">
          <cell r="A1884">
            <v>1119528</v>
          </cell>
          <cell r="B1884" t="str">
            <v>SICRO ABRIL/ 25</v>
          </cell>
          <cell r="C1884" t="str">
            <v>CONCRETO FCK = 25 MPA - CONFECÇÃO EM CENTRAL DOSADORA DE 30 M³/H - AREIA E BRITA COMERCIAIS</v>
          </cell>
          <cell r="D1884" t="str">
            <v>M³</v>
          </cell>
          <cell r="F1884">
            <v>393.57</v>
          </cell>
        </row>
        <row r="1885">
          <cell r="A1885">
            <v>1106135</v>
          </cell>
          <cell r="B1885" t="str">
            <v>SICRO ABRIL/ 25</v>
          </cell>
          <cell r="C1885" t="str">
            <v>CONCRETO FCK = 25 MPA - CONFECÇÃO EM CENTRAL DOSADORA DE 30 M³/H - AREIA EXTRAÍDA E BRITA PRODUZIDA</v>
          </cell>
          <cell r="D1885" t="str">
            <v>M³</v>
          </cell>
          <cell r="F1885">
            <v>270.77999999999997</v>
          </cell>
        </row>
        <row r="1886">
          <cell r="A1886">
            <v>1106136</v>
          </cell>
          <cell r="B1886" t="str">
            <v>SICRO ABRIL/ 25</v>
          </cell>
          <cell r="C1886" t="str">
            <v>CONCRETO FCK = 25 MPA - CONFECÇÃO EM CENTRAL DOSADORA DE 40 M³/H - AREIA E BRITA COMERCIAIS</v>
          </cell>
          <cell r="D1886" t="str">
            <v>M³</v>
          </cell>
          <cell r="F1886">
            <v>379.1</v>
          </cell>
        </row>
        <row r="1887">
          <cell r="A1887">
            <v>1106137</v>
          </cell>
          <cell r="B1887" t="str">
            <v>SICRO ABRIL/ 25</v>
          </cell>
          <cell r="C1887" t="str">
            <v>CONCRETO FCK = 25 MPA - CONFECÇÃO EM CENTRAL DOSADORA DE 40 M³/H - AREIA EXTRAÍDA E BRITA PRODUZIDA</v>
          </cell>
          <cell r="D1887" t="str">
            <v>M³</v>
          </cell>
          <cell r="F1887">
            <v>256.3</v>
          </cell>
        </row>
        <row r="1888">
          <cell r="A1888">
            <v>1116127</v>
          </cell>
          <cell r="B1888" t="str">
            <v>SICRO ABRIL/ 25</v>
          </cell>
          <cell r="C1888" t="str">
            <v>CONCRETO FCK = 25 MPA PARA PRÉ-MOLDADOS (MOURÕES) - CONFECÇÃO EM BETONEIRA E LANÇAMENTO MANUAL - AREIA E BRITA COMERCIAIS</v>
          </cell>
          <cell r="D1888" t="str">
            <v>M³</v>
          </cell>
          <cell r="F1888">
            <v>481.86</v>
          </cell>
        </row>
        <row r="1889">
          <cell r="A1889">
            <v>1116126</v>
          </cell>
          <cell r="B1889" t="str">
            <v>SICRO ABRIL/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25</v>
          </cell>
          <cell r="C1890" t="str">
            <v>CONCRETO FCK = 30 MPA - CONFECÇÃO EM BETONEIRA E LANÇAMENTO MANUAL - AREIA E BRITA COMERCIAIS</v>
          </cell>
          <cell r="D1890" t="str">
            <v>M³</v>
          </cell>
          <cell r="F1890">
            <v>486.26</v>
          </cell>
        </row>
        <row r="1891">
          <cell r="A1891">
            <v>1107899</v>
          </cell>
          <cell r="B1891" t="str">
            <v>SICRO ABRIL/ 25</v>
          </cell>
          <cell r="C1891" t="str">
            <v>CONCRETO FCK = 30 MPA - CONFECÇÃO EM BETONEIRA E LANÇAMENTO MANUAL - AREIA EXTRAÍDA E BRITA PRODUZIDA</v>
          </cell>
          <cell r="D1891" t="str">
            <v>M³</v>
          </cell>
          <cell r="F1891">
            <v>367.04</v>
          </cell>
        </row>
        <row r="1892">
          <cell r="A1892">
            <v>1107890</v>
          </cell>
          <cell r="B1892" t="str">
            <v>SICRO ABRIL/ 25</v>
          </cell>
          <cell r="C1892" t="str">
            <v>CONCRETO FCK = 30 MPA - CONFECÇÃO EM CENTRAL DOSADORA DE 30 M³/H - AREIA E BRITA COMERCIAIS</v>
          </cell>
          <cell r="D1892" t="str">
            <v>M³</v>
          </cell>
          <cell r="F1892">
            <v>411.61</v>
          </cell>
        </row>
        <row r="1893">
          <cell r="A1893">
            <v>1106138</v>
          </cell>
          <cell r="B1893" t="str">
            <v>SICRO ABRIL/ 25</v>
          </cell>
          <cell r="C1893" t="str">
            <v>CONCRETO FCK = 30 MPA - CONFECÇÃO EM CENTRAL DOSADORA DE 30 M³/H - AREIA EXTRAÍDA E BRITA PRODUZIDA</v>
          </cell>
          <cell r="D1893" t="str">
            <v>M³</v>
          </cell>
          <cell r="F1893">
            <v>290.77</v>
          </cell>
        </row>
        <row r="1894">
          <cell r="A1894">
            <v>1106139</v>
          </cell>
          <cell r="B1894" t="str">
            <v>SICRO ABRIL/ 25</v>
          </cell>
          <cell r="C1894" t="str">
            <v>CONCRETO FCK = 30 MPA - CONFECÇÃO EM CENTRAL DOSADORA DE 40 M³/H - AREIA E BRITA COMERCIAIS</v>
          </cell>
          <cell r="D1894" t="str">
            <v>M³</v>
          </cell>
          <cell r="F1894">
            <v>396.2</v>
          </cell>
        </row>
        <row r="1895">
          <cell r="A1895">
            <v>1106140</v>
          </cell>
          <cell r="B1895" t="str">
            <v>SICRO ABRIL/ 25</v>
          </cell>
          <cell r="C1895" t="str">
            <v>CONCRETO FCK = 30 MPA - CONFECÇÃO EM CENTRAL DOSADORA DE 40 M³/H - AREIA EXTRAÍDA E BRITA PRODUZIDA</v>
          </cell>
          <cell r="D1895" t="str">
            <v>M³</v>
          </cell>
          <cell r="F1895">
            <v>275.35000000000002</v>
          </cell>
        </row>
        <row r="1896">
          <cell r="A1896">
            <v>1107904</v>
          </cell>
          <cell r="B1896" t="str">
            <v>SICRO ABRIL/ 25</v>
          </cell>
          <cell r="C1896" t="str">
            <v>CONCRETO FCK = 35 MPA - CONFECÇÃO EM BETONEIRA E LANÇAMENTO MANUAL - AREIA E BRITA COMERCIAIS</v>
          </cell>
          <cell r="D1896" t="str">
            <v>M³</v>
          </cell>
          <cell r="F1896">
            <v>512.14</v>
          </cell>
        </row>
        <row r="1897">
          <cell r="A1897">
            <v>1107903</v>
          </cell>
          <cell r="B1897" t="str">
            <v>SICRO ABRIL/ 25</v>
          </cell>
          <cell r="C1897" t="str">
            <v>CONCRETO FCK = 35 MPA - CONFECÇÃO EM BETONEIRA E LANÇAMENTO MANUAL - AREIA EXTRAÍDA E BRITA PRODUZIDA</v>
          </cell>
          <cell r="D1897" t="str">
            <v>M³</v>
          </cell>
          <cell r="F1897">
            <v>395.62</v>
          </cell>
        </row>
        <row r="1898">
          <cell r="A1898">
            <v>1107908</v>
          </cell>
          <cell r="B1898" t="str">
            <v>SICRO ABRIL/ 25</v>
          </cell>
          <cell r="C1898" t="str">
            <v>CONCRETO FCK = 40 MPA - CONFECÇÃO EM BETONEIRA E LANÇAMENTO MANUAL - AREIA E BRITA COMERCIAIS</v>
          </cell>
          <cell r="D1898" t="str">
            <v>M³</v>
          </cell>
          <cell r="F1898">
            <v>540.96</v>
          </cell>
        </row>
        <row r="1899">
          <cell r="A1899">
            <v>1107907</v>
          </cell>
          <cell r="B1899" t="str">
            <v>SICRO ABRIL/ 25</v>
          </cell>
          <cell r="C1899" t="str">
            <v>CONCRETO FCK = 40 MPA - CONFECÇÃO EM BETONEIRA E LANÇAMENTO MANUAL - AREIA EXTRAÍDA E BRITA PRODUZIDA</v>
          </cell>
          <cell r="D1899" t="str">
            <v>M³</v>
          </cell>
          <cell r="F1899">
            <v>427.46</v>
          </cell>
        </row>
        <row r="1900">
          <cell r="A1900">
            <v>1107871</v>
          </cell>
          <cell r="B1900" t="str">
            <v>SICRO ABRIL/ 25</v>
          </cell>
          <cell r="C1900" t="str">
            <v>CONCRETO FCTM,K = 4,5 MPA - CONFECÇÃO EM CENTRAL DOSADORA DE 30 M³/H - AREIA E BRITA COMERCIAIS</v>
          </cell>
          <cell r="D1900" t="str">
            <v>M³</v>
          </cell>
          <cell r="F1900">
            <v>443.92</v>
          </cell>
        </row>
        <row r="1901">
          <cell r="A1901">
            <v>1107870</v>
          </cell>
          <cell r="B1901" t="str">
            <v>SICRO ABRIL/ 25</v>
          </cell>
          <cell r="C1901" t="str">
            <v>CONCRETO FCTM,K = 4,5 MPA - CONFECÇÃO EM CENTRAL DOSADORA DE 30 M³/H - AREIA EXTRAÍDA E BRITA PRODUZIDA</v>
          </cell>
          <cell r="D1901" t="str">
            <v>M³</v>
          </cell>
          <cell r="F1901">
            <v>325.8</v>
          </cell>
        </row>
        <row r="1902">
          <cell r="A1902">
            <v>1106057</v>
          </cell>
          <cell r="B1902" t="str">
            <v>SICRO ABRIL/ 25</v>
          </cell>
          <cell r="C1902" t="str">
            <v>CONCRETO MAGRO - CONFECÇÃO EM BETONEIRA E LANÇAMENTO MANUAL - AREIA E BRITA COMERCIAIS</v>
          </cell>
          <cell r="D1902" t="str">
            <v>M³</v>
          </cell>
          <cell r="F1902">
            <v>430.46</v>
          </cell>
        </row>
        <row r="1903">
          <cell r="A1903">
            <v>1106058</v>
          </cell>
          <cell r="B1903" t="str">
            <v>SICRO ABRIL/ 25</v>
          </cell>
          <cell r="C1903" t="str">
            <v>CONCRETO MAGRO - CONFECÇÃO EM BETONEIRA E LANÇAMENTO MANUAL - AREIA EXTRAÍDA E BRITA PRODUZIDA</v>
          </cell>
          <cell r="D1903" t="str">
            <v>M³</v>
          </cell>
          <cell r="F1903">
            <v>311.06</v>
          </cell>
        </row>
        <row r="1904">
          <cell r="A1904">
            <v>1106380</v>
          </cell>
          <cell r="B1904" t="str">
            <v>SICRO ABRIL/ 25</v>
          </cell>
          <cell r="C1904" t="str">
            <v>CONCRETO PARA BOMBEAMENTO FCK = 25 MPA - CONFECÇÃO EM CENTRAL DOSADORA DE 30 M³/H - AREIA E BRITA COMERCIAIS</v>
          </cell>
          <cell r="D1904" t="str">
            <v>M³</v>
          </cell>
          <cell r="F1904">
            <v>419.06</v>
          </cell>
        </row>
        <row r="1905">
          <cell r="A1905">
            <v>1106378</v>
          </cell>
          <cell r="B1905" t="str">
            <v>SICRO ABRIL/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25</v>
          </cell>
          <cell r="C1906" t="str">
            <v>CONCRETO PARA BOMBEAMENTO FCK = 25 MPA - CONFECÇÃO EM CENTRAL DOSADORA DE 40 M³/H - AREIA E BRITA COMERCIAIS</v>
          </cell>
          <cell r="D1906" t="str">
            <v>M³</v>
          </cell>
          <cell r="F1906">
            <v>402.97</v>
          </cell>
        </row>
        <row r="1907">
          <cell r="A1907">
            <v>1116267</v>
          </cell>
          <cell r="B1907" t="str">
            <v>SICRO ABRIL/ 25</v>
          </cell>
          <cell r="C1907" t="str">
            <v>CONCRETO PARA BOMBEAMENTO FCK = 25 MPA - CONFECÇÃO EM CENTRAL DOSADORA DE 40 M³/H - AREIA EXTRAÍDA E BRITA PRODUZIDA</v>
          </cell>
          <cell r="D1907" t="str">
            <v>M³</v>
          </cell>
          <cell r="F1907">
            <v>286.63</v>
          </cell>
        </row>
        <row r="1908">
          <cell r="A1908">
            <v>1106280</v>
          </cell>
          <cell r="B1908" t="str">
            <v>SICRO ABRIL/ 25</v>
          </cell>
          <cell r="C1908" t="str">
            <v>CONCRETO PARA BOMBEAMENTO FCK = 30 MPA - CONFECÇÃO EM CENTRAL DOSADORA DE 30 M³/H - AREIA E BRITA COMERCIAIS</v>
          </cell>
          <cell r="D1908" t="str">
            <v>M³</v>
          </cell>
          <cell r="F1908">
            <v>440.3</v>
          </cell>
        </row>
        <row r="1909">
          <cell r="A1909">
            <v>1106289</v>
          </cell>
          <cell r="B1909" t="str">
            <v>SICRO ABRIL/ 25</v>
          </cell>
          <cell r="C1909" t="str">
            <v>CONCRETO PARA BOMBEAMENTO FCK = 30 MPA - CONFECÇÃO EM CENTRAL DOSADORA DE 30 M³/H - AREIA EXTRAÍDA E BRITA PRODUZIDA</v>
          </cell>
          <cell r="D1909" t="str">
            <v>M³</v>
          </cell>
          <cell r="F1909">
            <v>326.23</v>
          </cell>
        </row>
        <row r="1910">
          <cell r="A1910">
            <v>1116264</v>
          </cell>
          <cell r="B1910" t="str">
            <v>SICRO ABRIL/ 25</v>
          </cell>
          <cell r="C1910" t="str">
            <v>CONCRETO PARA BOMBEAMENTO FCK = 30 MPA - CONFECÇÃO EM CENTRAL DOSADORA DE 40 M³/H - AREIA E BRITA COMERCIAIS</v>
          </cell>
          <cell r="D1910" t="str">
            <v>M³</v>
          </cell>
          <cell r="F1910">
            <v>423.09</v>
          </cell>
        </row>
        <row r="1911">
          <cell r="A1911">
            <v>1116268</v>
          </cell>
          <cell r="B1911" t="str">
            <v>SICRO ABRIL/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25</v>
          </cell>
          <cell r="C1912" t="str">
            <v>CONCRETO PARA BOMBEAMENTO FCK = 35 MPA - CONFECÇÃO EM CENTRAL DOSADORA DE 30 M³/H - AREIA E BRITA COMERCIAIS</v>
          </cell>
          <cell r="D1912" t="str">
            <v>M³</v>
          </cell>
          <cell r="F1912">
            <v>467.66</v>
          </cell>
        </row>
        <row r="1913">
          <cell r="A1913">
            <v>1106382</v>
          </cell>
          <cell r="B1913" t="str">
            <v>SICRO ABRIL/ 25</v>
          </cell>
          <cell r="C1913" t="str">
            <v>CONCRETO PARA BOMBEAMENTO FCK = 35 MPA - CONFECÇÃO EM CENTRAL DOSADORA DE 30 M³/H - AREIA EXTRAÍDA E BRITA PRODUZIDA</v>
          </cell>
          <cell r="D1913" t="str">
            <v>M³</v>
          </cell>
          <cell r="F1913">
            <v>356.52</v>
          </cell>
        </row>
        <row r="1914">
          <cell r="A1914">
            <v>1116265</v>
          </cell>
          <cell r="B1914" t="str">
            <v>SICRO ABRIL/ 25</v>
          </cell>
          <cell r="C1914" t="str">
            <v>CONCRETO PARA BOMBEAMENTO FCK = 35 MPA - CONFECÇÃO EM CENTRAL DOSADORA DE 40 M³/H - AREIA E BRITA COMERCIAIS</v>
          </cell>
          <cell r="D1914" t="str">
            <v>M³</v>
          </cell>
          <cell r="F1914">
            <v>448.95</v>
          </cell>
        </row>
        <row r="1915">
          <cell r="A1915">
            <v>1116269</v>
          </cell>
          <cell r="B1915" t="str">
            <v>SICRO ABRIL/ 25</v>
          </cell>
          <cell r="C1915" t="str">
            <v>CONCRETO PARA BOMBEAMENTO FCK = 35 MPA - CONFECÇÃO EM CENTRAL DOSADORA DE 40 M³/H - AREIA EXTRAÍDA E BRITA PRODUZIDA</v>
          </cell>
          <cell r="D1915" t="str">
            <v>M³</v>
          </cell>
          <cell r="F1915">
            <v>337.8</v>
          </cell>
        </row>
        <row r="1916">
          <cell r="A1916">
            <v>1106282</v>
          </cell>
          <cell r="B1916" t="str">
            <v>SICRO ABRIL/ 25</v>
          </cell>
          <cell r="C1916" t="str">
            <v>CONCRETO PARA BOMBEAMENTO FCK = 40 MPA - CONFECÇÃO EM CENTRAL DOSADORA DE 30 M³/H - AREIA E BRITA COMERCIAIS</v>
          </cell>
          <cell r="D1916" t="str">
            <v>M³</v>
          </cell>
          <cell r="F1916">
            <v>498.2</v>
          </cell>
        </row>
        <row r="1917">
          <cell r="A1917">
            <v>1106384</v>
          </cell>
          <cell r="B1917" t="str">
            <v>SICRO ABRIL/ 25</v>
          </cell>
          <cell r="C1917" t="str">
            <v>CONCRETO PARA BOMBEAMENTO FCK = 40 MPA - CONFECÇÃO EM CENTRAL DOSADORA DE 30 M³/H - AREIA EXTRAÍDA E BRITA PRODUZIDA</v>
          </cell>
          <cell r="D1917" t="str">
            <v>M³</v>
          </cell>
          <cell r="F1917">
            <v>390.32</v>
          </cell>
        </row>
        <row r="1918">
          <cell r="A1918">
            <v>1116266</v>
          </cell>
          <cell r="B1918" t="str">
            <v>SICRO ABRIL/ 25</v>
          </cell>
          <cell r="C1918" t="str">
            <v>CONCRETO PARA BOMBEAMENTO FCK = 40 MPA - CONFECÇÃO EM CENTRAL DOSADORA DE 40 M³/H - AREIA E BRITA COMERCIAIS</v>
          </cell>
          <cell r="D1918" t="str">
            <v>M³</v>
          </cell>
          <cell r="F1918">
            <v>477.84</v>
          </cell>
        </row>
        <row r="1919">
          <cell r="A1919">
            <v>1116270</v>
          </cell>
          <cell r="B1919" t="str">
            <v>SICRO ABRIL/ 25</v>
          </cell>
          <cell r="C1919" t="str">
            <v>CONCRETO PARA BOMBEAMENTO FCK = 40 MPA - CONFECÇÃO EM CENTRAL DOSADORA DE 40 M³/H - AREIA EXTRAÍDA E BRITA PRODUZIDA</v>
          </cell>
          <cell r="D1919" t="str">
            <v>M³</v>
          </cell>
          <cell r="F1919">
            <v>369.96</v>
          </cell>
        </row>
        <row r="1920">
          <cell r="A1920">
            <v>1107868</v>
          </cell>
          <cell r="B1920" t="str">
            <v>SICRO ABRIL/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25</v>
          </cell>
          <cell r="C1924" t="str">
            <v>CONCRETO SUBMERSO FCK = 20 MPA - CONFECÇÃO EM CENTRAL DOSADORA DE 30 M³/H - AREIA E BRITA COMERCIAIS</v>
          </cell>
          <cell r="D1924" t="str">
            <v>M³</v>
          </cell>
          <cell r="F1924">
            <v>441.55</v>
          </cell>
        </row>
        <row r="1925">
          <cell r="A1925">
            <v>1108116</v>
          </cell>
          <cell r="B1925" t="str">
            <v>SICRO ABRIL/ 25</v>
          </cell>
          <cell r="C1925" t="str">
            <v>CONCRETO SUBMERSO FCK = 25 MPA - CONFECÇÃO EM CENTRAL DOSADORA DE 30 M³/H - AREIA E BRITA COMERCIAIS</v>
          </cell>
          <cell r="D1925" t="str">
            <v>M³</v>
          </cell>
          <cell r="F1925">
            <v>446.38</v>
          </cell>
        </row>
        <row r="1926">
          <cell r="A1926">
            <v>1108118</v>
          </cell>
          <cell r="B1926" t="str">
            <v>SICRO ABRIL/ 25</v>
          </cell>
          <cell r="C1926" t="str">
            <v>CONCRETO SUBMERSO FCK = 30 MPA - CONFECÇÃO EM CENTRAL DOSADORA DE 30 M³/H - AREIA E BRITA COMERCIAIS</v>
          </cell>
          <cell r="D1926" t="str">
            <v>M³</v>
          </cell>
          <cell r="F1926">
            <v>468.91</v>
          </cell>
        </row>
        <row r="1927">
          <cell r="A1927">
            <v>1106158</v>
          </cell>
          <cell r="B1927" t="str">
            <v>SICRO ABRIL/ 25</v>
          </cell>
          <cell r="C1927" t="str">
            <v>CONCRETO SUBMERSO FCK = 35 MPA - CONFECÇÃO EM CENTRAL DOSADORA DE 30 M³/H - AREIA E BRITA COMERCIAIS</v>
          </cell>
          <cell r="D1927" t="str">
            <v>M³</v>
          </cell>
          <cell r="F1927">
            <v>499.32</v>
          </cell>
        </row>
        <row r="1928">
          <cell r="A1928">
            <v>1108120</v>
          </cell>
          <cell r="B1928" t="str">
            <v>SICRO ABRIL/ 25</v>
          </cell>
          <cell r="C1928" t="str">
            <v>CONCRETO SUBMERSO FCK = 40 MPA - CONFECÇÃO EM CENTRAL DOSADORA DE 30 M³/H - AREIA E BRITA COMERCIAIS</v>
          </cell>
          <cell r="D1928" t="str">
            <v>M³</v>
          </cell>
          <cell r="F1928">
            <v>533.29999999999995</v>
          </cell>
        </row>
        <row r="1929">
          <cell r="A1929">
            <v>1106050</v>
          </cell>
          <cell r="B1929" t="str">
            <v>SICRO ABRIL/ 25</v>
          </cell>
          <cell r="C1929" t="str">
            <v>LANÇAMENTO LIVRE DE CONCRETO USINADO POR MEIO DE CAMINHÃO BETONEIRA - CONFECÇÃO EM CENTRAL DOSADORA DE 30 M³/H</v>
          </cell>
          <cell r="D1929" t="str">
            <v>M³</v>
          </cell>
          <cell r="F1929">
            <v>46.43</v>
          </cell>
        </row>
        <row r="1930">
          <cell r="A1930">
            <v>1106051</v>
          </cell>
          <cell r="B1930" t="str">
            <v>SICRO ABRIL/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25</v>
          </cell>
          <cell r="C1931" t="str">
            <v>LANÇAMENTO MANUAL DE CONCRETO USINADO - CONFECÇÃO EM CENTRAL DOSADORA DE 30 M³/H</v>
          </cell>
          <cell r="D1931" t="str">
            <v>M³</v>
          </cell>
          <cell r="F1931">
            <v>54.09</v>
          </cell>
        </row>
        <row r="1932">
          <cell r="A1932">
            <v>1106087</v>
          </cell>
          <cell r="B1932" t="str">
            <v>SICRO ABRIL/ 25</v>
          </cell>
          <cell r="C1932" t="str">
            <v>LANÇAMENTO MANUAL DE CONCRETO USINADO - CONFECÇÃO EM CENTRAL DOSADORA DE 40 M³/H</v>
          </cell>
          <cell r="D1932" t="str">
            <v>M³</v>
          </cell>
          <cell r="F1932">
            <v>46.66</v>
          </cell>
        </row>
        <row r="1933">
          <cell r="A1933">
            <v>1107860</v>
          </cell>
          <cell r="B1933" t="str">
            <v>SICRO ABRIL/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25</v>
          </cell>
          <cell r="C1936" t="str">
            <v>MICROCONCRETO AUTOADENSÁVEL PARA REPAROS E GRAUTEAMENTO - CONFECÇÃO EM MISTURADOR E LANÇAMENTO MANUAL</v>
          </cell>
          <cell r="D1936" t="str">
            <v>M³</v>
          </cell>
          <cell r="F1936">
            <v>3224.66</v>
          </cell>
        </row>
        <row r="1937">
          <cell r="A1937">
            <v>1108059</v>
          </cell>
          <cell r="B1937" t="str">
            <v>SICRO ABRIL/ 25</v>
          </cell>
          <cell r="C1937" t="str">
            <v>MICROCONCRETO PARA REPAROS E GRAUTEAMENTO - CONFECÇÃO EM MISTURADOR E LANÇAMENTO MANUAL</v>
          </cell>
          <cell r="D1937" t="str">
            <v>M³</v>
          </cell>
          <cell r="F1937">
            <v>3560.32</v>
          </cell>
        </row>
        <row r="1938">
          <cell r="A1938">
            <v>1207700</v>
          </cell>
          <cell r="B1938" t="str">
            <v>SICRO ABRIL/ 25</v>
          </cell>
          <cell r="C1938" t="str">
            <v>CONCRETO FCK = 20 MPA PARA PROJEÇÃO VIA SECA - CONFECÇÃO EM BETONEIRA - AREIA E BRITA COMERCIAIS</v>
          </cell>
          <cell r="D1938" t="str">
            <v>M³</v>
          </cell>
          <cell r="F1938">
            <v>558.15</v>
          </cell>
        </row>
        <row r="1939">
          <cell r="A1939">
            <v>1207701</v>
          </cell>
          <cell r="B1939" t="str">
            <v>SICRO ABRIL/ 25</v>
          </cell>
          <cell r="C1939" t="str">
            <v>CONCRETO FCK = 25 MPA PARA PROJEÇÃO VIA SECA - CONFECÇÃO EM BETONEIRA - AREIA E BRITA COMERCIAIS</v>
          </cell>
          <cell r="D1939" t="str">
            <v>M³</v>
          </cell>
          <cell r="F1939">
            <v>594.26</v>
          </cell>
        </row>
        <row r="1940">
          <cell r="A1940">
            <v>1207702</v>
          </cell>
          <cell r="B1940" t="str">
            <v>SICRO ABRIL/ 25</v>
          </cell>
          <cell r="C1940" t="str">
            <v>CONCRETO FCK = 30 MPA PARA PROJEÇÃO VIA SECA - CONFECÇÃO EM BETONEIRA - AREIA E BRITA COMERCIAIS</v>
          </cell>
          <cell r="D1940" t="str">
            <v>M³</v>
          </cell>
          <cell r="F1940">
            <v>634.65</v>
          </cell>
        </row>
        <row r="1941">
          <cell r="A1941">
            <v>1207708</v>
          </cell>
          <cell r="B1941" t="str">
            <v>SICRO ABRIL/ 25</v>
          </cell>
          <cell r="C1941" t="str">
            <v>CONCRETO FCK = 30 MPA PARA PROJEÇÃO VIA ÚMIDA - CONFECÇÃO EM CENTRAL DOSADORA DE 30 M³/H - AREIA E BRITA COMERCIAIS</v>
          </cell>
          <cell r="D1941" t="str">
            <v>M³</v>
          </cell>
          <cell r="F1941">
            <v>573.51</v>
          </cell>
        </row>
        <row r="1942">
          <cell r="A1942">
            <v>1207703</v>
          </cell>
          <cell r="B1942" t="str">
            <v>SICRO ABRIL/ 25</v>
          </cell>
          <cell r="C1942" t="str">
            <v>CONCRETO FCK = 40 MPA PARA PROJEÇÃO VIA SECA - CONFECÇÃO EM BETONEIRA - AREIA E BRITA COMERCIAIS</v>
          </cell>
          <cell r="D1942" t="str">
            <v>M³</v>
          </cell>
          <cell r="F1942">
            <v>730.34</v>
          </cell>
        </row>
        <row r="1943">
          <cell r="A1943">
            <v>1207709</v>
          </cell>
          <cell r="B1943" t="str">
            <v>SICRO ABRIL/ 25</v>
          </cell>
          <cell r="C1943" t="str">
            <v>CONCRETO FCK = 40 MPA PARA PROJEÇÃO VIA ÚMIDA - CONFECÇÃO EM CENTRAL DOSADORA DE 30 M³/H - AREIA E BRITA COMERCIAIS</v>
          </cell>
          <cell r="D1943" t="str">
            <v>M³</v>
          </cell>
          <cell r="F1943">
            <v>661.27</v>
          </cell>
        </row>
        <row r="1944">
          <cell r="A1944">
            <v>1207710</v>
          </cell>
          <cell r="B1944" t="str">
            <v>SICRO ABRIL/ 25</v>
          </cell>
          <cell r="C1944" t="str">
            <v>CONCRETO PROJETADO VIA SECA FCK = 20 MPA APLICADO EM PISOS</v>
          </cell>
          <cell r="D1944" t="str">
            <v>M³</v>
          </cell>
          <cell r="F1944">
            <v>868.88</v>
          </cell>
        </row>
        <row r="1945">
          <cell r="A1945">
            <v>1207711</v>
          </cell>
          <cell r="B1945" t="str">
            <v>SICRO ABRIL/ 25</v>
          </cell>
          <cell r="C1945" t="str">
            <v>CONCRETO PROJETADO VIA SECA FCK = 20 MPA APLICADO EM SUPERFÍCIES INCLINADAS E VERTICAIS</v>
          </cell>
          <cell r="D1945" t="str">
            <v>M³</v>
          </cell>
          <cell r="F1945">
            <v>1084.75</v>
          </cell>
        </row>
        <row r="1946">
          <cell r="A1946">
            <v>1207713</v>
          </cell>
          <cell r="B1946" t="str">
            <v>SICRO ABRIL/ 25</v>
          </cell>
          <cell r="C1946" t="str">
            <v>CONCRETO PROJETADO VIA SECA FCK = 20 MPA APLICADO EM TETO</v>
          </cell>
          <cell r="D1946" t="str">
            <v>M³</v>
          </cell>
          <cell r="F1946">
            <v>1646.37</v>
          </cell>
        </row>
        <row r="1947">
          <cell r="A1947">
            <v>1207714</v>
          </cell>
          <cell r="B1947" t="str">
            <v>SICRO ABRIL/ 25</v>
          </cell>
          <cell r="C1947" t="str">
            <v>CONCRETO PROJETADO VIA SECA FCK = 25 MPA APLICADO EM PISOS</v>
          </cell>
          <cell r="D1947" t="str">
            <v>M³</v>
          </cell>
          <cell r="F1947">
            <v>911.37</v>
          </cell>
        </row>
        <row r="1948">
          <cell r="A1948">
            <v>1207715</v>
          </cell>
          <cell r="B1948" t="str">
            <v>SICRO ABRIL/ 25</v>
          </cell>
          <cell r="C1948" t="str">
            <v>CONCRETO PROJETADO VIA SECA FCK = 25 MPA APLICADO EM SUPERFÍCIES INCLINADAS E VERTICAIS</v>
          </cell>
          <cell r="D1948" t="str">
            <v>M³</v>
          </cell>
          <cell r="F1948">
            <v>1136.3399999999999</v>
          </cell>
        </row>
        <row r="1949">
          <cell r="A1949">
            <v>1207717</v>
          </cell>
          <cell r="B1949" t="str">
            <v>SICRO ABRIL/ 25</v>
          </cell>
          <cell r="C1949" t="str">
            <v>CONCRETO PROJETADO VIA SECA FCK = 25 MPA APLICADO EM TETO</v>
          </cell>
          <cell r="D1949" t="str">
            <v>M³</v>
          </cell>
          <cell r="F1949">
            <v>1718.59</v>
          </cell>
        </row>
        <row r="1950">
          <cell r="A1950">
            <v>1207718</v>
          </cell>
          <cell r="B1950" t="str">
            <v>SICRO ABRIL/ 25</v>
          </cell>
          <cell r="C1950" t="str">
            <v>CONCRETO PROJETADO VIA SECA FCK = 30 MPA APLICADO EM PISOS</v>
          </cell>
          <cell r="D1950" t="str">
            <v>M³</v>
          </cell>
          <cell r="F1950">
            <v>958.88</v>
          </cell>
        </row>
        <row r="1951">
          <cell r="A1951">
            <v>1207719</v>
          </cell>
          <cell r="B1951" t="str">
            <v>SICRO ABRIL/ 25</v>
          </cell>
          <cell r="C1951" t="str">
            <v>CONCRETO PROJETADO VIA SECA FCK = 30 MPA APLICADO EM SUPERFÍCIES INCLINADAS E VERTICAIS</v>
          </cell>
          <cell r="D1951" t="str">
            <v>M³</v>
          </cell>
          <cell r="F1951">
            <v>1194.04</v>
          </cell>
        </row>
        <row r="1952">
          <cell r="A1952">
            <v>1207721</v>
          </cell>
          <cell r="B1952" t="str">
            <v>SICRO ABRIL/ 25</v>
          </cell>
          <cell r="C1952" t="str">
            <v>CONCRETO PROJETADO VIA SECA FCK = 30 MPA APLICADO EM TETO</v>
          </cell>
          <cell r="D1952" t="str">
            <v>M³</v>
          </cell>
          <cell r="F1952">
            <v>1799.37</v>
          </cell>
        </row>
        <row r="1953">
          <cell r="A1953">
            <v>1207722</v>
          </cell>
          <cell r="B1953" t="str">
            <v>SICRO ABRIL/ 25</v>
          </cell>
          <cell r="C1953" t="str">
            <v>CONCRETO PROJETADO VIA SECA FCK = 40 MPA APLICADO EM PISOS</v>
          </cell>
          <cell r="D1953" t="str">
            <v>M³</v>
          </cell>
          <cell r="F1953">
            <v>1071.46</v>
          </cell>
        </row>
        <row r="1954">
          <cell r="A1954">
            <v>1207723</v>
          </cell>
          <cell r="B1954" t="str">
            <v>SICRO ABRIL/ 25</v>
          </cell>
          <cell r="C1954" t="str">
            <v>CONCRETO PROJETADO VIA SECA FCK = 40 MPA APLICADO EM SUPERFÍCIES INCLINADAS E VERTICAIS</v>
          </cell>
          <cell r="D1954" t="str">
            <v>M³</v>
          </cell>
          <cell r="F1954">
            <v>1330.74</v>
          </cell>
        </row>
        <row r="1955">
          <cell r="A1955">
            <v>1207725</v>
          </cell>
          <cell r="B1955" t="str">
            <v>SICRO ABRIL/ 25</v>
          </cell>
          <cell r="C1955" t="str">
            <v>CONCRETO PROJETADO VIA SECA FCK = 40 MPA VIA SECA APLICADO EM TETO</v>
          </cell>
          <cell r="D1955" t="str">
            <v>M³</v>
          </cell>
          <cell r="F1955">
            <v>1990.75</v>
          </cell>
        </row>
        <row r="1956">
          <cell r="A1956">
            <v>1207728</v>
          </cell>
          <cell r="B1956" t="str">
            <v>SICRO ABRIL/ 25</v>
          </cell>
          <cell r="C1956" t="str">
            <v>CONCRETO PROJETADO VIA ÚMIDA FCK = 30 MPA APLICADO EM TÚNEIS CLASSE I COM SEÇÃO DE 20 A 40 M²</v>
          </cell>
          <cell r="D1956" t="str">
            <v>M³</v>
          </cell>
          <cell r="F1956">
            <v>827.28</v>
          </cell>
        </row>
        <row r="1957">
          <cell r="A1957">
            <v>1207727</v>
          </cell>
          <cell r="B1957" t="str">
            <v>SICRO ABRIL/ 25</v>
          </cell>
          <cell r="C1957" t="str">
            <v>CONCRETO PROJETADO VIA ÚMIDA FCK = 30 MPA APLICADO EM TÚNEIS CLASSE I COM SEÇÃO DE 40 A 60 M²</v>
          </cell>
          <cell r="D1957" t="str">
            <v>M³</v>
          </cell>
          <cell r="F1957">
            <v>811.16</v>
          </cell>
        </row>
        <row r="1958">
          <cell r="A1958">
            <v>1207726</v>
          </cell>
          <cell r="B1958" t="str">
            <v>SICRO ABRIL/ 25</v>
          </cell>
          <cell r="C1958" t="str">
            <v>CONCRETO PROJETADO VIA ÚMIDA FCK = 30 MPA APLICADO EM TÚNEIS CLASSE I COM SEÇÃO DE 60 A 90 M²</v>
          </cell>
          <cell r="D1958" t="str">
            <v>M³</v>
          </cell>
          <cell r="F1958">
            <v>798.26</v>
          </cell>
        </row>
        <row r="1959">
          <cell r="A1959">
            <v>1208329</v>
          </cell>
          <cell r="B1959" t="str">
            <v>SICRO ABRIL/ 25</v>
          </cell>
          <cell r="C1959" t="str">
            <v>CONCRETO PROJETADO VIA ÚMIDA FCK = 30 MPA APLICADO EM TÚNEIS CLASSE I COM SEÇÃO SUPERIOR A 90 M²</v>
          </cell>
          <cell r="D1959" t="str">
            <v>M³</v>
          </cell>
          <cell r="F1959">
            <v>783.41</v>
          </cell>
        </row>
        <row r="1960">
          <cell r="A1960">
            <v>1207685</v>
          </cell>
          <cell r="B1960" t="str">
            <v>SICRO ABRIL/ 25</v>
          </cell>
          <cell r="C1960" t="str">
            <v>CONCRETO PROJETADO VIA ÚMIDA FCK = 30 MPA APLICADO EM TÚNEIS CLASSE II COM SEÇÃO DE 20 A 40 M²</v>
          </cell>
          <cell r="D1960" t="str">
            <v>M³</v>
          </cell>
          <cell r="F1960">
            <v>867.43</v>
          </cell>
        </row>
        <row r="1961">
          <cell r="A1961">
            <v>1207684</v>
          </cell>
          <cell r="B1961" t="str">
            <v>SICRO ABRIL/ 25</v>
          </cell>
          <cell r="C1961" t="str">
            <v>CONCRETO PROJETADO VIA ÚMIDA FCK = 30 MPA APLICADO EM TÚNEIS CLASSE II COM SEÇÃO DE 40 A 60 M²</v>
          </cell>
          <cell r="D1961" t="str">
            <v>M³</v>
          </cell>
          <cell r="F1961">
            <v>846.13</v>
          </cell>
        </row>
        <row r="1962">
          <cell r="A1962">
            <v>1207683</v>
          </cell>
          <cell r="B1962" t="str">
            <v>SICRO ABRIL/ 25</v>
          </cell>
          <cell r="C1962" t="str">
            <v>CONCRETO PROJETADO VIA ÚMIDA FCK = 30 MPA APLICADO EM TÚNEIS CLASSE II COM SEÇÃO DE 60 A 90 M²</v>
          </cell>
          <cell r="D1962" t="str">
            <v>M³</v>
          </cell>
          <cell r="F1962">
            <v>829.89</v>
          </cell>
        </row>
        <row r="1963">
          <cell r="A1963">
            <v>1208337</v>
          </cell>
          <cell r="B1963" t="str">
            <v>SICRO ABRIL/ 25</v>
          </cell>
          <cell r="C1963" t="str">
            <v>CONCRETO PROJETADO VIA ÚMIDA FCK = 30 MPA APLICADO EM TÚNEIS CLASSE II COM SEÇÃO SUPERIOR A 90 M²</v>
          </cell>
          <cell r="D1963" t="str">
            <v>M³</v>
          </cell>
          <cell r="F1963">
            <v>812.63</v>
          </cell>
        </row>
        <row r="1964">
          <cell r="A1964">
            <v>1207691</v>
          </cell>
          <cell r="B1964" t="str">
            <v>SICRO ABRIL/ 25</v>
          </cell>
          <cell r="C1964" t="str">
            <v>CONCRETO PROJETADO VIA ÚMIDA FCK = 30 MPA APLICADO EM TÚNEIS CLASSE III COM SEÇÃO DE 20 A 40 M²</v>
          </cell>
          <cell r="D1964" t="str">
            <v>M³</v>
          </cell>
          <cell r="F1964">
            <v>915.26</v>
          </cell>
        </row>
        <row r="1965">
          <cell r="A1965">
            <v>1207690</v>
          </cell>
          <cell r="B1965" t="str">
            <v>SICRO ABRIL/ 25</v>
          </cell>
          <cell r="C1965" t="str">
            <v>CONCRETO PROJETADO VIA ÚMIDA FCK = 30 MPA APLICADO EM TÚNEIS CLASSE III COM SEÇÃO DE 40 A 60 M²</v>
          </cell>
          <cell r="D1965" t="str">
            <v>M³</v>
          </cell>
          <cell r="F1965">
            <v>886.25</v>
          </cell>
        </row>
        <row r="1966">
          <cell r="A1966">
            <v>1207689</v>
          </cell>
          <cell r="B1966" t="str">
            <v>SICRO ABRIL/ 25</v>
          </cell>
          <cell r="C1966" t="str">
            <v>CONCRETO PROJETADO VIA ÚMIDA FCK = 30 MPA APLICADO EM TÚNEIS CLASSE III COM SEÇÃO DE 60 A 90 M²</v>
          </cell>
          <cell r="D1966" t="str">
            <v>M³</v>
          </cell>
          <cell r="F1966">
            <v>861.86</v>
          </cell>
        </row>
        <row r="1967">
          <cell r="A1967">
            <v>1208345</v>
          </cell>
          <cell r="B1967" t="str">
            <v>SICRO ABRIL/ 25</v>
          </cell>
          <cell r="C1967" t="str">
            <v>CONCRETO PROJETADO VIA ÚMIDA FCK = 30 MPA APLICADO EM TÚNEIS CLASSE III COM SEÇÃO SUPERIOR A 90 M²</v>
          </cell>
          <cell r="D1967" t="str">
            <v>M³</v>
          </cell>
          <cell r="F1967">
            <v>841.76</v>
          </cell>
        </row>
        <row r="1968">
          <cell r="A1968">
            <v>1207697</v>
          </cell>
          <cell r="B1968" t="str">
            <v>SICRO ABRIL/ 25</v>
          </cell>
          <cell r="C1968" t="str">
            <v>CONCRETO PROJETADO VIA ÚMIDA FCK = 30 MPA APLICADO EM TÚNEIS CLASSE IV COM SEÇÃO DE 20 A 40 M²</v>
          </cell>
          <cell r="D1968" t="str">
            <v>M³</v>
          </cell>
          <cell r="F1968">
            <v>974.72</v>
          </cell>
        </row>
        <row r="1969">
          <cell r="A1969">
            <v>1207696</v>
          </cell>
          <cell r="B1969" t="str">
            <v>SICRO ABRIL/ 25</v>
          </cell>
          <cell r="C1969" t="str">
            <v>CONCRETO PROJETADO VIA ÚMIDA FCK = 30 MPA APLICADO EM TÚNEIS CLASSE IV COM SEÇÃO DE 40 A 60 M²</v>
          </cell>
          <cell r="D1969" t="str">
            <v>M³</v>
          </cell>
          <cell r="F1969">
            <v>933.26</v>
          </cell>
        </row>
        <row r="1970">
          <cell r="A1970">
            <v>1207695</v>
          </cell>
          <cell r="B1970" t="str">
            <v>SICRO ABRIL/ 25</v>
          </cell>
          <cell r="C1970" t="str">
            <v>CONCRETO PROJETADO VIA ÚMIDA FCK = 30 MPA APLICADO EM TÚNEIS CLASSE IV COM SEÇÃO DE 60 A 90 M²</v>
          </cell>
          <cell r="D1970" t="str">
            <v>M³</v>
          </cell>
          <cell r="F1970">
            <v>905.06</v>
          </cell>
        </row>
        <row r="1971">
          <cell r="A1971">
            <v>1208353</v>
          </cell>
          <cell r="B1971" t="str">
            <v>SICRO ABRIL/ 25</v>
          </cell>
          <cell r="C1971" t="str">
            <v>CONCRETO PROJETADO VIA ÚMIDA FCK = 30 MPA APLICADO EM TÚNEIS CLASSE IV COM SEÇÃO SUPERIOR A 90 M²</v>
          </cell>
          <cell r="D1971" t="str">
            <v>M³</v>
          </cell>
          <cell r="F1971">
            <v>876.71</v>
          </cell>
        </row>
        <row r="1972">
          <cell r="A1972">
            <v>1207663</v>
          </cell>
          <cell r="B1972" t="str">
            <v>SICRO ABRIL/ 25</v>
          </cell>
          <cell r="C1972" t="str">
            <v>CONCRETO PROJETADO VIA ÚMIDA FCK = 30 MPA APLICADO EM TÚNEIS CLASSE V COM SEÇÃO DE 20 A 40 M²</v>
          </cell>
          <cell r="D1972" t="str">
            <v>M³</v>
          </cell>
          <cell r="F1972">
            <v>1158.69</v>
          </cell>
        </row>
        <row r="1973">
          <cell r="A1973">
            <v>1207662</v>
          </cell>
          <cell r="B1973" t="str">
            <v>SICRO ABRIL/ 25</v>
          </cell>
          <cell r="C1973" t="str">
            <v>CONCRETO PROJETADO VIA ÚMIDA FCK = 30 MPA APLICADO EM TÚNEIS CLASSE V COM SEÇÃO DE 40 A 60 M²</v>
          </cell>
          <cell r="D1973" t="str">
            <v>M³</v>
          </cell>
          <cell r="F1973">
            <v>1129</v>
          </cell>
        </row>
        <row r="1974">
          <cell r="A1974">
            <v>1207661</v>
          </cell>
          <cell r="B1974" t="str">
            <v>SICRO ABRIL/ 25</v>
          </cell>
          <cell r="C1974" t="str">
            <v>CONCRETO PROJETADO VIA ÚMIDA FCK = 30 MPA APLICADO EM TÚNEIS CLASSE V COM SEÇÃO DE 60 A 90 M²</v>
          </cell>
          <cell r="D1974" t="str">
            <v>M³</v>
          </cell>
          <cell r="F1974">
            <v>1105.24</v>
          </cell>
        </row>
        <row r="1975">
          <cell r="A1975">
            <v>1208361</v>
          </cell>
          <cell r="B1975" t="str">
            <v>SICRO ABRIL/ 25</v>
          </cell>
          <cell r="C1975" t="str">
            <v>CONCRETO PROJETADO VIA ÚMIDA FCK = 30 MPA APLICADO EM TÚNEIS CLASSE V COM SEÇÃO SUPERIOR A 90 M²</v>
          </cell>
          <cell r="D1975" t="str">
            <v>M³</v>
          </cell>
          <cell r="F1975">
            <v>1069.6099999999999</v>
          </cell>
        </row>
        <row r="1976">
          <cell r="A1976">
            <v>1207669</v>
          </cell>
          <cell r="B1976" t="str">
            <v>SICRO ABRIL/ 25</v>
          </cell>
          <cell r="C1976" t="str">
            <v>CONCRETO PROJETADO VIA ÚMIDA FCK = 30 MPA APLICADO EM TÚNEIS CLASSE VI COM SEÇÃO DE 20 A 40 M²</v>
          </cell>
          <cell r="D1976" t="str">
            <v>M³</v>
          </cell>
          <cell r="F1976">
            <v>1290.79</v>
          </cell>
        </row>
        <row r="1977">
          <cell r="A1977">
            <v>1207668</v>
          </cell>
          <cell r="B1977" t="str">
            <v>SICRO ABRIL/ 25</v>
          </cell>
          <cell r="C1977" t="str">
            <v>CONCRETO PROJETADO VIA ÚMIDA FCK = 30 MPA APLICADO EM TÚNEIS CLASSE VI COM SEÇÃO DE 40 A 60 M²</v>
          </cell>
          <cell r="D1977" t="str">
            <v>M³</v>
          </cell>
          <cell r="F1977">
            <v>1253.93</v>
          </cell>
        </row>
        <row r="1978">
          <cell r="A1978">
            <v>1207667</v>
          </cell>
          <cell r="B1978" t="str">
            <v>SICRO ABRIL/ 25</v>
          </cell>
          <cell r="C1978" t="str">
            <v>CONCRETO PROJETADO VIA ÚMIDA FCK = 30 MPA APLICADO EM TÚNEIS CLASSE VI COM SEÇÃO DE 60 A 90 M²</v>
          </cell>
          <cell r="D1978" t="str">
            <v>M³</v>
          </cell>
          <cell r="F1978">
            <v>1198.6400000000001</v>
          </cell>
        </row>
        <row r="1979">
          <cell r="A1979">
            <v>1208369</v>
          </cell>
          <cell r="B1979" t="str">
            <v>SICRO ABRIL/ 25</v>
          </cell>
          <cell r="C1979" t="str">
            <v>CONCRETO PROJETADO VIA ÚMIDA FCK = 30 MPA APLICADO EM TÚNEIS CLASSE VI COM SEÇÃO SUPERIOR A 90 M²</v>
          </cell>
          <cell r="D1979" t="str">
            <v>M³</v>
          </cell>
          <cell r="F1979">
            <v>1143.3499999999999</v>
          </cell>
        </row>
        <row r="1980">
          <cell r="A1980">
            <v>1207682</v>
          </cell>
          <cell r="B1980" t="str">
            <v>SICRO ABRIL/ 25</v>
          </cell>
          <cell r="C1980" t="str">
            <v>CONCRETO PROJETADO VIA ÚMIDA FCK = 40 MPA APLICADO EM TÚNEIS CLASSE I COM SEÇÃO DE 20 A 40 M²</v>
          </cell>
          <cell r="D1980" t="str">
            <v>M³</v>
          </cell>
          <cell r="F1980">
            <v>930.53</v>
          </cell>
        </row>
        <row r="1981">
          <cell r="A1981">
            <v>1207681</v>
          </cell>
          <cell r="B1981" t="str">
            <v>SICRO ABRIL/ 25</v>
          </cell>
          <cell r="C1981" t="str">
            <v>CONCRETO PROJETADO VIA ÚMIDA FCK = 40 MPA APLICADO EM TÚNEIS CLASSE I COM SEÇÃO DE 40 A 60 M²</v>
          </cell>
          <cell r="D1981" t="str">
            <v>M³</v>
          </cell>
          <cell r="F1981">
            <v>914.4</v>
          </cell>
        </row>
        <row r="1982">
          <cell r="A1982">
            <v>1207729</v>
          </cell>
          <cell r="B1982" t="str">
            <v>SICRO ABRIL/ 25</v>
          </cell>
          <cell r="C1982" t="str">
            <v>CONCRETO PROJETADO VIA ÚMIDA FCK = 40 MPA APLICADO EM TÚNEIS CLASSE I COM SEÇÃO DE 60 A 90 M²</v>
          </cell>
          <cell r="D1982" t="str">
            <v>M³</v>
          </cell>
          <cell r="F1982">
            <v>901.51</v>
          </cell>
        </row>
        <row r="1983">
          <cell r="A1983">
            <v>1208333</v>
          </cell>
          <cell r="B1983" t="str">
            <v>SICRO ABRIL/ 25</v>
          </cell>
          <cell r="C1983" t="str">
            <v>CONCRETO PROJETADO VIA ÚMIDA FCK = 40 MPA APLICADO EM TÚNEIS CLASSE I COM SEÇÃO SUPERIOR A 90 M²</v>
          </cell>
          <cell r="D1983" t="str">
            <v>M³</v>
          </cell>
          <cell r="F1983">
            <v>886.66</v>
          </cell>
        </row>
        <row r="1984">
          <cell r="A1984">
            <v>1207688</v>
          </cell>
          <cell r="B1984" t="str">
            <v>SICRO ABRIL/ 25</v>
          </cell>
          <cell r="C1984" t="str">
            <v>CONCRETO PROJETADO VIA ÚMIDA FCK = 40 MPA APLICADO EM TÚNEIS CLASSE II COM SEÇÃO DE 20 A 40 M²</v>
          </cell>
          <cell r="D1984" t="str">
            <v>M³</v>
          </cell>
          <cell r="F1984">
            <v>973.8</v>
          </cell>
        </row>
        <row r="1985">
          <cell r="A1985">
            <v>1207687</v>
          </cell>
          <cell r="B1985" t="str">
            <v>SICRO ABRIL/ 25</v>
          </cell>
          <cell r="C1985" t="str">
            <v>CONCRETO PROJETADO VIA ÚMIDA FCK = 40 MPA APLICADO EM TÚNEIS CLASSE II COM SEÇÃO DE 40 A 60 M²</v>
          </cell>
          <cell r="D1985" t="str">
            <v>M³</v>
          </cell>
          <cell r="F1985">
            <v>952.5</v>
          </cell>
        </row>
        <row r="1986">
          <cell r="A1986">
            <v>1207686</v>
          </cell>
          <cell r="B1986" t="str">
            <v>SICRO ABRIL/ 25</v>
          </cell>
          <cell r="C1986" t="str">
            <v>CONCRETO PROJETADO VIA ÚMIDA FCK = 40 MPA APLICADO EM TÚNEIS CLASSE II COM SEÇÃO DE 60 A 90 M²</v>
          </cell>
          <cell r="D1986" t="str">
            <v>M³</v>
          </cell>
          <cell r="F1986">
            <v>936.26</v>
          </cell>
        </row>
        <row r="1987">
          <cell r="A1987">
            <v>1208341</v>
          </cell>
          <cell r="B1987" t="str">
            <v>SICRO ABRIL/ 25</v>
          </cell>
          <cell r="C1987" t="str">
            <v>CONCRETO PROJETADO VIA ÚMIDA FCK = 40 MPA APLICADO EM TÚNEIS CLASSE II COM SEÇÃO SUPERIOR A 90 M²</v>
          </cell>
          <cell r="D1987" t="str">
            <v>M³</v>
          </cell>
          <cell r="F1987">
            <v>919</v>
          </cell>
        </row>
        <row r="1988">
          <cell r="A1988">
            <v>1207694</v>
          </cell>
          <cell r="B1988" t="str">
            <v>SICRO ABRIL/ 25</v>
          </cell>
          <cell r="C1988" t="str">
            <v>CONCRETO PROJETADO VIA ÚMIDA FCK = 40 MPA APLICADO EM TÚNEIS CLASSE III COM SEÇÃO DE 20 A 40 M²</v>
          </cell>
          <cell r="D1988" t="str">
            <v>M³</v>
          </cell>
          <cell r="F1988">
            <v>1024.96</v>
          </cell>
        </row>
        <row r="1989">
          <cell r="A1989">
            <v>1207693</v>
          </cell>
          <cell r="B1989" t="str">
            <v>SICRO ABRIL/ 25</v>
          </cell>
          <cell r="C1989" t="str">
            <v>CONCRETO PROJETADO VIA ÚMIDA FCK = 40 MPA APLICADO EM TÚNEIS CLASSE III COM SEÇÃO DE 40 A 60 M²</v>
          </cell>
          <cell r="D1989" t="str">
            <v>M³</v>
          </cell>
          <cell r="F1989">
            <v>995.95</v>
          </cell>
        </row>
        <row r="1990">
          <cell r="A1990">
            <v>1207692</v>
          </cell>
          <cell r="B1990" t="str">
            <v>SICRO ABRIL/ 25</v>
          </cell>
          <cell r="C1990" t="str">
            <v>CONCRETO PROJETADO VIA ÚMIDA FCK = 40 MPA APLICADO EM TÚNEIS CLASSE III COM SEÇÃO DE 60 A 90 M²</v>
          </cell>
          <cell r="D1990" t="str">
            <v>M³</v>
          </cell>
          <cell r="F1990">
            <v>971.56</v>
          </cell>
        </row>
        <row r="1991">
          <cell r="A1991">
            <v>1208349</v>
          </cell>
          <cell r="B1991" t="str">
            <v>SICRO ABRIL/ 25</v>
          </cell>
          <cell r="C1991" t="str">
            <v>CONCRETO PROJETADO VIA ÚMIDA FCK = 40 MPA APLICADO EM TÚNEIS CLASSE III COM SEÇÃO SUPERIOR A 90 M²</v>
          </cell>
          <cell r="D1991" t="str">
            <v>M³</v>
          </cell>
          <cell r="F1991">
            <v>951.46</v>
          </cell>
        </row>
        <row r="1992">
          <cell r="A1992">
            <v>1207660</v>
          </cell>
          <cell r="B1992" t="str">
            <v>SICRO ABRIL/ 25</v>
          </cell>
          <cell r="C1992" t="str">
            <v>CONCRETO PROJETADO VIA ÚMIDA FCK = 40 MPA APLICADO EM TÚNEIS CLASSE IV COM SEÇÃO DE 20 A 40 M²</v>
          </cell>
          <cell r="D1992" t="str">
            <v>M³</v>
          </cell>
          <cell r="F1992">
            <v>1087.96</v>
          </cell>
        </row>
        <row r="1993">
          <cell r="A1993">
            <v>1207699</v>
          </cell>
          <cell r="B1993" t="str">
            <v>SICRO ABRIL/ 25</v>
          </cell>
          <cell r="C1993" t="str">
            <v>CONCRETO PROJETADO VIA ÚMIDA FCK = 40 MPA APLICADO EM TÚNEIS CLASSE IV COM SEÇÃO DE 40 A 60 M²</v>
          </cell>
          <cell r="D1993" t="str">
            <v>M³</v>
          </cell>
          <cell r="F1993">
            <v>1046.5</v>
          </cell>
        </row>
        <row r="1994">
          <cell r="A1994">
            <v>1207698</v>
          </cell>
          <cell r="B1994" t="str">
            <v>SICRO ABRIL/ 25</v>
          </cell>
          <cell r="C1994" t="str">
            <v>CONCRETO PROJETADO VIA ÚMIDA FCK = 40 MPA APLICADO EM TÚNEIS CLASSE IV COM SEÇÃO DE 60 A 90 M²</v>
          </cell>
          <cell r="D1994" t="str">
            <v>M³</v>
          </cell>
          <cell r="F1994">
            <v>1018.3</v>
          </cell>
        </row>
        <row r="1995">
          <cell r="A1995">
            <v>1208357</v>
          </cell>
          <cell r="B1995" t="str">
            <v>SICRO ABRIL/ 25</v>
          </cell>
          <cell r="C1995" t="str">
            <v>CONCRETO PROJETADO VIA ÚMIDA FCK = 40 MPA APLICADO EM TÚNEIS CLASSE IV COM SEÇÃO SUPERIOR A 90 M²</v>
          </cell>
          <cell r="D1995" t="str">
            <v>M³</v>
          </cell>
          <cell r="F1995">
            <v>989.94</v>
          </cell>
        </row>
        <row r="1996">
          <cell r="A1996">
            <v>1207666</v>
          </cell>
          <cell r="B1996" t="str">
            <v>SICRO ABRIL/ 25</v>
          </cell>
          <cell r="C1996" t="str">
            <v>CONCRETO PROJETADO VIA ÚMIDA FCK = 40 MPA APLICADO EM TÚNEIS CLASSE V COM SEÇÃO DE 20 A 40 M²</v>
          </cell>
          <cell r="D1996" t="str">
            <v>M³</v>
          </cell>
          <cell r="F1996">
            <v>1275.7</v>
          </cell>
        </row>
        <row r="1997">
          <cell r="A1997">
            <v>1207665</v>
          </cell>
          <cell r="B1997" t="str">
            <v>SICRO ABRIL/ 25</v>
          </cell>
          <cell r="C1997" t="str">
            <v>CONCRETO PROJETADO VIA ÚMIDA FCK = 40 MPA APLICADO EM TÚNEIS CLASSE V COM SEÇÃO DE 40 A 60 M²</v>
          </cell>
          <cell r="D1997" t="str">
            <v>M³</v>
          </cell>
          <cell r="F1997">
            <v>1246.01</v>
          </cell>
        </row>
        <row r="1998">
          <cell r="A1998">
            <v>1207664</v>
          </cell>
          <cell r="B1998" t="str">
            <v>SICRO ABRIL/ 25</v>
          </cell>
          <cell r="C1998" t="str">
            <v>CONCRETO PROJETADO VIA ÚMIDA FCK = 40 MPA APLICADO EM TÚNEIS CLASSE V COM SEÇÃO DE 60 A 90 M²</v>
          </cell>
          <cell r="D1998" t="str">
            <v>M³</v>
          </cell>
          <cell r="F1998">
            <v>1222.26</v>
          </cell>
        </row>
        <row r="1999">
          <cell r="A1999">
            <v>1208365</v>
          </cell>
          <cell r="B1999" t="str">
            <v>SICRO ABRIL/ 25</v>
          </cell>
          <cell r="C1999" t="str">
            <v>CONCRETO PROJETADO VIA ÚMIDA FCK = 40 MPA APLICADO EM TÚNEIS CLASSE V COM SEÇÃO SUPERIOR A 90 M²</v>
          </cell>
          <cell r="D1999" t="str">
            <v>M³</v>
          </cell>
          <cell r="F1999">
            <v>1186.6300000000001</v>
          </cell>
        </row>
        <row r="2000">
          <cell r="A2000">
            <v>1207672</v>
          </cell>
          <cell r="B2000" t="str">
            <v>SICRO ABRIL/ 25</v>
          </cell>
          <cell r="C2000" t="str">
            <v>CONCRETO PROJETADO VIA ÚMIDA FCK = 40 MPA APLICADO EM TÚNEIS CLASSE VI COM SEÇÃO DE 20 A 40 M²</v>
          </cell>
          <cell r="D2000" t="str">
            <v>M³</v>
          </cell>
          <cell r="F2000">
            <v>1411.84</v>
          </cell>
        </row>
        <row r="2001">
          <cell r="A2001">
            <v>1207671</v>
          </cell>
          <cell r="B2001" t="str">
            <v>SICRO ABRIL/ 25</v>
          </cell>
          <cell r="C2001" t="str">
            <v>CONCRETO PROJETADO VIA ÚMIDA FCK = 40 MPA APLICADO EM TÚNEIS CLASSE VI COM SEÇÃO DE 40 A 60 M²</v>
          </cell>
          <cell r="D2001" t="str">
            <v>M³</v>
          </cell>
          <cell r="F2001">
            <v>1374.98</v>
          </cell>
        </row>
        <row r="2002">
          <cell r="A2002">
            <v>1207670</v>
          </cell>
          <cell r="B2002" t="str">
            <v>SICRO ABRIL/ 25</v>
          </cell>
          <cell r="C2002" t="str">
            <v>CONCRETO PROJETADO VIA ÚMIDA FCK = 40 MPA APLICADO EM TÚNEIS CLASSE VI COM SEÇÃO DE 60 A 90 M²</v>
          </cell>
          <cell r="D2002" t="str">
            <v>M³</v>
          </cell>
          <cell r="F2002">
            <v>1319.69</v>
          </cell>
        </row>
        <row r="2003">
          <cell r="A2003">
            <v>1208373</v>
          </cell>
          <cell r="B2003" t="str">
            <v>SICRO ABRIL/ 25</v>
          </cell>
          <cell r="C2003" t="str">
            <v>CONCRETO PROJETADO VIA ÚMIDA FCK = 40 MPA APLICADO EM TÚNEIS CLASSE VI COM SEÇÃO SUPERIOR A 90 M²</v>
          </cell>
          <cell r="D2003" t="str">
            <v>M³</v>
          </cell>
          <cell r="F2003">
            <v>1264.4000000000001</v>
          </cell>
        </row>
        <row r="2004">
          <cell r="A2004">
            <v>1400976</v>
          </cell>
          <cell r="B2004" t="str">
            <v>SICRO ABRIL/ 25</v>
          </cell>
          <cell r="C2004" t="str">
            <v>CORTE A PLASMA CNC EM CHAPA COM ESPESSURA DE 6,3 A 10 MM</v>
          </cell>
          <cell r="D2004" t="str">
            <v>M</v>
          </cell>
          <cell r="F2004">
            <v>5.96</v>
          </cell>
        </row>
        <row r="2005">
          <cell r="A2005">
            <v>1400970</v>
          </cell>
          <cell r="B2005" t="str">
            <v>SICRO ABRIL/ 25</v>
          </cell>
          <cell r="C2005" t="str">
            <v>CORTE A PLASMA MANUAL EM CHAPA DE AÇO-CARBONO COM ESPESSURA DE 4 A 8 MM</v>
          </cell>
          <cell r="D2005" t="str">
            <v>M</v>
          </cell>
          <cell r="F2005">
            <v>2.1800000000000002</v>
          </cell>
        </row>
        <row r="2006">
          <cell r="A2006">
            <v>1400971</v>
          </cell>
          <cell r="B2006" t="str">
            <v>SICRO ABRIL/ 25</v>
          </cell>
          <cell r="C2006" t="str">
            <v>CORTE A PLASMA MANUAL EM CHAPA DE AÇO-CARBONO COM ESPESSURA DE 9 A 25 MM</v>
          </cell>
          <cell r="D2006" t="str">
            <v>M</v>
          </cell>
          <cell r="F2006">
            <v>9.5299999999999994</v>
          </cell>
        </row>
        <row r="2007">
          <cell r="A2007">
            <v>1400972</v>
          </cell>
          <cell r="B2007" t="str">
            <v>SICRO ABRIL/ 25</v>
          </cell>
          <cell r="C2007" t="str">
            <v>CORTE A PLASMA MANUAL EM CHAPA DE ALUMÍNIO COM ESPESSURA DE 1,5 MM</v>
          </cell>
          <cell r="D2007" t="str">
            <v>M</v>
          </cell>
          <cell r="F2007">
            <v>2.11</v>
          </cell>
        </row>
        <row r="2008">
          <cell r="A2008">
            <v>1416201</v>
          </cell>
          <cell r="B2008" t="str">
            <v>SICRO ABRIL/ 25</v>
          </cell>
          <cell r="C2008" t="str">
            <v>CORTE DE BARRAS DE AÇO CA-50 COM MAÇARICO OXIACETILENO</v>
          </cell>
          <cell r="D2008" t="str">
            <v>CM²</v>
          </cell>
          <cell r="F2008">
            <v>0.28000000000000003</v>
          </cell>
        </row>
        <row r="2009">
          <cell r="A2009">
            <v>1400969</v>
          </cell>
          <cell r="B2009" t="str">
            <v>SICRO ABRIL/ 25</v>
          </cell>
          <cell r="C2009" t="str">
            <v>CORTE DE CANTONEIRA DE ALUMÍNIO</v>
          </cell>
          <cell r="D2009" t="str">
            <v>UN</v>
          </cell>
          <cell r="F2009">
            <v>0.14000000000000001</v>
          </cell>
        </row>
        <row r="2010">
          <cell r="A2010">
            <v>1400975</v>
          </cell>
          <cell r="B2010" t="str">
            <v>SICRO ABRIL/ 25</v>
          </cell>
          <cell r="C2010" t="str">
            <v>CORTE DE CHAPA DE AÇO COM GUILHOTINA HIDRÁULICA</v>
          </cell>
          <cell r="D2010" t="str">
            <v>M</v>
          </cell>
          <cell r="F2010">
            <v>4.1399999999999997</v>
          </cell>
        </row>
        <row r="2011">
          <cell r="A2011">
            <v>1416141</v>
          </cell>
          <cell r="B2011" t="str">
            <v>SICRO ABRIL/ 25</v>
          </cell>
          <cell r="C2011" t="str">
            <v>CORTE DE CHAPAS DE AÇO COM ESPESSURA DE 12,5 MM COM MAÇARICO OXIACETILENO</v>
          </cell>
          <cell r="D2011" t="str">
            <v>M</v>
          </cell>
          <cell r="F2011">
            <v>4.4000000000000004</v>
          </cell>
        </row>
        <row r="2012">
          <cell r="A2012">
            <v>1416142</v>
          </cell>
          <cell r="B2012" t="str">
            <v>SICRO ABRIL/ 25</v>
          </cell>
          <cell r="C2012" t="str">
            <v>CORTE DE CHAPAS DE AÇO COM ESPESSURA DE 16 MM COM MAÇARICO OXIACETILENO</v>
          </cell>
          <cell r="D2012" t="str">
            <v>M</v>
          </cell>
          <cell r="F2012">
            <v>6.87</v>
          </cell>
        </row>
        <row r="2013">
          <cell r="A2013">
            <v>1400973</v>
          </cell>
          <cell r="B2013" t="str">
            <v>SICRO ABRIL/ 25</v>
          </cell>
          <cell r="C2013" t="str">
            <v>CORTE DE CHAPAS DE AÇO COM ESPESSURA DE 3 MM COM MAÇARICO OXIACETILENO</v>
          </cell>
          <cell r="D2013" t="str">
            <v>M</v>
          </cell>
          <cell r="F2013">
            <v>1.79</v>
          </cell>
        </row>
        <row r="2014">
          <cell r="A2014">
            <v>1400974</v>
          </cell>
          <cell r="B2014" t="str">
            <v>SICRO ABRIL/ 25</v>
          </cell>
          <cell r="C2014" t="str">
            <v>CORTE DE CHAPAS DE AÇO COM ESPESSURA DE 5 MM COM MAÇARICO OXIACETILENO</v>
          </cell>
          <cell r="D2014" t="str">
            <v>M</v>
          </cell>
          <cell r="F2014">
            <v>2.13</v>
          </cell>
        </row>
        <row r="2015">
          <cell r="A2015">
            <v>1416139</v>
          </cell>
          <cell r="B2015" t="str">
            <v>SICRO ABRIL/ 25</v>
          </cell>
          <cell r="C2015" t="str">
            <v>CORTE DE CHAPAS DE AÇO COM ESPESSURA DE 6,3 MM COM MAÇARICO OXIACETILENO</v>
          </cell>
          <cell r="D2015" t="str">
            <v>M</v>
          </cell>
          <cell r="F2015">
            <v>2.39</v>
          </cell>
        </row>
        <row r="2016">
          <cell r="A2016">
            <v>1416202</v>
          </cell>
          <cell r="B2016" t="str">
            <v>SICRO ABRIL/ 25</v>
          </cell>
          <cell r="C2016" t="str">
            <v>CORTE DE CHAPAS DE AÇO COM ESPESSURA DE 8 MM COM MAÇARICO OXIACETILENO</v>
          </cell>
          <cell r="D2016" t="str">
            <v>M</v>
          </cell>
          <cell r="F2016">
            <v>2.79</v>
          </cell>
        </row>
        <row r="2017">
          <cell r="A2017">
            <v>1416140</v>
          </cell>
          <cell r="B2017" t="str">
            <v>SICRO ABRIL/ 25</v>
          </cell>
          <cell r="C2017" t="str">
            <v>CORTE DE CHAPAS DE AÇO COM ESPESSURA DE 9,5 MM COM MAÇARICO OXIACETILENO</v>
          </cell>
          <cell r="D2017" t="str">
            <v>M</v>
          </cell>
          <cell r="F2017">
            <v>3.22</v>
          </cell>
        </row>
        <row r="2018">
          <cell r="A2018">
            <v>1419543</v>
          </cell>
          <cell r="B2018" t="str">
            <v>SICRO ABRIL/ 25</v>
          </cell>
          <cell r="C2018" t="str">
            <v>CORTE DE PERFIL METÁLICO COM MÁQUINA POLICORTE COM ESPESSURA DE ATÉ 1/8"</v>
          </cell>
          <cell r="D2018" t="str">
            <v>UN</v>
          </cell>
          <cell r="F2018">
            <v>0.18</v>
          </cell>
        </row>
        <row r="2019">
          <cell r="A2019">
            <v>1408173</v>
          </cell>
          <cell r="B2019" t="str">
            <v>SICRO ABRIL/ 25</v>
          </cell>
          <cell r="C2019" t="str">
            <v>CORTE DE PERFIS METÁLICOS COM MAÇARICO OXIACETILENO</v>
          </cell>
          <cell r="D2019" t="str">
            <v>CM²</v>
          </cell>
          <cell r="F2019">
            <v>7.0000000000000007E-2</v>
          </cell>
        </row>
        <row r="2020">
          <cell r="A2020">
            <v>1407063</v>
          </cell>
          <cell r="B2020" t="str">
            <v>SICRO ABRIL/ 25</v>
          </cell>
          <cell r="C2020" t="str">
            <v>CORTE DE TRILHO TR45 COM UTILIZAÇÃO DE EQUIPAMENTO LEVE</v>
          </cell>
          <cell r="D2020" t="str">
            <v>UN</v>
          </cell>
          <cell r="F2020">
            <v>7.85</v>
          </cell>
        </row>
        <row r="2021">
          <cell r="A2021">
            <v>1407064</v>
          </cell>
          <cell r="B2021" t="str">
            <v>SICRO ABRIL/ 25</v>
          </cell>
          <cell r="C2021" t="str">
            <v>CORTE DE TRILHO TR57 COM UTILIZAÇÃO DE EQUIPAMENTO LEVE</v>
          </cell>
          <cell r="D2021" t="str">
            <v>UN</v>
          </cell>
          <cell r="F2021">
            <v>8.1</v>
          </cell>
        </row>
        <row r="2022">
          <cell r="A2022">
            <v>1407065</v>
          </cell>
          <cell r="B2022" t="str">
            <v>SICRO ABRIL/ 25</v>
          </cell>
          <cell r="C2022" t="str">
            <v>CORTE DE TRILHO TR68 COM UTILIZAÇÃO DE EQUIPAMENTO LEVE</v>
          </cell>
          <cell r="D2022" t="str">
            <v>UN</v>
          </cell>
          <cell r="F2022">
            <v>8.3000000000000007</v>
          </cell>
        </row>
        <row r="2023">
          <cell r="A2023">
            <v>1407066</v>
          </cell>
          <cell r="B2023" t="str">
            <v>SICRO ABRIL/ 25</v>
          </cell>
          <cell r="C2023" t="str">
            <v>CORTE DE TRILHO UIC60 COM UTILIZAÇÃO DE EQUIPAMENTO LEVE</v>
          </cell>
          <cell r="D2023" t="str">
            <v>UN</v>
          </cell>
          <cell r="F2023">
            <v>8.16</v>
          </cell>
        </row>
        <row r="2024">
          <cell r="A2024">
            <v>1400977</v>
          </cell>
          <cell r="B2024" t="str">
            <v>SICRO ABRIL/ 25</v>
          </cell>
          <cell r="C2024" t="str">
            <v>DOBRAMENTO DE CHAPAS METÁLICAS COM ESPESSURAS DE ATÉ 10 MM</v>
          </cell>
          <cell r="D2024" t="str">
            <v>M</v>
          </cell>
          <cell r="F2024">
            <v>3.51</v>
          </cell>
        </row>
        <row r="2025">
          <cell r="A2025">
            <v>1407067</v>
          </cell>
          <cell r="B2025" t="str">
            <v>SICRO ABRIL/ 25</v>
          </cell>
          <cell r="C2025" t="str">
            <v>FURAÇÃO DE TRILHO TR45 COM UTILIZAÇÃO DE EQUIPAMENTO LEVE</v>
          </cell>
          <cell r="D2025" t="str">
            <v>UN</v>
          </cell>
          <cell r="F2025">
            <v>2.96</v>
          </cell>
        </row>
        <row r="2026">
          <cell r="A2026">
            <v>1407068</v>
          </cell>
          <cell r="B2026" t="str">
            <v>SICRO ABRIL/ 25</v>
          </cell>
          <cell r="C2026" t="str">
            <v>FURAÇÃO DE TRILHO TR57 COM UTILIZAÇÃO DE EQUIPAMENTO LEVE</v>
          </cell>
          <cell r="D2026" t="str">
            <v>UN</v>
          </cell>
          <cell r="F2026">
            <v>3.33</v>
          </cell>
        </row>
        <row r="2027">
          <cell r="A2027">
            <v>1407069</v>
          </cell>
          <cell r="B2027" t="str">
            <v>SICRO ABRIL/ 25</v>
          </cell>
          <cell r="C2027" t="str">
            <v>FURAÇÃO DE TRILHO TR68 COM UTILIZAÇÃO DE EQUIPAMENTO LEVE</v>
          </cell>
          <cell r="D2027" t="str">
            <v>UN</v>
          </cell>
          <cell r="F2027">
            <v>3.61</v>
          </cell>
        </row>
        <row r="2028">
          <cell r="A2028">
            <v>1407070</v>
          </cell>
          <cell r="B2028" t="str">
            <v>SICRO ABRIL/ 25</v>
          </cell>
          <cell r="C2028" t="str">
            <v>FURAÇÃO DE TRILHO UIC60 COM UTILIZAÇÃO DE EQUIPAMENTO LEVE</v>
          </cell>
          <cell r="D2028" t="str">
            <v>UN</v>
          </cell>
          <cell r="F2028">
            <v>3.44</v>
          </cell>
        </row>
        <row r="2029">
          <cell r="A2029">
            <v>1400987</v>
          </cell>
          <cell r="B2029" t="str">
            <v>SICRO ABRIL/ 25</v>
          </cell>
          <cell r="C2029" t="str">
            <v>PERFURAÇÃO DE CHAPAS METÁLICAS COM ESPESSURA DE ATÉ 3 MM - D = 25 MM</v>
          </cell>
          <cell r="D2029" t="str">
            <v>UN</v>
          </cell>
          <cell r="F2029">
            <v>1.35</v>
          </cell>
        </row>
        <row r="2030">
          <cell r="A2030">
            <v>1416257</v>
          </cell>
          <cell r="B2030" t="str">
            <v>SICRO ABRIL/ 25</v>
          </cell>
          <cell r="C2030" t="str">
            <v>SOLDA COM MAÇARICO OXIACETILENO DE CHAPAS DE AÇO DE 12,5 MM</v>
          </cell>
          <cell r="D2030" t="str">
            <v>M</v>
          </cell>
          <cell r="F2030">
            <v>341.5</v>
          </cell>
        </row>
        <row r="2031">
          <cell r="A2031">
            <v>1416253</v>
          </cell>
          <cell r="B2031" t="str">
            <v>SICRO ABRIL/ 25</v>
          </cell>
          <cell r="C2031" t="str">
            <v>SOLDA COM MAÇARICO OXIACETILENO DE CHAPAS DE AÇO DE 16 MM</v>
          </cell>
          <cell r="D2031" t="str">
            <v>M</v>
          </cell>
          <cell r="F2031">
            <v>809.39</v>
          </cell>
        </row>
        <row r="2032">
          <cell r="A2032">
            <v>1416254</v>
          </cell>
          <cell r="B2032" t="str">
            <v>SICRO ABRIL/ 25</v>
          </cell>
          <cell r="C2032" t="str">
            <v>SOLDA COM MAÇARICO OXIACETILENO DE CHAPAS DE AÇO DE 6,3 MM</v>
          </cell>
          <cell r="D2032" t="str">
            <v>M</v>
          </cell>
          <cell r="F2032">
            <v>61.78</v>
          </cell>
        </row>
        <row r="2033">
          <cell r="A2033">
            <v>1416255</v>
          </cell>
          <cell r="B2033" t="str">
            <v>SICRO ABRIL/ 25</v>
          </cell>
          <cell r="C2033" t="str">
            <v>SOLDA COM MAÇARICO OXIACETILENO DE CHAPAS DE AÇO DE 8 MM</v>
          </cell>
          <cell r="D2033" t="str">
            <v>M</v>
          </cell>
          <cell r="F2033">
            <v>110.51</v>
          </cell>
        </row>
        <row r="2034">
          <cell r="A2034">
            <v>1416256</v>
          </cell>
          <cell r="B2034" t="str">
            <v>SICRO ABRIL/ 25</v>
          </cell>
          <cell r="C2034" t="str">
            <v>SOLDA COM MAÇARICO OXIACETILENO DE CHAPAS DE AÇO DE 9,5 MM</v>
          </cell>
          <cell r="D2034" t="str">
            <v>M</v>
          </cell>
          <cell r="F2034">
            <v>173.36</v>
          </cell>
        </row>
        <row r="2035">
          <cell r="A2035">
            <v>1408028</v>
          </cell>
          <cell r="B2035" t="str">
            <v>SICRO ABRIL/ 25</v>
          </cell>
          <cell r="C2035" t="str">
            <v>SOLDA ELÉTRICA MANUAL DE PERFIS METÁLICOS E CHAPAS DE AÇO COM ELETRODO E70XX PARA BENEFICIAMENTO DE AÇO NAVAL</v>
          </cell>
          <cell r="D2035" t="str">
            <v>KG</v>
          </cell>
          <cell r="F2035">
            <v>208.36</v>
          </cell>
        </row>
        <row r="2036">
          <cell r="A2036">
            <v>1408027</v>
          </cell>
          <cell r="B2036" t="str">
            <v>SICRO ABRIL/ 25</v>
          </cell>
          <cell r="C2036" t="str">
            <v>SOLDA TIPO MIG/MAG AUTOMATIZADA</v>
          </cell>
          <cell r="D2036" t="str">
            <v>KG</v>
          </cell>
          <cell r="F2036">
            <v>114.09</v>
          </cell>
        </row>
        <row r="2037">
          <cell r="A2037">
            <v>1400978</v>
          </cell>
          <cell r="B2037" t="str">
            <v>SICRO ABRIL/ 25</v>
          </cell>
          <cell r="C2037" t="str">
            <v>SOLDA TIPO MIG/MAG MANUAL</v>
          </cell>
          <cell r="D2037" t="str">
            <v>KG</v>
          </cell>
          <cell r="F2037">
            <v>184.03</v>
          </cell>
        </row>
        <row r="2038">
          <cell r="A2038">
            <v>1513941</v>
          </cell>
          <cell r="B2038" t="str">
            <v>SICRO ABRIL/ 25</v>
          </cell>
          <cell r="C2038" t="str">
            <v>CONTENÇÃO EM AREIA-CIMENTO ENSACADA COM MISTURA DE AREIA COM 8% DE CIMENTO - CONFECÇÃO E ASSENTAMENTO</v>
          </cell>
          <cell r="D2038" t="str">
            <v>M³</v>
          </cell>
          <cell r="F2038">
            <v>508.83</v>
          </cell>
        </row>
        <row r="2039">
          <cell r="A2039">
            <v>1513940</v>
          </cell>
          <cell r="B2039" t="str">
            <v>SICRO ABRIL/ 25</v>
          </cell>
          <cell r="C2039" t="str">
            <v>CONTENÇÃO EM SOLO-CIMENTO ENSACADO COM MISTURA DE SOLO DE JAZIDA COM 8% DE CIMENTO - CONFECÇÃO E ASSENTAMENTO</v>
          </cell>
          <cell r="D2039" t="str">
            <v>M³</v>
          </cell>
          <cell r="F2039">
            <v>358.51</v>
          </cell>
        </row>
        <row r="2040">
          <cell r="A2040">
            <v>1505879</v>
          </cell>
          <cell r="B2040" t="str">
            <v>SICRO ABRIL/ 25</v>
          </cell>
          <cell r="C2040" t="str">
            <v>ENROCAMENTO DE PEDRA ARRUMADA MANUALMENTE - PEDRA DE MÃO COMERCIAL - FORNECIMENTO E ASSENTAMENTO</v>
          </cell>
          <cell r="D2040" t="str">
            <v>M³</v>
          </cell>
          <cell r="F2040">
            <v>261.45</v>
          </cell>
        </row>
        <row r="2041">
          <cell r="A2041">
            <v>1505878</v>
          </cell>
          <cell r="B2041" t="str">
            <v>SICRO ABRIL/ 25</v>
          </cell>
          <cell r="C2041" t="str">
            <v>ENROCAMENTO DE PEDRA ARRUMADA MANUALMENTE - PEDRA DE MÃO PRODUZIDA - CONFECÇÃO E ASSENTAMENTO</v>
          </cell>
          <cell r="D2041" t="str">
            <v>M³</v>
          </cell>
          <cell r="F2041">
            <v>179.38</v>
          </cell>
        </row>
        <row r="2042">
          <cell r="A2042">
            <v>1505877</v>
          </cell>
          <cell r="B2042" t="str">
            <v>SICRO ABRIL/ 25</v>
          </cell>
          <cell r="C2042" t="str">
            <v>ENROCAMENTO DE PEDRA ESPALHADA E COMPACTADA MECANICAMENTE - PEDRA DE MÃO COMERCIAL - FORNECIMENTO E ASSENTAMENTO</v>
          </cell>
          <cell r="D2042" t="str">
            <v>M³</v>
          </cell>
          <cell r="F2042">
            <v>156.04</v>
          </cell>
        </row>
        <row r="2043">
          <cell r="A2043">
            <v>1505860</v>
          </cell>
          <cell r="B2043" t="str">
            <v>SICRO ABRIL/ 25</v>
          </cell>
          <cell r="C2043" t="str">
            <v>ENROCAMENTO DE PEDRA JOGADA - PEDRA DE MÃO COMERCIAL - FORNECIMENTO E ASSENTAMENTO</v>
          </cell>
          <cell r="D2043" t="str">
            <v>M³</v>
          </cell>
          <cell r="F2043">
            <v>165.35</v>
          </cell>
        </row>
        <row r="2044">
          <cell r="A2044">
            <v>1505859</v>
          </cell>
          <cell r="B2044" t="str">
            <v>SICRO ABRIL/ 25</v>
          </cell>
          <cell r="C2044" t="str">
            <v>ENROCAMENTO DE PEDRA JOGADA - PEDRA DE MÃO PRODUZIDA - CONFECÇÃO E ASSENTAMENTO</v>
          </cell>
          <cell r="D2044" t="str">
            <v>M³</v>
          </cell>
          <cell r="F2044">
            <v>96.95</v>
          </cell>
        </row>
        <row r="2045">
          <cell r="A2045">
            <v>1516204</v>
          </cell>
          <cell r="B2045" t="str">
            <v>SICRO ABRIL/ 25</v>
          </cell>
          <cell r="C2045" t="str">
            <v>FABRICAÇÃO DE BLOCOS SEGMENTAIS DE FACE PRÉ-MOLDADOS - C = 40 CM, L = 40 CM E H = 20 CM - MASSA DE 25 KG</v>
          </cell>
          <cell r="D2045" t="str">
            <v>UN</v>
          </cell>
          <cell r="F2045">
            <v>5.88</v>
          </cell>
        </row>
        <row r="2046">
          <cell r="A2046">
            <v>1516312</v>
          </cell>
          <cell r="B2046" t="str">
            <v>SICRO ABRIL/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25</v>
          </cell>
          <cell r="C2058" t="str">
            <v>GEOGRELHA UNIDIRECIONAL COM RESISTÊNCIA À TRAÇÃO DE 100 KN/M - FORNECIMENTO E INSTALAÇÃO</v>
          </cell>
          <cell r="D2058" t="str">
            <v>M²</v>
          </cell>
          <cell r="F2058">
            <v>32.479999999999997</v>
          </cell>
        </row>
        <row r="2059">
          <cell r="A2059">
            <v>1516299</v>
          </cell>
          <cell r="B2059" t="str">
            <v>SICRO ABRIL/ 25</v>
          </cell>
          <cell r="C2059" t="str">
            <v>GEOGRELHA UNIDIRECIONAL COM RESISTÊNCIA À TRAÇÃO DE 150 KN/M - FORNECIMENTO E INSTALAÇÃO</v>
          </cell>
          <cell r="D2059" t="str">
            <v>M²</v>
          </cell>
          <cell r="F2059">
            <v>34.700000000000003</v>
          </cell>
        </row>
        <row r="2060">
          <cell r="A2060">
            <v>1516300</v>
          </cell>
          <cell r="B2060" t="str">
            <v>SICRO ABRIL/ 25</v>
          </cell>
          <cell r="C2060" t="str">
            <v>GEOGRELHA UNIDIRECIONAL COM RESISTÊNCIA À TRAÇÃO DE 200 KN/M - FORNECIMENTO E INSTALAÇÃO</v>
          </cell>
          <cell r="D2060" t="str">
            <v>M²</v>
          </cell>
          <cell r="F2060">
            <v>45.29</v>
          </cell>
        </row>
        <row r="2061">
          <cell r="A2061">
            <v>1516301</v>
          </cell>
          <cell r="B2061" t="str">
            <v>SICRO ABRIL/ 25</v>
          </cell>
          <cell r="C2061" t="str">
            <v>GEOGRELHA UNIDIRECIONAL COM RESISTÊNCIA À TRAÇÃO DE 300 KN/M - FORNECIMENTO E INSTALAÇÃO</v>
          </cell>
          <cell r="D2061" t="str">
            <v>M²</v>
          </cell>
          <cell r="F2061">
            <v>66.55</v>
          </cell>
        </row>
        <row r="2062">
          <cell r="A2062">
            <v>1516302</v>
          </cell>
          <cell r="B2062" t="str">
            <v>SICRO ABRIL/ 25</v>
          </cell>
          <cell r="C2062" t="str">
            <v>GEOGRELHA UNIDIRECIONAL COM RESISTÊNCIA À TRAÇÃO DE 400 KN/M - FORNECIMENTO E INSTALAÇÃO</v>
          </cell>
          <cell r="D2062" t="str">
            <v>M²</v>
          </cell>
          <cell r="F2062">
            <v>87.69</v>
          </cell>
        </row>
        <row r="2063">
          <cell r="A2063">
            <v>1516296</v>
          </cell>
          <cell r="B2063" t="str">
            <v>SICRO ABRIL/ 25</v>
          </cell>
          <cell r="C2063" t="str">
            <v>GEOGRELHA UNIDIRECIONAL COM RESISTÊNCIA À TRAÇÃO DE 50 KN/M - FORNECIMENTO E INSTALAÇÃO</v>
          </cell>
          <cell r="D2063" t="str">
            <v>M²</v>
          </cell>
          <cell r="F2063">
            <v>24.62</v>
          </cell>
        </row>
        <row r="2064">
          <cell r="A2064">
            <v>1516297</v>
          </cell>
          <cell r="B2064" t="str">
            <v>SICRO ABRIL/ 25</v>
          </cell>
          <cell r="C2064" t="str">
            <v>GEOGRELHA UNIDIRECIONAL COM RESISTÊNCIA À TRAÇÃO DE 90 KN/M - FORNECIMENTO E INSTALAÇÃO</v>
          </cell>
          <cell r="D2064" t="str">
            <v>M²</v>
          </cell>
          <cell r="F2064">
            <v>31.43</v>
          </cell>
        </row>
        <row r="2065">
          <cell r="A2065">
            <v>1505847</v>
          </cell>
          <cell r="B2065" t="str">
            <v>SICRO ABRIL/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25</v>
          </cell>
          <cell r="C2069" t="str">
            <v>PEDRA ARGAMASSADA COM CIMENTO E AREIA 1:3 - AREIA E PEDRA DE MÃO COMERCIAL - FORNECIMENTO E ASSENTAMENTO</v>
          </cell>
          <cell r="D2069" t="str">
            <v>M³</v>
          </cell>
          <cell r="F2069">
            <v>409.37</v>
          </cell>
        </row>
        <row r="2070">
          <cell r="A2070">
            <v>1506056</v>
          </cell>
          <cell r="B2070" t="str">
            <v>SICRO ABRIL/ 25</v>
          </cell>
          <cell r="C2070" t="str">
            <v>PEDRA ARGAMASSADA COM CIMENTO E AREIA 1:3 - AREIA EXTRAÍDA E PEDRA DE MÃO PRODUZIDA - CONFECÇÃO E ASSENTAMENTO</v>
          </cell>
          <cell r="D2070" t="str">
            <v>M³</v>
          </cell>
          <cell r="F2070">
            <v>290.75</v>
          </cell>
        </row>
        <row r="2071">
          <cell r="A2071">
            <v>1513943</v>
          </cell>
          <cell r="B2071" t="str">
            <v>SICRO ABRIL/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25</v>
          </cell>
          <cell r="C2072" t="str">
            <v>TELA METÁLICA DOBRADA EM L PARA MURO EM SOLO REFORÇADO - C = 200 CM, L = 40 CM E H = 40 CM - FORNECIMENTO E INSTALAÇÃO</v>
          </cell>
          <cell r="D2072" t="str">
            <v>M²</v>
          </cell>
          <cell r="F2072">
            <v>628.22</v>
          </cell>
        </row>
        <row r="2073">
          <cell r="A2073">
            <v>1516317</v>
          </cell>
          <cell r="B2073" t="str">
            <v>SICRO ABRIL/ 25</v>
          </cell>
          <cell r="C2073" t="str">
            <v>TELA METÁLICA DOBRADA EM L PARA MURO EM SOLO REFORÇADO - C = 200 CM, L = 50 CM E H = 50 CM - FORNECIMENTO E INSTALAÇÃO</v>
          </cell>
          <cell r="D2073" t="str">
            <v>M²</v>
          </cell>
          <cell r="F2073">
            <v>473.74</v>
          </cell>
        </row>
        <row r="2074">
          <cell r="A2074">
            <v>1600965</v>
          </cell>
          <cell r="B2074" t="str">
            <v>SICRO ABRIL/ 25</v>
          </cell>
          <cell r="C2074" t="str">
            <v>ABERTURA EM MURO DE ALVENARIA DE PEDRA ARGAMASSADA COM MARTELETE</v>
          </cell>
          <cell r="D2074" t="str">
            <v>M³</v>
          </cell>
          <cell r="F2074">
            <v>100.29</v>
          </cell>
        </row>
        <row r="2075">
          <cell r="A2075">
            <v>1600408</v>
          </cell>
          <cell r="B2075" t="str">
            <v>SICRO ABRIL/ 25</v>
          </cell>
          <cell r="C2075" t="str">
            <v>APICOAMENTO MANUAL DE CONCRETO</v>
          </cell>
          <cell r="D2075" t="str">
            <v>M²</v>
          </cell>
          <cell r="F2075">
            <v>18.97</v>
          </cell>
        </row>
        <row r="2076">
          <cell r="A2076">
            <v>1600990</v>
          </cell>
          <cell r="B2076" t="str">
            <v>SICRO ABRIL/ 25</v>
          </cell>
          <cell r="C2076" t="str">
            <v>DEMOLIÇÃO DE CONCRETO ARMADO COM MARTELETE E CORTE OXIACETILENO</v>
          </cell>
          <cell r="D2076" t="str">
            <v>M³</v>
          </cell>
          <cell r="F2076">
            <v>776.1</v>
          </cell>
        </row>
        <row r="2077">
          <cell r="A2077">
            <v>1600989</v>
          </cell>
          <cell r="B2077" t="str">
            <v>SICRO ABRIL/ 25</v>
          </cell>
          <cell r="C2077" t="str">
            <v>DEMOLIÇÃO DE CONCRETO SIMPLES COM MARTELETE</v>
          </cell>
          <cell r="D2077" t="str">
            <v>M³</v>
          </cell>
          <cell r="F2077">
            <v>401.68</v>
          </cell>
        </row>
        <row r="2078">
          <cell r="A2078">
            <v>1600438</v>
          </cell>
          <cell r="B2078" t="str">
            <v>SICRO ABRIL/ 25</v>
          </cell>
          <cell r="C2078" t="str">
            <v>DEMOLIÇÃO MANUAL DE CONCRETO ARMADO</v>
          </cell>
          <cell r="D2078" t="str">
            <v>M³</v>
          </cell>
          <cell r="F2078">
            <v>599.79</v>
          </cell>
        </row>
        <row r="2079">
          <cell r="A2079">
            <v>1600436</v>
          </cell>
          <cell r="B2079" t="str">
            <v>SICRO ABRIL/ 25</v>
          </cell>
          <cell r="C2079" t="str">
            <v>DEMOLIÇÃO MANUAL DE CONCRETO SIMPLES</v>
          </cell>
          <cell r="D2079" t="str">
            <v>M³</v>
          </cell>
          <cell r="F2079">
            <v>409.77</v>
          </cell>
        </row>
        <row r="2080">
          <cell r="A2080">
            <v>1600895</v>
          </cell>
          <cell r="B2080" t="str">
            <v>SICRO ABRIL/ 25</v>
          </cell>
          <cell r="C2080" t="str">
            <v>DEMOLIÇÃO MANUAL DE CONSTRUÇÕES PROVISÓRIAS DE MADEIRA - SEM REAPROVEITAMENTO</v>
          </cell>
          <cell r="D2080" t="str">
            <v>M²</v>
          </cell>
          <cell r="F2080">
            <v>14.34</v>
          </cell>
        </row>
        <row r="2081">
          <cell r="A2081">
            <v>1600897</v>
          </cell>
          <cell r="B2081" t="str">
            <v>SICRO ABRIL/ 25</v>
          </cell>
          <cell r="C2081" t="str">
            <v>DEMOLIÇÃO MANUAL DE CONSTRUÇÕES PROVISÓRIAS DE MADEIRA, SEM FECHAMENTO LATERAL E SEM PAVIMENTAÇÃO</v>
          </cell>
          <cell r="D2081" t="str">
            <v>M²</v>
          </cell>
          <cell r="F2081">
            <v>3.87</v>
          </cell>
        </row>
        <row r="2082">
          <cell r="A2082">
            <v>1619004</v>
          </cell>
          <cell r="B2082" t="str">
            <v>SICRO ABRIL/ 25</v>
          </cell>
          <cell r="C2082" t="str">
            <v>DEMOLIÇÃO MECÂNICA DE ALVENARIA COM CARREGADEIRA DE PNEUS</v>
          </cell>
          <cell r="D2082" t="str">
            <v>M³</v>
          </cell>
          <cell r="F2082">
            <v>7.64</v>
          </cell>
        </row>
        <row r="2083">
          <cell r="A2083">
            <v>1600896</v>
          </cell>
          <cell r="B2083" t="str">
            <v>SICRO ABRIL/ 25</v>
          </cell>
          <cell r="C2083" t="str">
            <v>DEMOLIÇÃO MECÂNICA DE ALVENARIA COM ESCAVADEIRA HIDRÁULICA</v>
          </cell>
          <cell r="D2083" t="str">
            <v>M²</v>
          </cell>
          <cell r="F2083">
            <v>16.04</v>
          </cell>
        </row>
        <row r="2084">
          <cell r="A2084">
            <v>1619003</v>
          </cell>
          <cell r="B2084" t="str">
            <v>SICRO ABRIL/ 25</v>
          </cell>
          <cell r="C2084" t="str">
            <v>DEMOLIÇÃO MECÂNICA DE CONCRETO ARMADO COM ESCAVADEIRA HIDRÁULICA</v>
          </cell>
          <cell r="D2084" t="str">
            <v>M³</v>
          </cell>
          <cell r="F2084">
            <v>63.43</v>
          </cell>
        </row>
        <row r="2085">
          <cell r="A2085">
            <v>1619006</v>
          </cell>
          <cell r="B2085" t="str">
            <v>SICRO ABRIL/ 25</v>
          </cell>
          <cell r="C2085" t="str">
            <v>DEMOLIÇÃO MECÂNICA DE CONCRETO SIMPLES COM ESCAVADEIRA HIDRÁULICA</v>
          </cell>
          <cell r="D2085" t="str">
            <v>M³</v>
          </cell>
          <cell r="F2085">
            <v>44.33</v>
          </cell>
        </row>
        <row r="2086">
          <cell r="A2086">
            <v>1600414</v>
          </cell>
          <cell r="B2086" t="str">
            <v>SICRO ABRIL/ 25</v>
          </cell>
          <cell r="C2086" t="str">
            <v>FRESAGEM DE PISO DE CONCRETO</v>
          </cell>
          <cell r="D2086" t="str">
            <v>M²</v>
          </cell>
          <cell r="F2086">
            <v>1.1499999999999999</v>
          </cell>
        </row>
        <row r="2087">
          <cell r="A2087">
            <v>1608148</v>
          </cell>
          <cell r="B2087" t="str">
            <v>SICRO ABRIL/ 25</v>
          </cell>
          <cell r="C2087" t="str">
            <v>PERFURAÇÃO EM CONCRETO COM COROA DIAMANTADA - D = 100 MM</v>
          </cell>
          <cell r="D2087" t="str">
            <v>M</v>
          </cell>
          <cell r="F2087">
            <v>212.92</v>
          </cell>
        </row>
        <row r="2088">
          <cell r="A2088">
            <v>1608021</v>
          </cell>
          <cell r="B2088" t="str">
            <v>SICRO ABRIL/ 25</v>
          </cell>
          <cell r="C2088" t="str">
            <v>PERFURAÇÃO EM CONCRETO COM COROA DIAMANTADA - D = 16 MM</v>
          </cell>
          <cell r="D2088" t="str">
            <v>M</v>
          </cell>
          <cell r="F2088">
            <v>67.849999999999994</v>
          </cell>
        </row>
        <row r="2089">
          <cell r="A2089">
            <v>1608024</v>
          </cell>
          <cell r="B2089" t="str">
            <v>SICRO ABRIL/ 25</v>
          </cell>
          <cell r="C2089" t="str">
            <v>PERFURAÇÃO EM CONCRETO COM COROA DIAMANTADA - D = 20 MM</v>
          </cell>
          <cell r="D2089" t="str">
            <v>M</v>
          </cell>
          <cell r="F2089">
            <v>71.27</v>
          </cell>
        </row>
        <row r="2090">
          <cell r="A2090">
            <v>1608026</v>
          </cell>
          <cell r="B2090" t="str">
            <v>SICRO ABRIL/ 25</v>
          </cell>
          <cell r="C2090" t="str">
            <v>PERFURAÇÃO EM CONCRETO COM COROA DIAMANTADA - D = 25 MM</v>
          </cell>
          <cell r="D2090" t="str">
            <v>M</v>
          </cell>
          <cell r="F2090">
            <v>81.11</v>
          </cell>
        </row>
        <row r="2091">
          <cell r="A2091">
            <v>1608142</v>
          </cell>
          <cell r="B2091" t="str">
            <v>SICRO ABRIL/ 25</v>
          </cell>
          <cell r="C2091" t="str">
            <v>PERFURAÇÃO EM CONCRETO COM COROA DIAMANTADA - D = 32 MM</v>
          </cell>
          <cell r="D2091" t="str">
            <v>M</v>
          </cell>
          <cell r="F2091">
            <v>92.75</v>
          </cell>
        </row>
        <row r="2092">
          <cell r="A2092">
            <v>1608143</v>
          </cell>
          <cell r="B2092" t="str">
            <v>SICRO ABRIL/ 25</v>
          </cell>
          <cell r="C2092" t="str">
            <v>PERFURAÇÃO EM CONCRETO COM COROA DIAMANTADA - D = 38 MM</v>
          </cell>
          <cell r="D2092" t="str">
            <v>M</v>
          </cell>
          <cell r="F2092">
            <v>96.19</v>
          </cell>
        </row>
        <row r="2093">
          <cell r="A2093">
            <v>1608144</v>
          </cell>
          <cell r="B2093" t="str">
            <v>SICRO ABRIL/ 25</v>
          </cell>
          <cell r="C2093" t="str">
            <v>PERFURAÇÃO EM CONCRETO COM COROA DIAMANTADA - D = 44 MM</v>
          </cell>
          <cell r="D2093" t="str">
            <v>M</v>
          </cell>
          <cell r="F2093">
            <v>103.88</v>
          </cell>
        </row>
        <row r="2094">
          <cell r="A2094">
            <v>1608145</v>
          </cell>
          <cell r="B2094" t="str">
            <v>SICRO ABRIL/ 25</v>
          </cell>
          <cell r="C2094" t="str">
            <v>PERFURAÇÃO EM CONCRETO COM COROA DIAMANTADA - D = 50 MM</v>
          </cell>
          <cell r="D2094" t="str">
            <v>M</v>
          </cell>
          <cell r="F2094">
            <v>110.37</v>
          </cell>
        </row>
        <row r="2095">
          <cell r="A2095">
            <v>1608146</v>
          </cell>
          <cell r="B2095" t="str">
            <v>SICRO ABRIL/ 25</v>
          </cell>
          <cell r="C2095" t="str">
            <v>PERFURAÇÃO EM CONCRETO COM COROA DIAMANTADA - D = 63 MM</v>
          </cell>
          <cell r="D2095" t="str">
            <v>M</v>
          </cell>
          <cell r="F2095">
            <v>128.1</v>
          </cell>
        </row>
        <row r="2096">
          <cell r="A2096">
            <v>1608147</v>
          </cell>
          <cell r="B2096" t="str">
            <v>SICRO ABRIL/ 25</v>
          </cell>
          <cell r="C2096" t="str">
            <v>PERFURAÇÃO EM CONCRETO COM COROA DIAMANTADA - D = 75 MM</v>
          </cell>
          <cell r="D2096" t="str">
            <v>M</v>
          </cell>
          <cell r="F2096">
            <v>162.85</v>
          </cell>
        </row>
        <row r="2097">
          <cell r="A2097">
            <v>1608019</v>
          </cell>
          <cell r="B2097" t="str">
            <v>SICRO ABRIL/ 25</v>
          </cell>
          <cell r="C2097" t="str">
            <v>PERFURAÇÃO EM CONCRETO COM MARTELETE ELÉTRICO - D = 10 MM</v>
          </cell>
          <cell r="D2097" t="str">
            <v>M</v>
          </cell>
          <cell r="F2097">
            <v>19.399999999999999</v>
          </cell>
        </row>
        <row r="2098">
          <cell r="A2098">
            <v>1608020</v>
          </cell>
          <cell r="B2098" t="str">
            <v>SICRO ABRIL/ 25</v>
          </cell>
          <cell r="C2098" t="str">
            <v>PERFURAÇÃO EM CONCRETO COM MARTELETE ELÉTRICO - D = 13,0 MM</v>
          </cell>
          <cell r="D2098" t="str">
            <v>M</v>
          </cell>
          <cell r="F2098">
            <v>30.7</v>
          </cell>
        </row>
        <row r="2099">
          <cell r="A2099">
            <v>1608025</v>
          </cell>
          <cell r="B2099" t="str">
            <v>SICRO ABRIL/ 25</v>
          </cell>
          <cell r="C2099" t="str">
            <v>PERFURAÇÃO EM CONCRETO COM MARTELETE ELÉTRICO - D = 14 MM</v>
          </cell>
          <cell r="D2099" t="str">
            <v>M</v>
          </cell>
          <cell r="F2099">
            <v>37.54</v>
          </cell>
        </row>
        <row r="2100">
          <cell r="A2100">
            <v>1600966</v>
          </cell>
          <cell r="B2100" t="str">
            <v>SICRO ABRIL/ 25</v>
          </cell>
          <cell r="C2100" t="str">
            <v>REMOÇÃO DE CERCA COM MOURÕES DE CONCRETO</v>
          </cell>
          <cell r="D2100" t="str">
            <v>M</v>
          </cell>
          <cell r="F2100">
            <v>0.78</v>
          </cell>
        </row>
        <row r="2101">
          <cell r="A2101">
            <v>1600898</v>
          </cell>
          <cell r="B2101" t="str">
            <v>SICRO ABRIL/ 25</v>
          </cell>
          <cell r="C2101" t="str">
            <v>REMOÇÃO DE PAINEL PUBLICITÁRIO, TIPO OUTDOOR, COM ESTRUTURA E SUPORTES EM MADEIRA</v>
          </cell>
          <cell r="D2101" t="str">
            <v>M²</v>
          </cell>
          <cell r="F2101">
            <v>11.83</v>
          </cell>
        </row>
        <row r="2102">
          <cell r="A2102">
            <v>1600441</v>
          </cell>
          <cell r="B2102" t="str">
            <v>SICRO ABRIL/ 25</v>
          </cell>
          <cell r="C2102" t="str">
            <v>REMOÇÃO DE PARALELEPÍPEDOS</v>
          </cell>
          <cell r="D2102" t="str">
            <v>M²</v>
          </cell>
          <cell r="F2102">
            <v>4.1100000000000003</v>
          </cell>
        </row>
        <row r="2103">
          <cell r="A2103">
            <v>1600404</v>
          </cell>
          <cell r="B2103" t="str">
            <v>SICRO ABRIL/ 25</v>
          </cell>
          <cell r="C2103" t="str">
            <v>REMOÇÃO DE TUBOS DE CONCRETO COM DIÂMETRO DE 0,40 M A 1,00 M EM VALAS E BUEIROS</v>
          </cell>
          <cell r="D2103" t="str">
            <v>M</v>
          </cell>
          <cell r="F2103">
            <v>9.84</v>
          </cell>
        </row>
        <row r="2104">
          <cell r="A2104">
            <v>1600405</v>
          </cell>
          <cell r="B2104" t="str">
            <v>SICRO ABRIL/ 25</v>
          </cell>
          <cell r="C2104" t="str">
            <v>REMOÇÃO DE TUBOS DE CONCRETO COM DIÂMETRO DE 1,20 M A 1,50 M EM VALAS E BUEIROS</v>
          </cell>
          <cell r="D2104" t="str">
            <v>M</v>
          </cell>
          <cell r="F2104">
            <v>10.99</v>
          </cell>
        </row>
        <row r="2105">
          <cell r="A2105">
            <v>1716605</v>
          </cell>
          <cell r="B2105" t="str">
            <v>SICRO ABRIL/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25</v>
          </cell>
          <cell r="C2119" t="str">
            <v>DERROCAGEM SUBAQUÁTICA DE MATERIAL DE 3ª CATEGORIA - CARGA E LIMPEZA - PLATAFORMA FLUTUANTE COM CLAMSHELL - SEM TRANSPORTE</v>
          </cell>
          <cell r="D2119" t="str">
            <v>M³</v>
          </cell>
          <cell r="F2119">
            <v>63.74</v>
          </cell>
        </row>
        <row r="2120">
          <cell r="A2120">
            <v>1716624</v>
          </cell>
          <cell r="B2120" t="str">
            <v>SICRO ABRIL/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25</v>
          </cell>
          <cell r="C2133" t="str">
            <v>DERROCAGEM SUBAQUÁTICA DE MATERIAL DE 3ª CATEGORIA - CARGA E LIMPEZA COM DRAGA BACKHOE DE 7 M³ - SEM TRANSPORTE</v>
          </cell>
          <cell r="D2133" t="str">
            <v>M³</v>
          </cell>
          <cell r="F2133">
            <v>42.07</v>
          </cell>
        </row>
        <row r="2134">
          <cell r="A2134">
            <v>1716641</v>
          </cell>
          <cell r="B2134" t="str">
            <v>SICRO ABRIL/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25</v>
          </cell>
          <cell r="C2157" t="str">
            <v>LEVANTAMENTO BATIMÉTRICO MONOFEIXE LONGITUDINAL</v>
          </cell>
          <cell r="D2157" t="str">
            <v>KM</v>
          </cell>
          <cell r="F2157">
            <v>19.510000000000002</v>
          </cell>
        </row>
        <row r="2158">
          <cell r="A2158">
            <v>1801637</v>
          </cell>
          <cell r="B2158" t="str">
            <v>SICRO ABRIL/ 25</v>
          </cell>
          <cell r="C2158" t="str">
            <v>LEVANTAMENTO BATIMÉTRICO MONOFEIXE TRANSVERSAL</v>
          </cell>
          <cell r="D2158" t="str">
            <v>KM</v>
          </cell>
          <cell r="F2158">
            <v>26.01</v>
          </cell>
        </row>
        <row r="2159">
          <cell r="A2159">
            <v>1817720</v>
          </cell>
          <cell r="B2159" t="str">
            <v>SICRO ABRIL/ 25</v>
          </cell>
          <cell r="C2159" t="str">
            <v>LEVANTAMENTO BATIMÉTRICO MULTIFEIXE</v>
          </cell>
          <cell r="D2159" t="str">
            <v>KM</v>
          </cell>
          <cell r="F2159">
            <v>98.76</v>
          </cell>
        </row>
        <row r="2160">
          <cell r="A2160">
            <v>1817723</v>
          </cell>
          <cell r="B2160" t="str">
            <v>SICRO ABRIL/ 25</v>
          </cell>
          <cell r="C2160" t="str">
            <v>LEVANTAMENTO HIDROMÉTRICO COM ADCP EM RIOS COM VELOCIDADE DE CORRENTE ACIMA DE 1,5 M/S</v>
          </cell>
          <cell r="D2160" t="str">
            <v>KM</v>
          </cell>
          <cell r="F2160">
            <v>47.45</v>
          </cell>
        </row>
        <row r="2161">
          <cell r="A2161">
            <v>1817721</v>
          </cell>
          <cell r="B2161" t="str">
            <v>SICRO ABRIL/ 25</v>
          </cell>
          <cell r="C2161" t="str">
            <v>LEVANTAMENTO HIDROMÉTRICO COM ADCP EM RIOS COM VELOCIDADE DE CORRENTE DE 0,5 A 1,0 M/S</v>
          </cell>
          <cell r="D2161" t="str">
            <v>KM</v>
          </cell>
          <cell r="F2161">
            <v>142.35</v>
          </cell>
        </row>
        <row r="2162">
          <cell r="A2162">
            <v>1817722</v>
          </cell>
          <cell r="B2162" t="str">
            <v>SICRO ABRIL/ 25</v>
          </cell>
          <cell r="C2162" t="str">
            <v>LEVANTAMENTO HIDROMÉTRICO COM ADCP EM RIOS COM VELOCIDADE DE CORRENTE DE 1,0 A 1,5 M/S</v>
          </cell>
          <cell r="D2162" t="str">
            <v>KM</v>
          </cell>
          <cell r="F2162">
            <v>71.180000000000007</v>
          </cell>
        </row>
        <row r="2163">
          <cell r="A2163">
            <v>1917483</v>
          </cell>
          <cell r="B2163" t="str">
            <v>SICRO ABRIL/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25</v>
          </cell>
          <cell r="C2328" t="str">
            <v>DRAGAGEM DE AREIA FINA COM DRAGA HOPPER - CAPACIDADE DA CISTERNA DE 1.000 M³ - DMT DE 1.500 A 1.800 M</v>
          </cell>
          <cell r="D2328" t="str">
            <v>M³</v>
          </cell>
          <cell r="F2328">
            <v>17.98</v>
          </cell>
        </row>
        <row r="2329">
          <cell r="A2329">
            <v>1917044</v>
          </cell>
          <cell r="B2329" t="str">
            <v>SICRO ABRIL/ 25</v>
          </cell>
          <cell r="C2329" t="str">
            <v>DRAGAGEM DE AREIA FINA COM DRAGA HOPPER - CAPACIDADE DA CISTERNA DE 1.000 M³ - DMT DE 1.800 A 2.100 M</v>
          </cell>
          <cell r="D2329" t="str">
            <v>M³</v>
          </cell>
          <cell r="F2329">
            <v>18.3</v>
          </cell>
        </row>
        <row r="2330">
          <cell r="A2330">
            <v>1917045</v>
          </cell>
          <cell r="B2330" t="str">
            <v>SICRO ABRIL/ 25</v>
          </cell>
          <cell r="C2330" t="str">
            <v>DRAGAGEM DE AREIA FINA COM DRAGA HOPPER - CAPACIDADE DA CISTERNA DE 1.000 M³ - DMT DE 2.100 A 2.400 M</v>
          </cell>
          <cell r="D2330" t="str">
            <v>M³</v>
          </cell>
          <cell r="F2330">
            <v>18.62</v>
          </cell>
        </row>
        <row r="2331">
          <cell r="A2331">
            <v>1917046</v>
          </cell>
          <cell r="B2331" t="str">
            <v>SICRO ABRIL/ 25</v>
          </cell>
          <cell r="C2331" t="str">
            <v>DRAGAGEM DE AREIA FINA COM DRAGA HOPPER - CAPACIDADE DA CISTERNA DE 1.000 M³ - DMT DE 2.400 A 2.700 M</v>
          </cell>
          <cell r="D2331" t="str">
            <v>M³</v>
          </cell>
          <cell r="F2331">
            <v>18.95</v>
          </cell>
        </row>
        <row r="2332">
          <cell r="A2332">
            <v>1917047</v>
          </cell>
          <cell r="B2332" t="str">
            <v>SICRO ABRIL/ 25</v>
          </cell>
          <cell r="C2332" t="str">
            <v>DRAGAGEM DE AREIA FINA COM DRAGA HOPPER - CAPACIDADE DA CISTERNA DE 1.000 M³ - DMT DE 2.700 A 3.000 M</v>
          </cell>
          <cell r="D2332" t="str">
            <v>M³</v>
          </cell>
          <cell r="F2332">
            <v>19.309999999999999</v>
          </cell>
        </row>
        <row r="2333">
          <cell r="A2333">
            <v>1917048</v>
          </cell>
          <cell r="B2333" t="str">
            <v>SICRO ABRIL/ 25</v>
          </cell>
          <cell r="C2333" t="str">
            <v>DRAGAGEM DE AREIA FINA COM DRAGA HOPPER - CAPACIDADE DA CISTERNA DE 1.000 M³ - DMT DE 3.000 M</v>
          </cell>
          <cell r="D2333" t="str">
            <v>M³</v>
          </cell>
          <cell r="F2333">
            <v>19.5</v>
          </cell>
        </row>
        <row r="2334">
          <cell r="A2334">
            <v>1901518</v>
          </cell>
          <cell r="B2334" t="str">
            <v>SICRO ABRIL/ 25</v>
          </cell>
          <cell r="C2334" t="str">
            <v>DRAGAGEM DE AREIA FINA COM DRAGA HOPPER - CAPACIDADE DA CISTERNA DE 10.000 M³ - DMT DE 1.500 A 1.800 M</v>
          </cell>
          <cell r="D2334" t="str">
            <v>M³</v>
          </cell>
          <cell r="F2334">
            <v>11.13</v>
          </cell>
        </row>
        <row r="2335">
          <cell r="A2335">
            <v>1901519</v>
          </cell>
          <cell r="B2335" t="str">
            <v>SICRO ABRIL/ 25</v>
          </cell>
          <cell r="C2335" t="str">
            <v>DRAGAGEM DE AREIA FINA COM DRAGA HOPPER - CAPACIDADE DA CISTERNA DE 10.000 M³ - DMT DE 1.800 A 2.100 M</v>
          </cell>
          <cell r="D2335" t="str">
            <v>M³</v>
          </cell>
          <cell r="F2335">
            <v>11.21</v>
          </cell>
        </row>
        <row r="2336">
          <cell r="A2336">
            <v>1901520</v>
          </cell>
          <cell r="B2336" t="str">
            <v>SICRO ABRIL/ 25</v>
          </cell>
          <cell r="C2336" t="str">
            <v>DRAGAGEM DE AREIA FINA COM DRAGA HOPPER - CAPACIDADE DA CISTERNA DE 10.000 M³ - DMT DE 2.100 A 2.400 M</v>
          </cell>
          <cell r="D2336" t="str">
            <v>M³</v>
          </cell>
          <cell r="F2336">
            <v>11.3</v>
          </cell>
        </row>
        <row r="2337">
          <cell r="A2337">
            <v>1901521</v>
          </cell>
          <cell r="B2337" t="str">
            <v>SICRO ABRIL/ 25</v>
          </cell>
          <cell r="C2337" t="str">
            <v>DRAGAGEM DE AREIA FINA COM DRAGA HOPPER - CAPACIDADE DA CISTERNA DE 10.000 M³ - DMT DE 2.400 A 2.700 M</v>
          </cell>
          <cell r="D2337" t="str">
            <v>M³</v>
          </cell>
          <cell r="F2337">
            <v>11.39</v>
          </cell>
        </row>
        <row r="2338">
          <cell r="A2338">
            <v>1901522</v>
          </cell>
          <cell r="B2338" t="str">
            <v>SICRO ABRIL/ 25</v>
          </cell>
          <cell r="C2338" t="str">
            <v>DRAGAGEM DE AREIA FINA COM DRAGA HOPPER - CAPACIDADE DA CISTERNA DE 10.000 M³ - DMT DE 2.700 A 3.000 M</v>
          </cell>
          <cell r="D2338" t="str">
            <v>M³</v>
          </cell>
          <cell r="F2338">
            <v>11.48</v>
          </cell>
        </row>
        <row r="2339">
          <cell r="A2339">
            <v>1901517</v>
          </cell>
          <cell r="B2339" t="str">
            <v>SICRO ABRIL/ 25</v>
          </cell>
          <cell r="C2339" t="str">
            <v>DRAGAGEM DE AREIA FINA COM DRAGA HOPPER - CAPACIDADE DA CISTERNA DE 10.000 M³ - DMT DE 3.000 M</v>
          </cell>
          <cell r="D2339" t="str">
            <v>M³</v>
          </cell>
          <cell r="F2339">
            <v>11.54</v>
          </cell>
        </row>
        <row r="2340">
          <cell r="A2340">
            <v>1901523</v>
          </cell>
          <cell r="B2340" t="str">
            <v>SICRO ABRIL/ 25</v>
          </cell>
          <cell r="C2340" t="str">
            <v>DRAGAGEM DE AREIA FINA COM DRAGA HOPPER - CAPACIDADE DA CISTERNA DE 15.000 M³ - DMT DE 1.500 A 1.800 M</v>
          </cell>
          <cell r="D2340" t="str">
            <v>M³</v>
          </cell>
          <cell r="F2340">
            <v>14.71</v>
          </cell>
        </row>
        <row r="2341">
          <cell r="A2341">
            <v>1901524</v>
          </cell>
          <cell r="B2341" t="str">
            <v>SICRO ABRIL/ 25</v>
          </cell>
          <cell r="C2341" t="str">
            <v>DRAGAGEM DE AREIA FINA COM DRAGA HOPPER - CAPACIDADE DA CISTERNA DE 15.000 M³ - DMT DE 1.800 A 2.100 M</v>
          </cell>
          <cell r="D2341" t="str">
            <v>M³</v>
          </cell>
          <cell r="F2341">
            <v>14.79</v>
          </cell>
        </row>
        <row r="2342">
          <cell r="A2342">
            <v>1901525</v>
          </cell>
          <cell r="B2342" t="str">
            <v>SICRO ABRIL/ 25</v>
          </cell>
          <cell r="C2342" t="str">
            <v>DRAGAGEM DE AREIA FINA COM DRAGA HOPPER - CAPACIDADE DA CISTERNA DE 15.000 M³ - DMT DE 2.100 A 2.400 M</v>
          </cell>
          <cell r="D2342" t="str">
            <v>M³</v>
          </cell>
          <cell r="F2342">
            <v>14.87</v>
          </cell>
        </row>
        <row r="2343">
          <cell r="A2343">
            <v>1901526</v>
          </cell>
          <cell r="B2343" t="str">
            <v>SICRO ABRIL/ 25</v>
          </cell>
          <cell r="C2343" t="str">
            <v>DRAGAGEM DE AREIA FINA COM DRAGA HOPPER - CAPACIDADE DA CISTERNA DE 15.000 M³ - DMT DE 2.400 A 2.700 M</v>
          </cell>
          <cell r="D2343" t="str">
            <v>M³</v>
          </cell>
          <cell r="F2343">
            <v>14.96</v>
          </cell>
        </row>
        <row r="2344">
          <cell r="A2344">
            <v>1901527</v>
          </cell>
          <cell r="B2344" t="str">
            <v>SICRO ABRIL/ 25</v>
          </cell>
          <cell r="C2344" t="str">
            <v>DRAGAGEM DE AREIA FINA COM DRAGA HOPPER - CAPACIDADE DA CISTERNA DE 15.000 M³ - DMT DE 2.700 A 3.000 M</v>
          </cell>
          <cell r="D2344" t="str">
            <v>M³</v>
          </cell>
          <cell r="F2344">
            <v>15.05</v>
          </cell>
        </row>
        <row r="2345">
          <cell r="A2345">
            <v>1901528</v>
          </cell>
          <cell r="B2345" t="str">
            <v>SICRO ABRIL/ 25</v>
          </cell>
          <cell r="C2345" t="str">
            <v>DRAGAGEM DE AREIA FINA COM DRAGA HOPPER - CAPACIDADE DA CISTERNA DE 15.000 M³ - DMT DE 3.000 M</v>
          </cell>
          <cell r="D2345" t="str">
            <v>M³</v>
          </cell>
          <cell r="F2345">
            <v>15.1</v>
          </cell>
        </row>
        <row r="2346">
          <cell r="A2346">
            <v>1917079</v>
          </cell>
          <cell r="B2346" t="str">
            <v>SICRO ABRIL/ 25</v>
          </cell>
          <cell r="C2346" t="str">
            <v>DRAGAGEM DE AREIA FINA COM DRAGA HOPPER - CAPACIDADE DA CISTERNA DE 2.000 M³ - DMT DE 1.500 A 1.800 M</v>
          </cell>
          <cell r="D2346" t="str">
            <v>M³</v>
          </cell>
          <cell r="F2346">
            <v>12.3</v>
          </cell>
        </row>
        <row r="2347">
          <cell r="A2347">
            <v>1917080</v>
          </cell>
          <cell r="B2347" t="str">
            <v>SICRO ABRIL/ 25</v>
          </cell>
          <cell r="C2347" t="str">
            <v>DRAGAGEM DE AREIA FINA COM DRAGA HOPPER - CAPACIDADE DA CISTERNA DE 2.000 M³ - DMT DE 1.800 A 2.100 M</v>
          </cell>
          <cell r="D2347" t="str">
            <v>M³</v>
          </cell>
          <cell r="F2347">
            <v>12.48</v>
          </cell>
        </row>
        <row r="2348">
          <cell r="A2348">
            <v>1917081</v>
          </cell>
          <cell r="B2348" t="str">
            <v>SICRO ABRIL/ 25</v>
          </cell>
          <cell r="C2348" t="str">
            <v>DRAGAGEM DE AREIA FINA COM DRAGA HOPPER - CAPACIDADE DA CISTERNA DE 2.000 M³ - DMT DE 2.100 A 2.400 M</v>
          </cell>
          <cell r="D2348" t="str">
            <v>M³</v>
          </cell>
          <cell r="F2348">
            <v>12.68</v>
          </cell>
        </row>
        <row r="2349">
          <cell r="A2349">
            <v>1917082</v>
          </cell>
          <cell r="B2349" t="str">
            <v>SICRO ABRIL/ 25</v>
          </cell>
          <cell r="C2349" t="str">
            <v>DRAGAGEM DE AREIA FINA COM DRAGA HOPPER - CAPACIDADE DA CISTERNA DE 2.000 M³ - DMT DE 2.400 A 2.700 M</v>
          </cell>
          <cell r="D2349" t="str">
            <v>M³</v>
          </cell>
          <cell r="F2349">
            <v>12.88</v>
          </cell>
        </row>
        <row r="2350">
          <cell r="A2350">
            <v>1917083</v>
          </cell>
          <cell r="B2350" t="str">
            <v>SICRO ABRIL/ 25</v>
          </cell>
          <cell r="C2350" t="str">
            <v>DRAGAGEM DE AREIA FINA COM DRAGA HOPPER - CAPACIDADE DA CISTERNA DE 2.000 M³ - DMT DE 2.700 A 3.000 M</v>
          </cell>
          <cell r="D2350" t="str">
            <v>M³</v>
          </cell>
          <cell r="F2350">
            <v>13.1</v>
          </cell>
        </row>
        <row r="2351">
          <cell r="A2351">
            <v>1917084</v>
          </cell>
          <cell r="B2351" t="str">
            <v>SICRO ABRIL/ 25</v>
          </cell>
          <cell r="C2351" t="str">
            <v>DRAGAGEM DE AREIA FINA COM DRAGA HOPPER - CAPACIDADE DA CISTERNA DE 2.000 M³ - DMT DE 3.000 M</v>
          </cell>
          <cell r="D2351" t="str">
            <v>M³</v>
          </cell>
          <cell r="F2351">
            <v>13.21</v>
          </cell>
        </row>
        <row r="2352">
          <cell r="A2352">
            <v>1901529</v>
          </cell>
          <cell r="B2352" t="str">
            <v>SICRO ABRIL/ 25</v>
          </cell>
          <cell r="C2352" t="str">
            <v>DRAGAGEM DE AREIA FINA COM DRAGA HOPPER - CAPACIDADE DA CISTERNA DE 20.000 M³ - DMT DE 1.500 A 1.800 M</v>
          </cell>
          <cell r="D2352" t="str">
            <v>M³</v>
          </cell>
          <cell r="F2352">
            <v>18.37</v>
          </cell>
        </row>
        <row r="2353">
          <cell r="A2353">
            <v>1901530</v>
          </cell>
          <cell r="B2353" t="str">
            <v>SICRO ABRIL/ 25</v>
          </cell>
          <cell r="C2353" t="str">
            <v>DRAGAGEM DE AREIA FINA COM DRAGA HOPPER - CAPACIDADE DA CISTERNA DE 20.000 M³ - DMT DE 1.800 A 2.100 M</v>
          </cell>
          <cell r="D2353" t="str">
            <v>M³</v>
          </cell>
          <cell r="F2353">
            <v>18.45</v>
          </cell>
        </row>
        <row r="2354">
          <cell r="A2354">
            <v>1901531</v>
          </cell>
          <cell r="B2354" t="str">
            <v>SICRO ABRIL/ 25</v>
          </cell>
          <cell r="C2354" t="str">
            <v>DRAGAGEM DE AREIA FINA COM DRAGA HOPPER - CAPACIDADE DA CISTERNA DE 20.000 M³ - DMT DE 2.100 A 2.400 M</v>
          </cell>
          <cell r="D2354" t="str">
            <v>M³</v>
          </cell>
          <cell r="F2354">
            <v>18.53</v>
          </cell>
        </row>
        <row r="2355">
          <cell r="A2355">
            <v>1901532</v>
          </cell>
          <cell r="B2355" t="str">
            <v>SICRO ABRIL/ 25</v>
          </cell>
          <cell r="C2355" t="str">
            <v>DRAGAGEM DE AREIA FINA COM DRAGA HOPPER - CAPACIDADE DA CISTERNA DE 20.000 M³ - DMT DE 2.400 A 2.700 M</v>
          </cell>
          <cell r="D2355" t="str">
            <v>M³</v>
          </cell>
          <cell r="F2355">
            <v>18.61</v>
          </cell>
        </row>
        <row r="2356">
          <cell r="A2356">
            <v>1901533</v>
          </cell>
          <cell r="B2356" t="str">
            <v>SICRO ABRIL/ 25</v>
          </cell>
          <cell r="C2356" t="str">
            <v>DRAGAGEM DE AREIA FINA COM DRAGA HOPPER - CAPACIDADE DA CISTERNA DE 20.000 M³ - DMT DE 2.700 A 3.000 M</v>
          </cell>
          <cell r="D2356" t="str">
            <v>M³</v>
          </cell>
          <cell r="F2356">
            <v>18.7</v>
          </cell>
        </row>
        <row r="2357">
          <cell r="A2357">
            <v>1901534</v>
          </cell>
          <cell r="B2357" t="str">
            <v>SICRO ABRIL/ 25</v>
          </cell>
          <cell r="C2357" t="str">
            <v>DRAGAGEM DE AREIA FINA COM DRAGA HOPPER - CAPACIDADE DA CISTERNA DE 20.000 M³ - DMT DE 3.000 M</v>
          </cell>
          <cell r="D2357" t="str">
            <v>M³</v>
          </cell>
          <cell r="F2357">
            <v>18.75</v>
          </cell>
        </row>
        <row r="2358">
          <cell r="A2358">
            <v>1917115</v>
          </cell>
          <cell r="B2358" t="str">
            <v>SICRO ABRIL/ 25</v>
          </cell>
          <cell r="C2358" t="str">
            <v>DRAGAGEM DE AREIA FINA COM DRAGA HOPPER - CAPACIDADE DA CISTERNA DE 3.000 M³ - DMT DE 1.500 A 1.800 M</v>
          </cell>
          <cell r="D2358" t="str">
            <v>M³</v>
          </cell>
          <cell r="F2358">
            <v>11.53</v>
          </cell>
        </row>
        <row r="2359">
          <cell r="A2359">
            <v>1917116</v>
          </cell>
          <cell r="B2359" t="str">
            <v>SICRO ABRIL/ 25</v>
          </cell>
          <cell r="C2359" t="str">
            <v>DRAGAGEM DE AREIA FINA COM DRAGA HOPPER - CAPACIDADE DA CISTERNA DE 3.000 M³ - DMT DE 1.800 A 2.100 M</v>
          </cell>
          <cell r="D2359" t="str">
            <v>M³</v>
          </cell>
          <cell r="F2359">
            <v>11.68</v>
          </cell>
        </row>
        <row r="2360">
          <cell r="A2360">
            <v>1917117</v>
          </cell>
          <cell r="B2360" t="str">
            <v>SICRO ABRIL/ 25</v>
          </cell>
          <cell r="C2360" t="str">
            <v>DRAGAGEM DE AREIA FINA COM DRAGA HOPPER - CAPACIDADE DA CISTERNA DE 3.000 M³ - DMT DE 2.100 A 2.400 M</v>
          </cell>
          <cell r="D2360" t="str">
            <v>M³</v>
          </cell>
          <cell r="F2360">
            <v>11.84</v>
          </cell>
        </row>
        <row r="2361">
          <cell r="A2361">
            <v>1917118</v>
          </cell>
          <cell r="B2361" t="str">
            <v>SICRO ABRIL/ 25</v>
          </cell>
          <cell r="C2361" t="str">
            <v>DRAGAGEM DE AREIA FINA COM DRAGA HOPPER - CAPACIDADE DA CISTERNA DE 3.000 M³ - DMT DE 2.400 A 2.700 M</v>
          </cell>
          <cell r="D2361" t="str">
            <v>M³</v>
          </cell>
          <cell r="F2361">
            <v>12</v>
          </cell>
        </row>
        <row r="2362">
          <cell r="A2362">
            <v>1917119</v>
          </cell>
          <cell r="B2362" t="str">
            <v>SICRO ABRIL/ 25</v>
          </cell>
          <cell r="C2362" t="str">
            <v>DRAGAGEM DE AREIA FINA COM DRAGA HOPPER - CAPACIDADE DA CISTERNA DE 3.000 M³ - DMT DE 2.700 A 3.000 M</v>
          </cell>
          <cell r="D2362" t="str">
            <v>M³</v>
          </cell>
          <cell r="F2362">
            <v>12.17</v>
          </cell>
        </row>
        <row r="2363">
          <cell r="A2363">
            <v>1917120</v>
          </cell>
          <cell r="B2363" t="str">
            <v>SICRO ABRIL/ 25</v>
          </cell>
          <cell r="C2363" t="str">
            <v>DRAGAGEM DE AREIA FINA COM DRAGA HOPPER - CAPACIDADE DA CISTERNA DE 3.000 M³ - DMT DE 3.000 M</v>
          </cell>
          <cell r="D2363" t="str">
            <v>M³</v>
          </cell>
          <cell r="F2363">
            <v>12.26</v>
          </cell>
        </row>
        <row r="2364">
          <cell r="A2364">
            <v>1917151</v>
          </cell>
          <cell r="B2364" t="str">
            <v>SICRO ABRIL/ 25</v>
          </cell>
          <cell r="C2364" t="str">
            <v>DRAGAGEM DE AREIA FINA COM DRAGA HOPPER - CAPACIDADE DA CISTERNA DE 4.000 M³ - DMT DE 1.500 A 1.800 M</v>
          </cell>
          <cell r="D2364" t="str">
            <v>M³</v>
          </cell>
          <cell r="F2364">
            <v>10.87</v>
          </cell>
        </row>
        <row r="2365">
          <cell r="A2365">
            <v>1917152</v>
          </cell>
          <cell r="B2365" t="str">
            <v>SICRO ABRIL/ 25</v>
          </cell>
          <cell r="C2365" t="str">
            <v>DRAGAGEM DE AREIA FINA COM DRAGA HOPPER - CAPACIDADE DA CISTERNA DE 4.000 M³ - DMT DE 1.800 A 2.100 M</v>
          </cell>
          <cell r="D2365" t="str">
            <v>M³</v>
          </cell>
          <cell r="F2365">
            <v>11</v>
          </cell>
        </row>
        <row r="2366">
          <cell r="A2366">
            <v>1917153</v>
          </cell>
          <cell r="B2366" t="str">
            <v>SICRO ABRIL/ 25</v>
          </cell>
          <cell r="C2366" t="str">
            <v>DRAGAGEM DE AREIA FINA COM DRAGA HOPPER - CAPACIDADE DA CISTERNA DE 4.000 M³ - DMT DE 2.100 A 2.400 M</v>
          </cell>
          <cell r="D2366" t="str">
            <v>M³</v>
          </cell>
          <cell r="F2366">
            <v>11.13</v>
          </cell>
        </row>
        <row r="2367">
          <cell r="A2367">
            <v>1917154</v>
          </cell>
          <cell r="B2367" t="str">
            <v>SICRO ABRIL/ 25</v>
          </cell>
          <cell r="C2367" t="str">
            <v>DRAGAGEM DE AREIA FINA COM DRAGA HOPPER - CAPACIDADE DA CISTERNA DE 4.000 M³ - DMT DE 2.400 A 2.700 M</v>
          </cell>
          <cell r="D2367" t="str">
            <v>M³</v>
          </cell>
          <cell r="F2367">
            <v>11.27</v>
          </cell>
        </row>
        <row r="2368">
          <cell r="A2368">
            <v>1917155</v>
          </cell>
          <cell r="B2368" t="str">
            <v>SICRO ABRIL/ 25</v>
          </cell>
          <cell r="C2368" t="str">
            <v>DRAGAGEM DE AREIA FINA COM DRAGA HOPPER - CAPACIDADE DA CISTERNA DE 4.000 M³ - DMT DE 2.700 A 3.000 M</v>
          </cell>
          <cell r="D2368" t="str">
            <v>M³</v>
          </cell>
          <cell r="F2368">
            <v>11.42</v>
          </cell>
        </row>
        <row r="2369">
          <cell r="A2369">
            <v>1917156</v>
          </cell>
          <cell r="B2369" t="str">
            <v>SICRO ABRIL/ 25</v>
          </cell>
          <cell r="C2369" t="str">
            <v>DRAGAGEM DE AREIA FINA COM DRAGA HOPPER - CAPACIDADE DA CISTERNA DE 4.000 M³ - DMT DE 3.000 M</v>
          </cell>
          <cell r="D2369" t="str">
            <v>M³</v>
          </cell>
          <cell r="F2369">
            <v>11.5</v>
          </cell>
        </row>
        <row r="2370">
          <cell r="A2370">
            <v>1917187</v>
          </cell>
          <cell r="B2370" t="str">
            <v>SICRO ABRIL/ 25</v>
          </cell>
          <cell r="C2370" t="str">
            <v>DRAGAGEM DE AREIA FINA COM DRAGA HOPPER - CAPACIDADE DA CISTERNA DE 5.000 M³ - DMT DE 1.500 A 1.800 M</v>
          </cell>
          <cell r="D2370" t="str">
            <v>M³</v>
          </cell>
          <cell r="F2370">
            <v>12.01</v>
          </cell>
        </row>
        <row r="2371">
          <cell r="A2371">
            <v>1917188</v>
          </cell>
          <cell r="B2371" t="str">
            <v>SICRO ABRIL/ 25</v>
          </cell>
          <cell r="C2371" t="str">
            <v>DRAGAGEM DE AREIA FINA COM DRAGA HOPPER - CAPACIDADE DA CISTERNA DE 5.000 M³ - DMT DE 1.800 A 2.100 M</v>
          </cell>
          <cell r="D2371" t="str">
            <v>M³</v>
          </cell>
          <cell r="F2371">
            <v>12.12</v>
          </cell>
        </row>
        <row r="2372">
          <cell r="A2372">
            <v>1917189</v>
          </cell>
          <cell r="B2372" t="str">
            <v>SICRO ABRIL/ 25</v>
          </cell>
          <cell r="C2372" t="str">
            <v>DRAGAGEM DE AREIA FINA COM DRAGA HOPPER - CAPACIDADE DA CISTERNA DE 5.000 M³ - DMT DE 2.100 A 2.400 M</v>
          </cell>
          <cell r="D2372" t="str">
            <v>M³</v>
          </cell>
          <cell r="F2372">
            <v>12.24</v>
          </cell>
        </row>
        <row r="2373">
          <cell r="A2373">
            <v>1917190</v>
          </cell>
          <cell r="B2373" t="str">
            <v>SICRO ABRIL/ 25</v>
          </cell>
          <cell r="C2373" t="str">
            <v>DRAGAGEM DE AREIA FINA COM DRAGA HOPPER - CAPACIDADE DA CISTERNA DE 5.000 M³ - DMT DE 2.400 A 2.700 M</v>
          </cell>
          <cell r="D2373" t="str">
            <v>M³</v>
          </cell>
          <cell r="F2373">
            <v>12.37</v>
          </cell>
        </row>
        <row r="2374">
          <cell r="A2374">
            <v>1917191</v>
          </cell>
          <cell r="B2374" t="str">
            <v>SICRO ABRIL/ 25</v>
          </cell>
          <cell r="C2374" t="str">
            <v>DRAGAGEM DE AREIA FINA COM DRAGA HOPPER - CAPACIDADE DA CISTERNA DE 5.000 M³ - DMT DE 2.700 A 3.000 M</v>
          </cell>
          <cell r="D2374" t="str">
            <v>M³</v>
          </cell>
          <cell r="F2374">
            <v>12.5</v>
          </cell>
        </row>
        <row r="2375">
          <cell r="A2375">
            <v>1917192</v>
          </cell>
          <cell r="B2375" t="str">
            <v>SICRO ABRIL/ 25</v>
          </cell>
          <cell r="C2375" t="str">
            <v>DRAGAGEM DE AREIA FINA COM DRAGA HOPPER - CAPACIDADE DA CISTERNA DE 5.000 M³ - DMT DE 3.000 M</v>
          </cell>
          <cell r="D2375" t="str">
            <v>M³</v>
          </cell>
          <cell r="F2375">
            <v>12.57</v>
          </cell>
        </row>
        <row r="2376">
          <cell r="A2376">
            <v>1917007</v>
          </cell>
          <cell r="B2376" t="str">
            <v>SICRO ABRIL/ 25</v>
          </cell>
          <cell r="C2376" t="str">
            <v>DRAGAGEM DE AREIA FINA COM DRAGA HOPPER - CAPACIDADE DA CISTERNA DE 750 M³ - DMT DE 1.500 A 1.800 M</v>
          </cell>
          <cell r="D2376" t="str">
            <v>M³</v>
          </cell>
          <cell r="F2376">
            <v>24.77</v>
          </cell>
        </row>
        <row r="2377">
          <cell r="A2377">
            <v>1917008</v>
          </cell>
          <cell r="B2377" t="str">
            <v>SICRO ABRIL/ 25</v>
          </cell>
          <cell r="C2377" t="str">
            <v>DRAGAGEM DE AREIA FINA COM DRAGA HOPPER - CAPACIDADE DA CISTERNA DE 750 M³ - DMT DE 1.800 A 2.100 M</v>
          </cell>
          <cell r="D2377" t="str">
            <v>M³</v>
          </cell>
          <cell r="F2377">
            <v>25.22</v>
          </cell>
        </row>
        <row r="2378">
          <cell r="A2378">
            <v>1917009</v>
          </cell>
          <cell r="B2378" t="str">
            <v>SICRO ABRIL/ 25</v>
          </cell>
          <cell r="C2378" t="str">
            <v>DRAGAGEM DE AREIA FINA COM DRAGA HOPPER - CAPACIDADE DA CISTERNA DE 750 M³ - DMT DE 2.100 A 2.400 M</v>
          </cell>
          <cell r="D2378" t="str">
            <v>M³</v>
          </cell>
          <cell r="F2378">
            <v>25.69</v>
          </cell>
        </row>
        <row r="2379">
          <cell r="A2379">
            <v>1917010</v>
          </cell>
          <cell r="B2379" t="str">
            <v>SICRO ABRIL/ 25</v>
          </cell>
          <cell r="C2379" t="str">
            <v>DRAGAGEM DE AREIA FINA COM DRAGA HOPPER - CAPACIDADE DA CISTERNA DE 750 M³ - DMT DE 2.400 A 2.700 M</v>
          </cell>
          <cell r="D2379" t="str">
            <v>M³</v>
          </cell>
          <cell r="F2379">
            <v>26.18</v>
          </cell>
        </row>
        <row r="2380">
          <cell r="A2380">
            <v>1917011</v>
          </cell>
          <cell r="B2380" t="str">
            <v>SICRO ABRIL/ 25</v>
          </cell>
          <cell r="C2380" t="str">
            <v>DRAGAGEM DE AREIA FINA COM DRAGA HOPPER - CAPACIDADE DA CISTERNA DE 750 M³ - DMT DE 2.700 A 3.000 M</v>
          </cell>
          <cell r="D2380" t="str">
            <v>M³</v>
          </cell>
          <cell r="F2380">
            <v>26.69</v>
          </cell>
        </row>
        <row r="2381">
          <cell r="A2381">
            <v>1917012</v>
          </cell>
          <cell r="B2381" t="str">
            <v>SICRO ABRIL/ 25</v>
          </cell>
          <cell r="C2381" t="str">
            <v>DRAGAGEM DE AREIA FINA COM DRAGA HOPPER - CAPACIDADE DA CISTERNA DE 750 M³ - DMT DE 3.000 M</v>
          </cell>
          <cell r="D2381" t="str">
            <v>M³</v>
          </cell>
          <cell r="F2381">
            <v>26.96</v>
          </cell>
        </row>
        <row r="2382">
          <cell r="A2382">
            <v>1917578</v>
          </cell>
          <cell r="B2382" t="str">
            <v>SICRO ABRIL/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25</v>
          </cell>
          <cell r="C2459" t="str">
            <v>DRAGAGEM DE AREIA GROSSA COM DRAGA HOPPER - CAPACIDADE DA CISTERNA DE 1.000 M³ - DMT DE 1.500 A 1.800 M</v>
          </cell>
          <cell r="D2459" t="str">
            <v>M³</v>
          </cell>
          <cell r="F2459">
            <v>16.39</v>
          </cell>
        </row>
        <row r="2460">
          <cell r="A2460">
            <v>1917056</v>
          </cell>
          <cell r="B2460" t="str">
            <v>SICRO ABRIL/ 25</v>
          </cell>
          <cell r="C2460" t="str">
            <v>DRAGAGEM DE AREIA GROSSA COM DRAGA HOPPER - CAPACIDADE DA CISTERNA DE 1.000 M³ - DMT DE 1.800 A 2.100 M</v>
          </cell>
          <cell r="D2460" t="str">
            <v>M³</v>
          </cell>
          <cell r="F2460">
            <v>16.690000000000001</v>
          </cell>
        </row>
        <row r="2461">
          <cell r="A2461">
            <v>1917057</v>
          </cell>
          <cell r="B2461" t="str">
            <v>SICRO ABRIL/ 25</v>
          </cell>
          <cell r="C2461" t="str">
            <v>DRAGAGEM DE AREIA GROSSA COM DRAGA HOPPER - CAPACIDADE DA CISTERNA DE 1.000 M³ - DMT DE 2.100 A 2.400 M</v>
          </cell>
          <cell r="D2461" t="str">
            <v>M³</v>
          </cell>
          <cell r="F2461">
            <v>17</v>
          </cell>
        </row>
        <row r="2462">
          <cell r="A2462">
            <v>1917058</v>
          </cell>
          <cell r="B2462" t="str">
            <v>SICRO ABRIL/ 25</v>
          </cell>
          <cell r="C2462" t="str">
            <v>DRAGAGEM DE AREIA GROSSA COM DRAGA HOPPER - CAPACIDADE DA CISTERNA DE 1.000 M³ - DMT DE 2.400 A 2.700 M</v>
          </cell>
          <cell r="D2462" t="str">
            <v>M³</v>
          </cell>
          <cell r="F2462">
            <v>17.329999999999998</v>
          </cell>
        </row>
        <row r="2463">
          <cell r="A2463">
            <v>1917059</v>
          </cell>
          <cell r="B2463" t="str">
            <v>SICRO ABRIL/ 25</v>
          </cell>
          <cell r="C2463" t="str">
            <v>DRAGAGEM DE AREIA GROSSA COM DRAGA HOPPER - CAPACIDADE DA CISTERNA DE 1.000 M³ - DMT DE 2.700 A 3.000 M</v>
          </cell>
          <cell r="D2463" t="str">
            <v>M³</v>
          </cell>
          <cell r="F2463">
            <v>17.68</v>
          </cell>
        </row>
        <row r="2464">
          <cell r="A2464">
            <v>1917060</v>
          </cell>
          <cell r="B2464" t="str">
            <v>SICRO ABRIL/ 25</v>
          </cell>
          <cell r="C2464" t="str">
            <v>DRAGAGEM DE AREIA GROSSA COM DRAGA HOPPER - CAPACIDADE DA CISTERNA DE 1.000 M³ - DMT DE 3.000 M</v>
          </cell>
          <cell r="D2464" t="str">
            <v>M³</v>
          </cell>
          <cell r="F2464">
            <v>17.86</v>
          </cell>
        </row>
        <row r="2465">
          <cell r="A2465">
            <v>1901536</v>
          </cell>
          <cell r="B2465" t="str">
            <v>SICRO ABRIL/ 25</v>
          </cell>
          <cell r="C2465" t="str">
            <v>DRAGAGEM DE AREIA GROSSA COM DRAGA HOPPER - CAPACIDADE DA CISTERNA DE 10.000 M³ - DMT DE 1.500 A 1.800 M</v>
          </cell>
          <cell r="D2465" t="str">
            <v>M³</v>
          </cell>
          <cell r="F2465">
            <v>10</v>
          </cell>
        </row>
        <row r="2466">
          <cell r="A2466">
            <v>1901537</v>
          </cell>
          <cell r="B2466" t="str">
            <v>SICRO ABRIL/ 25</v>
          </cell>
          <cell r="C2466" t="str">
            <v>DRAGAGEM DE AREIA GROSSA COM DRAGA HOPPER - CAPACIDADE DA CISTERNA DE 10.000 M³ - DMT DE 1.800 A 2.100 M</v>
          </cell>
          <cell r="D2466" t="str">
            <v>M³</v>
          </cell>
          <cell r="F2466">
            <v>10.08</v>
          </cell>
        </row>
        <row r="2467">
          <cell r="A2467">
            <v>1901538</v>
          </cell>
          <cell r="B2467" t="str">
            <v>SICRO ABRIL/ 25</v>
          </cell>
          <cell r="C2467" t="str">
            <v>DRAGAGEM DE AREIA GROSSA COM DRAGA HOPPER - CAPACIDADE DA CISTERNA DE 10.000 M³ - DMT DE 2.100 A 2.400 M</v>
          </cell>
          <cell r="D2467" t="str">
            <v>M³</v>
          </cell>
          <cell r="F2467">
            <v>10.16</v>
          </cell>
        </row>
        <row r="2468">
          <cell r="A2468">
            <v>1901539</v>
          </cell>
          <cell r="B2468" t="str">
            <v>SICRO ABRIL/ 25</v>
          </cell>
          <cell r="C2468" t="str">
            <v>DRAGAGEM DE AREIA GROSSA COM DRAGA HOPPER - CAPACIDADE DA CISTERNA DE 10.000 M³ - DMT DE 2.400 A 2.700 M</v>
          </cell>
          <cell r="D2468" t="str">
            <v>M³</v>
          </cell>
          <cell r="F2468">
            <v>10.25</v>
          </cell>
        </row>
        <row r="2469">
          <cell r="A2469">
            <v>1901540</v>
          </cell>
          <cell r="B2469" t="str">
            <v>SICRO ABRIL/ 25</v>
          </cell>
          <cell r="C2469" t="str">
            <v>DRAGAGEM DE AREIA GROSSA COM DRAGA HOPPER - CAPACIDADE DA CISTERNA DE 10.000 M³ - DMT DE 2.700 A 3.000 M</v>
          </cell>
          <cell r="D2469" t="str">
            <v>M³</v>
          </cell>
          <cell r="F2469">
            <v>10.34</v>
          </cell>
        </row>
        <row r="2470">
          <cell r="A2470">
            <v>1901535</v>
          </cell>
          <cell r="B2470" t="str">
            <v>SICRO ABRIL/ 25</v>
          </cell>
          <cell r="C2470" t="str">
            <v>DRAGAGEM DE AREIA GROSSA COM DRAGA HOPPER - CAPACIDADE DA CISTERNA DE 10.000 M³ - DMT DE 3.000 M</v>
          </cell>
          <cell r="D2470" t="str">
            <v>M³</v>
          </cell>
          <cell r="F2470">
            <v>10.4</v>
          </cell>
        </row>
        <row r="2471">
          <cell r="A2471">
            <v>1901542</v>
          </cell>
          <cell r="B2471" t="str">
            <v>SICRO ABRIL/ 25</v>
          </cell>
          <cell r="C2471" t="str">
            <v>DRAGAGEM DE AREIA GROSSA COM DRAGA HOPPER - CAPACIDADE DA CISTERNA DE 15.000 M³ - DMT DE 1.500 A 1.800 M</v>
          </cell>
          <cell r="D2471" t="str">
            <v>M³</v>
          </cell>
          <cell r="F2471">
            <v>13.14</v>
          </cell>
        </row>
        <row r="2472">
          <cell r="A2472">
            <v>1901543</v>
          </cell>
          <cell r="B2472" t="str">
            <v>SICRO ABRIL/ 25</v>
          </cell>
          <cell r="C2472" t="str">
            <v>DRAGAGEM DE AREIA GROSSA COM DRAGA HOPPER - CAPACIDADE DA CISTERNA DE 15.000 M³ - DMT DE 1.800 A 2.100 M</v>
          </cell>
          <cell r="D2472" t="str">
            <v>M³</v>
          </cell>
          <cell r="F2472">
            <v>13.21</v>
          </cell>
        </row>
        <row r="2473">
          <cell r="A2473">
            <v>1901544</v>
          </cell>
          <cell r="B2473" t="str">
            <v>SICRO ABRIL/ 25</v>
          </cell>
          <cell r="C2473" t="str">
            <v>DRAGAGEM DE AREIA GROSSA COM DRAGA HOPPER - CAPACIDADE DA CISTERNA DE 15.000 M³ - DMT DE 2.100 A 2.400 M</v>
          </cell>
          <cell r="D2473" t="str">
            <v>M³</v>
          </cell>
          <cell r="F2473">
            <v>13.29</v>
          </cell>
        </row>
        <row r="2474">
          <cell r="A2474">
            <v>1901545</v>
          </cell>
          <cell r="B2474" t="str">
            <v>SICRO ABRIL/ 25</v>
          </cell>
          <cell r="C2474" t="str">
            <v>DRAGAGEM DE AREIA GROSSA COM DRAGA HOPPER - CAPACIDADE DA CISTERNA DE 15.000 M³ - DMT DE 2.400 A 2.700 M</v>
          </cell>
          <cell r="D2474" t="str">
            <v>M³</v>
          </cell>
          <cell r="F2474">
            <v>13.38</v>
          </cell>
        </row>
        <row r="2475">
          <cell r="A2475">
            <v>1901546</v>
          </cell>
          <cell r="B2475" t="str">
            <v>SICRO ABRIL/ 25</v>
          </cell>
          <cell r="C2475" t="str">
            <v>DRAGAGEM DE AREIA GROSSA COM DRAGA HOPPER - CAPACIDADE DA CISTERNA DE 15.000 M³ - DMT DE 2.700 A 3.000 M</v>
          </cell>
          <cell r="D2475" t="str">
            <v>M³</v>
          </cell>
          <cell r="F2475">
            <v>13.47</v>
          </cell>
        </row>
        <row r="2476">
          <cell r="A2476">
            <v>1901541</v>
          </cell>
          <cell r="B2476" t="str">
            <v>SICRO ABRIL/ 25</v>
          </cell>
          <cell r="C2476" t="str">
            <v>DRAGAGEM DE AREIA GROSSA COM DRAGA HOPPER - CAPACIDADE DA CISTERNA DE 15.000 M³ - DMT DE 3.000 M</v>
          </cell>
          <cell r="D2476" t="str">
            <v>M³</v>
          </cell>
          <cell r="F2476">
            <v>13.51</v>
          </cell>
        </row>
        <row r="2477">
          <cell r="A2477">
            <v>1917091</v>
          </cell>
          <cell r="B2477" t="str">
            <v>SICRO ABRIL/ 25</v>
          </cell>
          <cell r="C2477" t="str">
            <v>DRAGAGEM DE AREIA GROSSA COM DRAGA HOPPER - CAPACIDADE DA CISTERNA DE 2.000 M³ - DMT DE 1.500 A 1.800 M</v>
          </cell>
          <cell r="D2477" t="str">
            <v>M³</v>
          </cell>
          <cell r="F2477">
            <v>11.19</v>
          </cell>
        </row>
        <row r="2478">
          <cell r="A2478">
            <v>1917092</v>
          </cell>
          <cell r="B2478" t="str">
            <v>SICRO ABRIL/ 25</v>
          </cell>
          <cell r="C2478" t="str">
            <v>DRAGAGEM DE AREIA GROSSA COM DRAGA HOPPER - CAPACIDADE DA CISTERNA DE 2.000 M³ - DMT DE 1.800 A 2.100 M</v>
          </cell>
          <cell r="D2478" t="str">
            <v>M³</v>
          </cell>
          <cell r="F2478">
            <v>11.37</v>
          </cell>
        </row>
        <row r="2479">
          <cell r="A2479">
            <v>1917093</v>
          </cell>
          <cell r="B2479" t="str">
            <v>SICRO ABRIL/ 25</v>
          </cell>
          <cell r="C2479" t="str">
            <v>DRAGAGEM DE AREIA GROSSA COM DRAGA HOPPER - CAPACIDADE DA CISTERNA DE 2.000 M³ - DMT DE 2.100 A 2.400 M</v>
          </cell>
          <cell r="D2479" t="str">
            <v>M³</v>
          </cell>
          <cell r="F2479">
            <v>11.56</v>
          </cell>
        </row>
        <row r="2480">
          <cell r="A2480">
            <v>1917094</v>
          </cell>
          <cell r="B2480" t="str">
            <v>SICRO ABRIL/ 25</v>
          </cell>
          <cell r="C2480" t="str">
            <v>DRAGAGEM DE AREIA GROSSA COM DRAGA HOPPER - CAPACIDADE DA CISTERNA DE 2.000 M³ - DMT DE 2.400 A 2.700 M</v>
          </cell>
          <cell r="D2480" t="str">
            <v>M³</v>
          </cell>
          <cell r="F2480">
            <v>11.75</v>
          </cell>
        </row>
        <row r="2481">
          <cell r="A2481">
            <v>1917095</v>
          </cell>
          <cell r="B2481" t="str">
            <v>SICRO ABRIL/ 25</v>
          </cell>
          <cell r="C2481" t="str">
            <v>DRAGAGEM DE AREIA GROSSA COM DRAGA HOPPER - CAPACIDADE DA CISTERNA DE 2.000 M³ - DMT DE 2.700 A 3.000 M</v>
          </cell>
          <cell r="D2481" t="str">
            <v>M³</v>
          </cell>
          <cell r="F2481">
            <v>11.96</v>
          </cell>
        </row>
        <row r="2482">
          <cell r="A2482">
            <v>1917096</v>
          </cell>
          <cell r="B2482" t="str">
            <v>SICRO ABRIL/ 25</v>
          </cell>
          <cell r="C2482" t="str">
            <v>DRAGAGEM DE AREIA GROSSA COM DRAGA HOPPER - CAPACIDADE DA CISTERNA DE 2.000 M³ - DMT DE 3.000 M</v>
          </cell>
          <cell r="D2482" t="str">
            <v>M³</v>
          </cell>
          <cell r="F2482">
            <v>12.08</v>
          </cell>
        </row>
        <row r="2483">
          <cell r="A2483">
            <v>1901548</v>
          </cell>
          <cell r="B2483" t="str">
            <v>SICRO ABRIL/ 25</v>
          </cell>
          <cell r="C2483" t="str">
            <v>DRAGAGEM DE AREIA GROSSA COM DRAGA HOPPER - CAPACIDADE DA CISTERNA DE 20.000 M³ - DMT DE 1.500 A 1.800 M</v>
          </cell>
          <cell r="D2483" t="str">
            <v>M³</v>
          </cell>
          <cell r="F2483">
            <v>16.36</v>
          </cell>
        </row>
        <row r="2484">
          <cell r="A2484">
            <v>1901549</v>
          </cell>
          <cell r="B2484" t="str">
            <v>SICRO ABRIL/ 25</v>
          </cell>
          <cell r="C2484" t="str">
            <v>DRAGAGEM DE AREIA GROSSA COM DRAGA HOPPER - CAPACIDADE DA CISTERNA DE 20.000 M³ - DMT DE 1.800 A 2.100 M</v>
          </cell>
          <cell r="D2484" t="str">
            <v>M³</v>
          </cell>
          <cell r="F2484">
            <v>16.43</v>
          </cell>
        </row>
        <row r="2485">
          <cell r="A2485">
            <v>1901550</v>
          </cell>
          <cell r="B2485" t="str">
            <v>SICRO ABRIL/ 25</v>
          </cell>
          <cell r="C2485" t="str">
            <v>DRAGAGEM DE AREIA GROSSA COM DRAGA HOPPER - CAPACIDADE DA CISTERNA DE 20.000 M³ - DMT DE 2.100 A 2.400 M</v>
          </cell>
          <cell r="D2485" t="str">
            <v>M³</v>
          </cell>
          <cell r="F2485">
            <v>16.510000000000002</v>
          </cell>
        </row>
        <row r="2486">
          <cell r="A2486">
            <v>1901551</v>
          </cell>
          <cell r="B2486" t="str">
            <v>SICRO ABRIL/ 25</v>
          </cell>
          <cell r="C2486" t="str">
            <v>DRAGAGEM DE AREIA GROSSA COM DRAGA HOPPER - CAPACIDADE DA CISTERNA DE 20.000 M³ - DMT DE 2.400 A 2.700 M</v>
          </cell>
          <cell r="D2486" t="str">
            <v>M³</v>
          </cell>
          <cell r="F2486">
            <v>16.59</v>
          </cell>
        </row>
        <row r="2487">
          <cell r="A2487">
            <v>1901552</v>
          </cell>
          <cell r="B2487" t="str">
            <v>SICRO ABRIL/ 25</v>
          </cell>
          <cell r="C2487" t="str">
            <v>DRAGAGEM DE AREIA GROSSA COM DRAGA HOPPER - CAPACIDADE DA CISTERNA DE 20.000 M³ - DMT DE 2.700 A 3.000 M</v>
          </cell>
          <cell r="D2487" t="str">
            <v>M³</v>
          </cell>
          <cell r="F2487">
            <v>16.68</v>
          </cell>
        </row>
        <row r="2488">
          <cell r="A2488">
            <v>1901547</v>
          </cell>
          <cell r="B2488" t="str">
            <v>SICRO ABRIL/ 25</v>
          </cell>
          <cell r="C2488" t="str">
            <v>DRAGAGEM DE AREIA GROSSA COM DRAGA HOPPER - CAPACIDADE DA CISTERNA DE 20.000 M³ - DMT DE 3.000 M</v>
          </cell>
          <cell r="D2488" t="str">
            <v>M³</v>
          </cell>
          <cell r="F2488">
            <v>16.72</v>
          </cell>
        </row>
        <row r="2489">
          <cell r="A2489">
            <v>1917127</v>
          </cell>
          <cell r="B2489" t="str">
            <v>SICRO ABRIL/ 25</v>
          </cell>
          <cell r="C2489" t="str">
            <v>DRAGAGEM DE AREIA GROSSA COM DRAGA HOPPER - CAPACIDADE DA CISTERNA DE 3.000 M³ - DMT DE 1.500 A 1.800 M</v>
          </cell>
          <cell r="D2489" t="str">
            <v>M³</v>
          </cell>
          <cell r="F2489">
            <v>10.45</v>
          </cell>
        </row>
        <row r="2490">
          <cell r="A2490">
            <v>1917128</v>
          </cell>
          <cell r="B2490" t="str">
            <v>SICRO ABRIL/ 25</v>
          </cell>
          <cell r="C2490" t="str">
            <v>DRAGAGEM DE AREIA GROSSA COM DRAGA HOPPER - CAPACIDADE DA CISTERNA DE 3.000 M³ - DMT DE 1.800 A 2.100 M</v>
          </cell>
          <cell r="D2490" t="str">
            <v>M³</v>
          </cell>
          <cell r="F2490">
            <v>10.6</v>
          </cell>
        </row>
        <row r="2491">
          <cell r="A2491">
            <v>1917129</v>
          </cell>
          <cell r="B2491" t="str">
            <v>SICRO ABRIL/ 25</v>
          </cell>
          <cell r="C2491" t="str">
            <v>DRAGAGEM DE AREIA GROSSA COM DRAGA HOPPER - CAPACIDADE DA CISTERNA DE 3.000 M³ - DMT DE 2.100 A 2.400 M</v>
          </cell>
          <cell r="D2491" t="str">
            <v>M³</v>
          </cell>
          <cell r="F2491">
            <v>10.75</v>
          </cell>
        </row>
        <row r="2492">
          <cell r="A2492">
            <v>1917130</v>
          </cell>
          <cell r="B2492" t="str">
            <v>SICRO ABRIL/ 25</v>
          </cell>
          <cell r="C2492" t="str">
            <v>DRAGAGEM DE AREIA GROSSA COM DRAGA HOPPER - CAPACIDADE DA CISTERNA DE 3.000 M³ - DMT DE 2.400 A 2.700 M</v>
          </cell>
          <cell r="D2492" t="str">
            <v>M³</v>
          </cell>
          <cell r="F2492">
            <v>10.91</v>
          </cell>
        </row>
        <row r="2493">
          <cell r="A2493">
            <v>1917131</v>
          </cell>
          <cell r="B2493" t="str">
            <v>SICRO ABRIL/ 25</v>
          </cell>
          <cell r="C2493" t="str">
            <v>DRAGAGEM DE AREIA GROSSA COM DRAGA HOPPER - CAPACIDADE DA CISTERNA DE 3.000 M³ - DMT DE 2.700 A 3.000 M</v>
          </cell>
          <cell r="D2493" t="str">
            <v>M³</v>
          </cell>
          <cell r="F2493">
            <v>11.07</v>
          </cell>
        </row>
        <row r="2494">
          <cell r="A2494">
            <v>1917132</v>
          </cell>
          <cell r="B2494" t="str">
            <v>SICRO ABRIL/ 25</v>
          </cell>
          <cell r="C2494" t="str">
            <v>DRAGAGEM DE AREIA GROSSA COM DRAGA HOPPER - CAPACIDADE DA CISTERNA DE 3.000 M³ - DMT DE 3.000 M</v>
          </cell>
          <cell r="D2494" t="str">
            <v>M³</v>
          </cell>
          <cell r="F2494">
            <v>11.16</v>
          </cell>
        </row>
        <row r="2495">
          <cell r="A2495">
            <v>1917163</v>
          </cell>
          <cell r="B2495" t="str">
            <v>SICRO ABRIL/ 25</v>
          </cell>
          <cell r="C2495" t="str">
            <v>DRAGAGEM DE AREIA GROSSA COM DRAGA HOPPER - CAPACIDADE DA CISTERNA DE 4.000 M³ - DMT DE 1.500 A 1.800 M</v>
          </cell>
          <cell r="D2495" t="str">
            <v>M³</v>
          </cell>
          <cell r="F2495">
            <v>9.84</v>
          </cell>
        </row>
        <row r="2496">
          <cell r="A2496">
            <v>1917164</v>
          </cell>
          <cell r="B2496" t="str">
            <v>SICRO ABRIL/ 25</v>
          </cell>
          <cell r="C2496" t="str">
            <v>DRAGAGEM DE AREIA GROSSA COM DRAGA HOPPER - CAPACIDADE DA CISTERNA DE 4.000 M³ - DMT DE 1.800 A 2.100 M</v>
          </cell>
          <cell r="D2496" t="str">
            <v>M³</v>
          </cell>
          <cell r="F2496">
            <v>9.9600000000000009</v>
          </cell>
        </row>
        <row r="2497">
          <cell r="A2497">
            <v>1917165</v>
          </cell>
          <cell r="B2497" t="str">
            <v>SICRO ABRIL/ 25</v>
          </cell>
          <cell r="C2497" t="str">
            <v>DRAGAGEM DE AREIA GROSSA COM DRAGA HOPPER - CAPACIDADE DA CISTERNA DE 4.000 M³ - DMT DE 2.100 A 2.400 M</v>
          </cell>
          <cell r="D2497" t="str">
            <v>M³</v>
          </cell>
          <cell r="F2497">
            <v>10.09</v>
          </cell>
        </row>
        <row r="2498">
          <cell r="A2498">
            <v>1917166</v>
          </cell>
          <cell r="B2498" t="str">
            <v>SICRO ABRIL/ 25</v>
          </cell>
          <cell r="C2498" t="str">
            <v>DRAGAGEM DE AREIA GROSSA COM DRAGA HOPPER - CAPACIDADE DA CISTERNA DE 4.000 M³ - DMT DE 2.400 A 2.700 M</v>
          </cell>
          <cell r="D2498" t="str">
            <v>M³</v>
          </cell>
          <cell r="F2498">
            <v>10.23</v>
          </cell>
        </row>
        <row r="2499">
          <cell r="A2499">
            <v>1917167</v>
          </cell>
          <cell r="B2499" t="str">
            <v>SICRO ABRIL/ 25</v>
          </cell>
          <cell r="C2499" t="str">
            <v>DRAGAGEM DE AREIA GROSSA COM DRAGA HOPPER - CAPACIDADE DA CISTERNA DE 4.000 M³ - DMT DE 2.700 A 3.000 M</v>
          </cell>
          <cell r="D2499" t="str">
            <v>M³</v>
          </cell>
          <cell r="F2499">
            <v>10.38</v>
          </cell>
        </row>
        <row r="2500">
          <cell r="A2500">
            <v>1917168</v>
          </cell>
          <cell r="B2500" t="str">
            <v>SICRO ABRIL/ 25</v>
          </cell>
          <cell r="C2500" t="str">
            <v>DRAGAGEM DE AREIA GROSSA COM DRAGA HOPPER - CAPACIDADE DA CISTERNA DE 4.000 M³ - DMT DE 3.000 M</v>
          </cell>
          <cell r="D2500" t="str">
            <v>M³</v>
          </cell>
          <cell r="F2500">
            <v>10.45</v>
          </cell>
        </row>
        <row r="2501">
          <cell r="A2501">
            <v>1917199</v>
          </cell>
          <cell r="B2501" t="str">
            <v>SICRO ABRIL/ 25</v>
          </cell>
          <cell r="C2501" t="str">
            <v>DRAGAGEM DE AREIA GROSSA COM DRAGA HOPPER - CAPACIDADE DA CISTERNA DE 5.000 M³ - DMT DE 1.500 A 1.800 M</v>
          </cell>
          <cell r="D2501" t="str">
            <v>M³</v>
          </cell>
          <cell r="F2501">
            <v>10.82</v>
          </cell>
        </row>
        <row r="2502">
          <cell r="A2502">
            <v>1917200</v>
          </cell>
          <cell r="B2502" t="str">
            <v>SICRO ABRIL/ 25</v>
          </cell>
          <cell r="C2502" t="str">
            <v>DRAGAGEM DE AREIA GROSSA COM DRAGA HOPPER - CAPACIDADE DA CISTERNA DE 5.000 M³ - DMT DE 1.800 A 2.100 M</v>
          </cell>
          <cell r="D2502" t="str">
            <v>M³</v>
          </cell>
          <cell r="F2502">
            <v>10.93</v>
          </cell>
        </row>
        <row r="2503">
          <cell r="A2503">
            <v>1917201</v>
          </cell>
          <cell r="B2503" t="str">
            <v>SICRO ABRIL/ 25</v>
          </cell>
          <cell r="C2503" t="str">
            <v>DRAGAGEM DE AREIA GROSSA COM DRAGA HOPPER - CAPACIDADE DA CISTERNA DE 5.000 M³ - DMT DE 2.100 A 2.400 M</v>
          </cell>
          <cell r="D2503" t="str">
            <v>M³</v>
          </cell>
          <cell r="F2503">
            <v>11.05</v>
          </cell>
        </row>
        <row r="2504">
          <cell r="A2504">
            <v>1917202</v>
          </cell>
          <cell r="B2504" t="str">
            <v>SICRO ABRIL/ 25</v>
          </cell>
          <cell r="C2504" t="str">
            <v>DRAGAGEM DE AREIA GROSSA COM DRAGA HOPPER - CAPACIDADE DA CISTERNA DE 5.000 M³ - DMT DE 2.400 A 2.700 M</v>
          </cell>
          <cell r="D2504" t="str">
            <v>M³</v>
          </cell>
          <cell r="F2504">
            <v>11.17</v>
          </cell>
        </row>
        <row r="2505">
          <cell r="A2505">
            <v>1917203</v>
          </cell>
          <cell r="B2505" t="str">
            <v>SICRO ABRIL/ 25</v>
          </cell>
          <cell r="C2505" t="str">
            <v>DRAGAGEM DE AREIA GROSSA COM DRAGA HOPPER - CAPACIDADE DA CISTERNA DE 5.000 M³ - DMT DE 2.700 A 3.000 M</v>
          </cell>
          <cell r="D2505" t="str">
            <v>M³</v>
          </cell>
          <cell r="F2505">
            <v>11.3</v>
          </cell>
        </row>
        <row r="2506">
          <cell r="A2506">
            <v>1917204</v>
          </cell>
          <cell r="B2506" t="str">
            <v>SICRO ABRIL/ 25</v>
          </cell>
          <cell r="C2506" t="str">
            <v>DRAGAGEM DE AREIA GROSSA COM DRAGA HOPPER - CAPACIDADE DA CISTERNA DE 5.000 M³ - DMT DE 3.000 M</v>
          </cell>
          <cell r="D2506" t="str">
            <v>M³</v>
          </cell>
          <cell r="F2506">
            <v>11.36</v>
          </cell>
        </row>
        <row r="2507">
          <cell r="A2507">
            <v>1917019</v>
          </cell>
          <cell r="B2507" t="str">
            <v>SICRO ABRIL/ 25</v>
          </cell>
          <cell r="C2507" t="str">
            <v>DRAGAGEM DE AREIA GROSSA COM DRAGA HOPPER - CAPACIDADE DA CISTERNA DE 750 M³ - DMT DE 1.500 A 1.800 M</v>
          </cell>
          <cell r="D2507" t="str">
            <v>M³</v>
          </cell>
          <cell r="F2507">
            <v>22.52</v>
          </cell>
        </row>
        <row r="2508">
          <cell r="A2508">
            <v>1917020</v>
          </cell>
          <cell r="B2508" t="str">
            <v>SICRO ABRIL/ 25</v>
          </cell>
          <cell r="C2508" t="str">
            <v>DRAGAGEM DE AREIA GROSSA COM DRAGA HOPPER - CAPACIDADE DA CISTERNA DE 750 M³ - DMT DE 1.800 A 2.100 M</v>
          </cell>
          <cell r="D2508" t="str">
            <v>M³</v>
          </cell>
          <cell r="F2508">
            <v>22.97</v>
          </cell>
        </row>
        <row r="2509">
          <cell r="A2509">
            <v>1917021</v>
          </cell>
          <cell r="B2509" t="str">
            <v>SICRO ABRIL/ 25</v>
          </cell>
          <cell r="C2509" t="str">
            <v>DRAGAGEM DE AREIA GROSSA COM DRAGA HOPPER - CAPACIDADE DA CISTERNA DE 750 M³ - DMT DE 2.100 A 2.400 M</v>
          </cell>
          <cell r="D2509" t="str">
            <v>M³</v>
          </cell>
          <cell r="F2509">
            <v>23.42</v>
          </cell>
        </row>
        <row r="2510">
          <cell r="A2510">
            <v>1917022</v>
          </cell>
          <cell r="B2510" t="str">
            <v>SICRO ABRIL/ 25</v>
          </cell>
          <cell r="C2510" t="str">
            <v>DRAGAGEM DE AREIA GROSSA COM DRAGA HOPPER - CAPACIDADE DA CISTERNA DE 750 M³ - DMT DE 2.400 A 2.700 M</v>
          </cell>
          <cell r="D2510" t="str">
            <v>M³</v>
          </cell>
          <cell r="F2510">
            <v>23.9</v>
          </cell>
        </row>
        <row r="2511">
          <cell r="A2511">
            <v>1917023</v>
          </cell>
          <cell r="B2511" t="str">
            <v>SICRO ABRIL/ 25</v>
          </cell>
          <cell r="C2511" t="str">
            <v>DRAGAGEM DE AREIA GROSSA COM DRAGA HOPPER - CAPACIDADE DA CISTERNA DE 750 M³ - DMT DE 2.700 A 3.000 M</v>
          </cell>
          <cell r="D2511" t="str">
            <v>M³</v>
          </cell>
          <cell r="F2511">
            <v>24.4</v>
          </cell>
        </row>
        <row r="2512">
          <cell r="A2512">
            <v>1917024</v>
          </cell>
          <cell r="B2512" t="str">
            <v>SICRO ABRIL/ 25</v>
          </cell>
          <cell r="C2512" t="str">
            <v>DRAGAGEM DE AREIA GROSSA COM DRAGA HOPPER - CAPACIDADE DA CISTERNA DE 750 M³ - DMT DE 3.000 M</v>
          </cell>
          <cell r="D2512" t="str">
            <v>M³</v>
          </cell>
          <cell r="F2512">
            <v>24.66</v>
          </cell>
        </row>
        <row r="2513">
          <cell r="A2513">
            <v>1917541</v>
          </cell>
          <cell r="B2513" t="str">
            <v>SICRO ABRIL/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25</v>
          </cell>
          <cell r="C2620" t="str">
            <v>DRAGAGEM DE AREIA MÉDIA COM DRAGA HOPPER - CAPACIDADE DA CISTERNA DE 1.000 M³ - DMT DE 1.500 A 1.800 M</v>
          </cell>
          <cell r="D2620" t="str">
            <v>M³</v>
          </cell>
          <cell r="F2620">
            <v>16.93</v>
          </cell>
        </row>
        <row r="2621">
          <cell r="A2621">
            <v>1917050</v>
          </cell>
          <cell r="B2621" t="str">
            <v>SICRO ABRIL/ 25</v>
          </cell>
          <cell r="C2621" t="str">
            <v>DRAGAGEM DE AREIA MÉDIA COM DRAGA HOPPER - CAPACIDADE DA CISTERNA DE 1.000 M³ - DMT DE 1.800 A 2.100 M</v>
          </cell>
          <cell r="D2621" t="str">
            <v>M³</v>
          </cell>
          <cell r="F2621">
            <v>17.239999999999998</v>
          </cell>
        </row>
        <row r="2622">
          <cell r="A2622">
            <v>1917051</v>
          </cell>
          <cell r="B2622" t="str">
            <v>SICRO ABRIL/ 25</v>
          </cell>
          <cell r="C2622" t="str">
            <v>DRAGAGEM DE AREIA MÉDIA COM DRAGA HOPPER - CAPACIDADE DA CISTERNA DE 1.000 M³ - DMT DE 2.100 A 2.400 M</v>
          </cell>
          <cell r="D2622" t="str">
            <v>M³</v>
          </cell>
          <cell r="F2622">
            <v>17.559999999999999</v>
          </cell>
        </row>
        <row r="2623">
          <cell r="A2623">
            <v>1917052</v>
          </cell>
          <cell r="B2623" t="str">
            <v>SICRO ABRIL/ 25</v>
          </cell>
          <cell r="C2623" t="str">
            <v>DRAGAGEM DE AREIA MÉDIA COM DRAGA HOPPER - CAPACIDADE DA CISTERNA DE 1.000 M³ - DMT DE 2.400 A 2.700 M</v>
          </cell>
          <cell r="D2623" t="str">
            <v>M³</v>
          </cell>
          <cell r="F2623">
            <v>17.89</v>
          </cell>
        </row>
        <row r="2624">
          <cell r="A2624">
            <v>1917053</v>
          </cell>
          <cell r="B2624" t="str">
            <v>SICRO ABRIL/ 25</v>
          </cell>
          <cell r="C2624" t="str">
            <v>DRAGAGEM DE AREIA MÉDIA COM DRAGA HOPPER - CAPACIDADE DA CISTERNA DE 1.000 M³ - DMT DE 2.700 A 3.000 M</v>
          </cell>
          <cell r="D2624" t="str">
            <v>M³</v>
          </cell>
          <cell r="F2624">
            <v>18.239999999999998</v>
          </cell>
        </row>
        <row r="2625">
          <cell r="A2625">
            <v>1917054</v>
          </cell>
          <cell r="B2625" t="str">
            <v>SICRO ABRIL/ 25</v>
          </cell>
          <cell r="C2625" t="str">
            <v>DRAGAGEM DE AREIA MÉDIA COM DRAGA HOPPER - CAPACIDADE DA CISTERNA DE 1.000 M³ - DMT DE 3.000 M</v>
          </cell>
          <cell r="D2625" t="str">
            <v>M³</v>
          </cell>
          <cell r="F2625">
            <v>18.420000000000002</v>
          </cell>
        </row>
        <row r="2626">
          <cell r="A2626">
            <v>1901553</v>
          </cell>
          <cell r="B2626" t="str">
            <v>SICRO ABRIL/ 25</v>
          </cell>
          <cell r="C2626" t="str">
            <v>DRAGAGEM DE AREIA MÉDIA COM DRAGA HOPPER - CAPACIDADE DA CISTERNA DE 10.000 M³ - DMT DE 1.500 A 1.800 M</v>
          </cell>
          <cell r="D2626" t="str">
            <v>M³</v>
          </cell>
          <cell r="F2626">
            <v>10.38</v>
          </cell>
        </row>
        <row r="2627">
          <cell r="A2627">
            <v>1901554</v>
          </cell>
          <cell r="B2627" t="str">
            <v>SICRO ABRIL/ 25</v>
          </cell>
          <cell r="C2627" t="str">
            <v>DRAGAGEM DE AREIA MÉDIA COM DRAGA HOPPER - CAPACIDADE DA CISTERNA DE 10.000 M³ - DMT DE 1.800 A 2.100 M</v>
          </cell>
          <cell r="D2627" t="str">
            <v>M³</v>
          </cell>
          <cell r="F2627">
            <v>10.46</v>
          </cell>
        </row>
        <row r="2628">
          <cell r="A2628">
            <v>1901555</v>
          </cell>
          <cell r="B2628" t="str">
            <v>SICRO ABRIL/ 25</v>
          </cell>
          <cell r="C2628" t="str">
            <v>DRAGAGEM DE AREIA MÉDIA COM DRAGA HOPPER - CAPACIDADE DA CISTERNA DE 10.000 M³ - DMT DE 2.100 A 2.400 M</v>
          </cell>
          <cell r="D2628" t="str">
            <v>M³</v>
          </cell>
          <cell r="F2628">
            <v>10.55</v>
          </cell>
        </row>
        <row r="2629">
          <cell r="A2629">
            <v>1901556</v>
          </cell>
          <cell r="B2629" t="str">
            <v>SICRO ABRIL/ 25</v>
          </cell>
          <cell r="C2629" t="str">
            <v>DRAGAGEM DE AREIA MÉDIA COM DRAGA HOPPER - CAPACIDADE DA CISTERNA DE 10.000 M³ - DMT DE 2.400 A 2.700 M</v>
          </cell>
          <cell r="D2629" t="str">
            <v>M³</v>
          </cell>
          <cell r="F2629">
            <v>10.63</v>
          </cell>
        </row>
        <row r="2630">
          <cell r="A2630">
            <v>1901557</v>
          </cell>
          <cell r="B2630" t="str">
            <v>SICRO ABRIL/ 25</v>
          </cell>
          <cell r="C2630" t="str">
            <v>DRAGAGEM DE AREIA MÉDIA COM DRAGA HOPPER - CAPACIDADE DA CISTERNA DE 10.000 M³ - DMT DE 2.700 A 3.000 M</v>
          </cell>
          <cell r="D2630" t="str">
            <v>M³</v>
          </cell>
          <cell r="F2630">
            <v>10.73</v>
          </cell>
        </row>
        <row r="2631">
          <cell r="A2631">
            <v>1901558</v>
          </cell>
          <cell r="B2631" t="str">
            <v>SICRO ABRIL/ 25</v>
          </cell>
          <cell r="C2631" t="str">
            <v>DRAGAGEM DE AREIA MÉDIA COM DRAGA HOPPER - CAPACIDADE DA CISTERNA DE 10.000 M³ - DMT DE 3.000 M</v>
          </cell>
          <cell r="D2631" t="str">
            <v>M³</v>
          </cell>
          <cell r="F2631">
            <v>10.78</v>
          </cell>
        </row>
        <row r="2632">
          <cell r="A2632">
            <v>1901560</v>
          </cell>
          <cell r="B2632" t="str">
            <v>SICRO ABRIL/ 25</v>
          </cell>
          <cell r="C2632" t="str">
            <v>DRAGAGEM DE AREIA MÉDIA COM DRAGA HOPPER - CAPACIDADE DA CISTERNA DE 15.000 M³ - DMT DE 1.500 A 1.800 M</v>
          </cell>
          <cell r="D2632" t="str">
            <v>M³</v>
          </cell>
          <cell r="F2632">
            <v>13.66</v>
          </cell>
        </row>
        <row r="2633">
          <cell r="A2633">
            <v>1901561</v>
          </cell>
          <cell r="B2633" t="str">
            <v>SICRO ABRIL/ 25</v>
          </cell>
          <cell r="C2633" t="str">
            <v>DRAGAGEM DE AREIA MÉDIA COM DRAGA HOPPER - CAPACIDADE DA CISTERNA DE 15.000 M³ - DMT DE 1.800 A 2.100 M</v>
          </cell>
          <cell r="D2633" t="str">
            <v>M³</v>
          </cell>
          <cell r="F2633">
            <v>13.74</v>
          </cell>
        </row>
        <row r="2634">
          <cell r="A2634">
            <v>1901562</v>
          </cell>
          <cell r="B2634" t="str">
            <v>SICRO ABRIL/ 25</v>
          </cell>
          <cell r="C2634" t="str">
            <v>DRAGAGEM DE AREIA MÉDIA COM DRAGA HOPPER - CAPACIDADE DA CISTERNA DE 15.000 M³ - DMT DE 2.100 A 2.400 M</v>
          </cell>
          <cell r="D2634" t="str">
            <v>M³</v>
          </cell>
          <cell r="F2634">
            <v>13.82</v>
          </cell>
        </row>
        <row r="2635">
          <cell r="A2635">
            <v>1901563</v>
          </cell>
          <cell r="B2635" t="str">
            <v>SICRO ABRIL/ 25</v>
          </cell>
          <cell r="C2635" t="str">
            <v>DRAGAGEM DE AREIA MÉDIA COM DRAGA HOPPER - CAPACIDADE DA CISTERNA DE 15.000 M³ - DMT DE 2.400 A 2.700 M</v>
          </cell>
          <cell r="D2635" t="str">
            <v>M³</v>
          </cell>
          <cell r="F2635">
            <v>13.91</v>
          </cell>
        </row>
        <row r="2636">
          <cell r="A2636">
            <v>1901564</v>
          </cell>
          <cell r="B2636" t="str">
            <v>SICRO ABRIL/ 25</v>
          </cell>
          <cell r="C2636" t="str">
            <v>DRAGAGEM DE AREIA MÉDIA COM DRAGA HOPPER - CAPACIDADE DA CISTERNA DE 15.000 M³ - DMT DE 2.700 A 3.000 M</v>
          </cell>
          <cell r="D2636" t="str">
            <v>M³</v>
          </cell>
          <cell r="F2636">
            <v>14</v>
          </cell>
        </row>
        <row r="2637">
          <cell r="A2637">
            <v>1901559</v>
          </cell>
          <cell r="B2637" t="str">
            <v>SICRO ABRIL/ 25</v>
          </cell>
          <cell r="C2637" t="str">
            <v>DRAGAGEM DE AREIA MÉDIA COM DRAGA HOPPER - CAPACIDADE DA CISTERNA DE 15.000 M³ - DMT DE 3.000 M</v>
          </cell>
          <cell r="D2637" t="str">
            <v>M³</v>
          </cell>
          <cell r="F2637">
            <v>14.05</v>
          </cell>
        </row>
        <row r="2638">
          <cell r="A2638">
            <v>1917085</v>
          </cell>
          <cell r="B2638" t="str">
            <v>SICRO ABRIL/ 25</v>
          </cell>
          <cell r="C2638" t="str">
            <v>DRAGAGEM DE AREIA MÉDIA COM DRAGA HOPPER - CAPACIDADE DA CISTERNA DE 2.000 M³ - DMT DE 1.500 A 1.800 M</v>
          </cell>
          <cell r="D2638" t="str">
            <v>M³</v>
          </cell>
          <cell r="F2638">
            <v>11.56</v>
          </cell>
        </row>
        <row r="2639">
          <cell r="A2639">
            <v>1917086</v>
          </cell>
          <cell r="B2639" t="str">
            <v>SICRO ABRIL/ 25</v>
          </cell>
          <cell r="C2639" t="str">
            <v>DRAGAGEM DE AREIA MÉDIA COM DRAGA HOPPER - CAPACIDADE DA CISTERNA DE 2.000 M³ - DMT DE 1.800 A 2.100 M</v>
          </cell>
          <cell r="D2639" t="str">
            <v>M³</v>
          </cell>
          <cell r="F2639">
            <v>11.75</v>
          </cell>
        </row>
        <row r="2640">
          <cell r="A2640">
            <v>1917087</v>
          </cell>
          <cell r="B2640" t="str">
            <v>SICRO ABRIL/ 25</v>
          </cell>
          <cell r="C2640" t="str">
            <v>DRAGAGEM DE AREIA MÉDIA COM DRAGA HOPPER - CAPACIDADE DA CISTERNA DE 2.000 M³ - DMT DE 2.100 A 2.400 M</v>
          </cell>
          <cell r="D2640" t="str">
            <v>M³</v>
          </cell>
          <cell r="F2640">
            <v>11.94</v>
          </cell>
        </row>
        <row r="2641">
          <cell r="A2641">
            <v>1917088</v>
          </cell>
          <cell r="B2641" t="str">
            <v>SICRO ABRIL/ 25</v>
          </cell>
          <cell r="C2641" t="str">
            <v>DRAGAGEM DE AREIA MÉDIA COM DRAGA HOPPER - CAPACIDADE DA CISTERNA DE 2.000 M³ - DMT DE 2.400 A 2.700 M</v>
          </cell>
          <cell r="D2641" t="str">
            <v>M³</v>
          </cell>
          <cell r="F2641">
            <v>12.14</v>
          </cell>
        </row>
        <row r="2642">
          <cell r="A2642">
            <v>1917089</v>
          </cell>
          <cell r="B2642" t="str">
            <v>SICRO ABRIL/ 25</v>
          </cell>
          <cell r="C2642" t="str">
            <v>DRAGAGEM DE AREIA MÉDIA COM DRAGA HOPPER - CAPACIDADE DA CISTERNA DE 2.000 M³ - DMT DE 2.700 A 3.000 M</v>
          </cell>
          <cell r="D2642" t="str">
            <v>M³</v>
          </cell>
          <cell r="F2642">
            <v>12.35</v>
          </cell>
        </row>
        <row r="2643">
          <cell r="A2643">
            <v>1917090</v>
          </cell>
          <cell r="B2643" t="str">
            <v>SICRO ABRIL/ 25</v>
          </cell>
          <cell r="C2643" t="str">
            <v>DRAGAGEM DE AREIA MÉDIA COM DRAGA HOPPER - CAPACIDADE DA CISTERNA DE 2.000 M³ - DMT DE 3.000 M</v>
          </cell>
          <cell r="D2643" t="str">
            <v>M³</v>
          </cell>
          <cell r="F2643">
            <v>12.46</v>
          </cell>
        </row>
        <row r="2644">
          <cell r="A2644">
            <v>1901566</v>
          </cell>
          <cell r="B2644" t="str">
            <v>SICRO ABRIL/ 25</v>
          </cell>
          <cell r="C2644" t="str">
            <v>DRAGAGEM DE AREIA MÉDIA COM DRAGA HOPPER - CAPACIDADE DA CISTERNA DE 20.000 M³ - DMT DE 1.500 A 1.800 M</v>
          </cell>
          <cell r="D2644" t="str">
            <v>M³</v>
          </cell>
          <cell r="F2644">
            <v>17.03</v>
          </cell>
        </row>
        <row r="2645">
          <cell r="A2645">
            <v>1901567</v>
          </cell>
          <cell r="B2645" t="str">
            <v>SICRO ABRIL/ 25</v>
          </cell>
          <cell r="C2645" t="str">
            <v>DRAGAGEM DE AREIA MÉDIA COM DRAGA HOPPER - CAPACIDADE DA CISTERNA DE 20.000 M³ - DMT DE 1.800 A 2.100 M</v>
          </cell>
          <cell r="D2645" t="str">
            <v>M³</v>
          </cell>
          <cell r="F2645">
            <v>17.11</v>
          </cell>
        </row>
        <row r="2646">
          <cell r="A2646">
            <v>1901568</v>
          </cell>
          <cell r="B2646" t="str">
            <v>SICRO ABRIL/ 25</v>
          </cell>
          <cell r="C2646" t="str">
            <v>DRAGAGEM DE AREIA MÉDIA COM DRAGA HOPPER - CAPACIDADE DA CISTERNA DE 20.000 M³ - DMT DE 2.100 A 2.400 M</v>
          </cell>
          <cell r="D2646" t="str">
            <v>M³</v>
          </cell>
          <cell r="F2646">
            <v>17.190000000000001</v>
          </cell>
        </row>
        <row r="2647">
          <cell r="A2647">
            <v>1901569</v>
          </cell>
          <cell r="B2647" t="str">
            <v>SICRO ABRIL/ 25</v>
          </cell>
          <cell r="C2647" t="str">
            <v>DRAGAGEM DE AREIA MÉDIA COM DRAGA HOPPER - CAPACIDADE DA CISTERNA DE 20.000 M³ - DMT DE 2.400 A 2.700 M</v>
          </cell>
          <cell r="D2647" t="str">
            <v>M³</v>
          </cell>
          <cell r="F2647">
            <v>17.27</v>
          </cell>
        </row>
        <row r="2648">
          <cell r="A2648">
            <v>1901570</v>
          </cell>
          <cell r="B2648" t="str">
            <v>SICRO ABRIL/ 25</v>
          </cell>
          <cell r="C2648" t="str">
            <v>DRAGAGEM DE AREIA MÉDIA COM DRAGA HOPPER - CAPACIDADE DA CISTERNA DE 20.000 M³ - DMT DE 2.700 A 3.000 M</v>
          </cell>
          <cell r="D2648" t="str">
            <v>M³</v>
          </cell>
          <cell r="F2648">
            <v>17.36</v>
          </cell>
        </row>
        <row r="2649">
          <cell r="A2649">
            <v>1901565</v>
          </cell>
          <cell r="B2649" t="str">
            <v>SICRO ABRIL/ 25</v>
          </cell>
          <cell r="C2649" t="str">
            <v>DRAGAGEM DE AREIA MÉDIA COM DRAGA HOPPER - CAPACIDADE DA CISTERNA DE 20.000 M³ - DMT DE 3.000 M</v>
          </cell>
          <cell r="D2649" t="str">
            <v>M³</v>
          </cell>
          <cell r="F2649">
            <v>17.399999999999999</v>
          </cell>
        </row>
        <row r="2650">
          <cell r="A2650">
            <v>1917121</v>
          </cell>
          <cell r="B2650" t="str">
            <v>SICRO ABRIL/ 25</v>
          </cell>
          <cell r="C2650" t="str">
            <v>DRAGAGEM DE AREIA MÉDIA COM DRAGA HOPPER - CAPACIDADE DA CISTERNA DE 3.000 M³ - DMT DE 1.500 A 1.800 M</v>
          </cell>
          <cell r="D2650" t="str">
            <v>M³</v>
          </cell>
          <cell r="F2650">
            <v>10.82</v>
          </cell>
        </row>
        <row r="2651">
          <cell r="A2651">
            <v>1917122</v>
          </cell>
          <cell r="B2651" t="str">
            <v>SICRO ABRIL/ 25</v>
          </cell>
          <cell r="C2651" t="str">
            <v>DRAGAGEM DE AREIA MÉDIA COM DRAGA HOPPER - CAPACIDADE DA CISTERNA DE 3.000 M³ - DMT DE 1.800 A 2.100 M</v>
          </cell>
          <cell r="D2651" t="str">
            <v>M³</v>
          </cell>
          <cell r="F2651">
            <v>10.97</v>
          </cell>
        </row>
        <row r="2652">
          <cell r="A2652">
            <v>1917123</v>
          </cell>
          <cell r="B2652" t="str">
            <v>SICRO ABRIL/ 25</v>
          </cell>
          <cell r="C2652" t="str">
            <v>DRAGAGEM DE AREIA MÉDIA COM DRAGA HOPPER - CAPACIDADE DA CISTERNA DE 3.000 M³ - DMT DE 2.100 A 2.400 M</v>
          </cell>
          <cell r="D2652" t="str">
            <v>M³</v>
          </cell>
          <cell r="F2652">
            <v>11.12</v>
          </cell>
        </row>
        <row r="2653">
          <cell r="A2653">
            <v>1917124</v>
          </cell>
          <cell r="B2653" t="str">
            <v>SICRO ABRIL/ 25</v>
          </cell>
          <cell r="C2653" t="str">
            <v>DRAGAGEM DE AREIA MÉDIA COM DRAGA HOPPER - CAPACIDADE DA CISTERNA DE 3.000 M³ - DMT DE 2.400 A 2.700 M</v>
          </cell>
          <cell r="D2653" t="str">
            <v>M³</v>
          </cell>
          <cell r="F2653">
            <v>11.28</v>
          </cell>
        </row>
        <row r="2654">
          <cell r="A2654">
            <v>1917125</v>
          </cell>
          <cell r="B2654" t="str">
            <v>SICRO ABRIL/ 25</v>
          </cell>
          <cell r="C2654" t="str">
            <v>DRAGAGEM DE AREIA MÉDIA COM DRAGA HOPPER - CAPACIDADE DA CISTERNA DE 3.000 M³ - DMT DE 2.700 A 3.000 M</v>
          </cell>
          <cell r="D2654" t="str">
            <v>M³</v>
          </cell>
          <cell r="F2654">
            <v>11.45</v>
          </cell>
        </row>
        <row r="2655">
          <cell r="A2655">
            <v>1917126</v>
          </cell>
          <cell r="B2655" t="str">
            <v>SICRO ABRIL/ 25</v>
          </cell>
          <cell r="C2655" t="str">
            <v>DRAGAGEM DE AREIA MÉDIA COM DRAGA HOPPER - CAPACIDADE DA CISTERNA DE 3.000 M³ - DMT DE 3.000 M</v>
          </cell>
          <cell r="D2655" t="str">
            <v>M³</v>
          </cell>
          <cell r="F2655">
            <v>11.54</v>
          </cell>
        </row>
        <row r="2656">
          <cell r="A2656">
            <v>1917157</v>
          </cell>
          <cell r="B2656" t="str">
            <v>SICRO ABRIL/ 25</v>
          </cell>
          <cell r="C2656" t="str">
            <v>DRAGAGEM DE AREIA MÉDIA COM DRAGA HOPPER - CAPACIDADE DA CISTERNA DE 4.000 M³ - DMT DE 1.500 A 1.800 M</v>
          </cell>
          <cell r="D2656" t="str">
            <v>M³</v>
          </cell>
          <cell r="F2656">
            <v>10.19</v>
          </cell>
        </row>
        <row r="2657">
          <cell r="A2657">
            <v>1917158</v>
          </cell>
          <cell r="B2657" t="str">
            <v>SICRO ABRIL/ 25</v>
          </cell>
          <cell r="C2657" t="str">
            <v>DRAGAGEM DE AREIA MÉDIA COM DRAGA HOPPER - CAPACIDADE DA CISTERNA DE 4.000 M³ - DMT DE 1.800 A 2.100 M</v>
          </cell>
          <cell r="D2657" t="str">
            <v>M³</v>
          </cell>
          <cell r="F2657">
            <v>10.31</v>
          </cell>
        </row>
        <row r="2658">
          <cell r="A2658">
            <v>1917159</v>
          </cell>
          <cell r="B2658" t="str">
            <v>SICRO ABRIL/ 25</v>
          </cell>
          <cell r="C2658" t="str">
            <v>DRAGAGEM DE AREIA MÉDIA COM DRAGA HOPPER - CAPACIDADE DA CISTERNA DE 4.000 M³ - DMT DE 2.100 A 2.400 M</v>
          </cell>
          <cell r="D2658" t="str">
            <v>M³</v>
          </cell>
          <cell r="F2658">
            <v>10.45</v>
          </cell>
        </row>
        <row r="2659">
          <cell r="A2659">
            <v>1917160</v>
          </cell>
          <cell r="B2659" t="str">
            <v>SICRO ABRIL/ 25</v>
          </cell>
          <cell r="C2659" t="str">
            <v>DRAGAGEM DE AREIA MÉDIA COM DRAGA HOPPER - CAPACIDADE DA CISTERNA DE 4.000 M³ - DMT DE 2.400 A 2.700 M</v>
          </cell>
          <cell r="D2659" t="str">
            <v>M³</v>
          </cell>
          <cell r="F2659">
            <v>10.58</v>
          </cell>
        </row>
        <row r="2660">
          <cell r="A2660">
            <v>1917161</v>
          </cell>
          <cell r="B2660" t="str">
            <v>SICRO ABRIL/ 25</v>
          </cell>
          <cell r="C2660" t="str">
            <v>DRAGAGEM DE AREIA MÉDIA COM DRAGA HOPPER - CAPACIDADE DA CISTERNA DE 4.000 M³ - DMT DE 2.700 A 3.000 M</v>
          </cell>
          <cell r="D2660" t="str">
            <v>M³</v>
          </cell>
          <cell r="F2660">
            <v>10.73</v>
          </cell>
        </row>
        <row r="2661">
          <cell r="A2661">
            <v>1917162</v>
          </cell>
          <cell r="B2661" t="str">
            <v>SICRO ABRIL/ 25</v>
          </cell>
          <cell r="C2661" t="str">
            <v>DRAGAGEM DE AREIA MÉDIA COM DRAGA HOPPER - CAPACIDADE DA CISTERNA DE 4.000 M³ - DMT DE 3.000 M</v>
          </cell>
          <cell r="D2661" t="str">
            <v>M³</v>
          </cell>
          <cell r="F2661">
            <v>10.81</v>
          </cell>
        </row>
        <row r="2662">
          <cell r="A2662">
            <v>1917193</v>
          </cell>
          <cell r="B2662" t="str">
            <v>SICRO ABRIL/ 25</v>
          </cell>
          <cell r="C2662" t="str">
            <v>DRAGAGEM DE AREIA MÉDIA COM DRAGA HOPPER - CAPACIDADE DA CISTERNA DE 5.000 M³ - DMT DE 1.500 A 1.800 M</v>
          </cell>
          <cell r="D2662" t="str">
            <v>M³</v>
          </cell>
          <cell r="F2662">
            <v>11.22</v>
          </cell>
        </row>
        <row r="2663">
          <cell r="A2663">
            <v>1917194</v>
          </cell>
          <cell r="B2663" t="str">
            <v>SICRO ABRIL/ 25</v>
          </cell>
          <cell r="C2663" t="str">
            <v>DRAGAGEM DE AREIA MÉDIA COM DRAGA HOPPER - CAPACIDADE DA CISTERNA DE 5.000 M³ - DMT DE 1.800 A 2.100 M</v>
          </cell>
          <cell r="D2663" t="str">
            <v>M³</v>
          </cell>
          <cell r="F2663">
            <v>11.33</v>
          </cell>
        </row>
        <row r="2664">
          <cell r="A2664">
            <v>1917195</v>
          </cell>
          <cell r="B2664" t="str">
            <v>SICRO ABRIL/ 25</v>
          </cell>
          <cell r="C2664" t="str">
            <v>DRAGAGEM DE AREIA MÉDIA COM DRAGA HOPPER - CAPACIDADE DA CISTERNA DE 5.000 M³ - DMT DE 2.100 A 2.400 M</v>
          </cell>
          <cell r="D2664" t="str">
            <v>M³</v>
          </cell>
          <cell r="F2664">
            <v>11.45</v>
          </cell>
        </row>
        <row r="2665">
          <cell r="A2665">
            <v>1917196</v>
          </cell>
          <cell r="B2665" t="str">
            <v>SICRO ABRIL/ 25</v>
          </cell>
          <cell r="C2665" t="str">
            <v>DRAGAGEM DE AREIA MÉDIA COM DRAGA HOPPER - CAPACIDADE DA CISTERNA DE 5.000 M³ - DMT DE 2.400 A 2.700 M</v>
          </cell>
          <cell r="D2665" t="str">
            <v>M³</v>
          </cell>
          <cell r="F2665">
            <v>11.57</v>
          </cell>
        </row>
        <row r="2666">
          <cell r="A2666">
            <v>1917197</v>
          </cell>
          <cell r="B2666" t="str">
            <v>SICRO ABRIL/ 25</v>
          </cell>
          <cell r="C2666" t="str">
            <v>DRAGAGEM DE AREIA MÉDIA COM DRAGA HOPPER - CAPACIDADE DA CISTERNA DE 5.000 M³ - DMT DE 2.700 A 3.000 M</v>
          </cell>
          <cell r="D2666" t="str">
            <v>M³</v>
          </cell>
          <cell r="F2666">
            <v>11.7</v>
          </cell>
        </row>
        <row r="2667">
          <cell r="A2667">
            <v>1917198</v>
          </cell>
          <cell r="B2667" t="str">
            <v>SICRO ABRIL/ 25</v>
          </cell>
          <cell r="C2667" t="str">
            <v>DRAGAGEM DE AREIA MÉDIA COM DRAGA HOPPER - CAPACIDADE DA CISTERNA DE 5.000 M³ - DMT DE 3.000 M</v>
          </cell>
          <cell r="D2667" t="str">
            <v>M³</v>
          </cell>
          <cell r="F2667">
            <v>11.77</v>
          </cell>
        </row>
        <row r="2668">
          <cell r="A2668">
            <v>1917013</v>
          </cell>
          <cell r="B2668" t="str">
            <v>SICRO ABRIL/ 25</v>
          </cell>
          <cell r="C2668" t="str">
            <v>DRAGAGEM DE AREIA MÉDIA COM DRAGA HOPPER - CAPACIDADE DA CISTERNA DE 750 M³ - DMT DE 1.500 A 1.800 M</v>
          </cell>
          <cell r="D2668" t="str">
            <v>M³</v>
          </cell>
          <cell r="F2668">
            <v>23.29</v>
          </cell>
        </row>
        <row r="2669">
          <cell r="A2669">
            <v>1917014</v>
          </cell>
          <cell r="B2669" t="str">
            <v>SICRO ABRIL/ 25</v>
          </cell>
          <cell r="C2669" t="str">
            <v>DRAGAGEM DE AREIA MÉDIA COM DRAGA HOPPER - CAPACIDADE DA CISTERNA DE 750 M³ - DMT DE 1.800 A 2.100 M</v>
          </cell>
          <cell r="D2669" t="str">
            <v>M³</v>
          </cell>
          <cell r="F2669">
            <v>23.74</v>
          </cell>
        </row>
        <row r="2670">
          <cell r="A2670">
            <v>1917015</v>
          </cell>
          <cell r="B2670" t="str">
            <v>SICRO ABRIL/ 25</v>
          </cell>
          <cell r="C2670" t="str">
            <v>DRAGAGEM DE AREIA MÉDIA COM DRAGA HOPPER - CAPACIDADE DA CISTERNA DE 750 M³ - DMT DE 2.100 A 2.400 M</v>
          </cell>
          <cell r="D2670" t="str">
            <v>M³</v>
          </cell>
          <cell r="F2670">
            <v>24.19</v>
          </cell>
        </row>
        <row r="2671">
          <cell r="A2671">
            <v>1917016</v>
          </cell>
          <cell r="B2671" t="str">
            <v>SICRO ABRIL/ 25</v>
          </cell>
          <cell r="C2671" t="str">
            <v>DRAGAGEM DE AREIA MÉDIA COM DRAGA HOPPER - CAPACIDADE DA CISTERNA DE 750 M³ - DMT DE 2.400 A 2.700 M</v>
          </cell>
          <cell r="D2671" t="str">
            <v>M³</v>
          </cell>
          <cell r="F2671">
            <v>24.68</v>
          </cell>
        </row>
        <row r="2672">
          <cell r="A2672">
            <v>1917017</v>
          </cell>
          <cell r="B2672" t="str">
            <v>SICRO ABRIL/ 25</v>
          </cell>
          <cell r="C2672" t="str">
            <v>DRAGAGEM DE AREIA MÉDIA COM DRAGA HOPPER - CAPACIDADE DA CISTERNA DE 750 M³ - DMT DE 2.700 A 3.000 M</v>
          </cell>
          <cell r="D2672" t="str">
            <v>M³</v>
          </cell>
          <cell r="F2672">
            <v>25.18</v>
          </cell>
        </row>
        <row r="2673">
          <cell r="A2673">
            <v>1917018</v>
          </cell>
          <cell r="B2673" t="str">
            <v>SICRO ABRIL/ 25</v>
          </cell>
          <cell r="C2673" t="str">
            <v>DRAGAGEM DE AREIA MÉDIA COM DRAGA HOPPER - CAPACIDADE DA CISTERNA DE 750 M³ - DMT DE 3.000 M</v>
          </cell>
          <cell r="D2673" t="str">
            <v>M³</v>
          </cell>
          <cell r="F2673">
            <v>25.45</v>
          </cell>
        </row>
        <row r="2674">
          <cell r="A2674">
            <v>1917623</v>
          </cell>
          <cell r="B2674" t="str">
            <v>SICRO ABRIL/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25</v>
          </cell>
          <cell r="C2704" t="str">
            <v>DRAGAGEM DE CASCALHO COM DRAGA HOPPER - CAPACIDADE DA CISTERNA DE 1.000 M³ - DMT DE 1.500 A 1.800 M</v>
          </cell>
          <cell r="D2704" t="str">
            <v>M³</v>
          </cell>
          <cell r="F2704">
            <v>15.82</v>
          </cell>
        </row>
        <row r="2705">
          <cell r="A2705">
            <v>1917068</v>
          </cell>
          <cell r="B2705" t="str">
            <v>SICRO ABRIL/ 25</v>
          </cell>
          <cell r="C2705" t="str">
            <v>DRAGAGEM DE CASCALHO COM DRAGA HOPPER - CAPACIDADE DA CISTERNA DE 1.000 M³ - DMT DE 1.800 A 2.100 M</v>
          </cell>
          <cell r="D2705" t="str">
            <v>M³</v>
          </cell>
          <cell r="F2705">
            <v>16.13</v>
          </cell>
        </row>
        <row r="2706">
          <cell r="A2706">
            <v>1917069</v>
          </cell>
          <cell r="B2706" t="str">
            <v>SICRO ABRIL/ 25</v>
          </cell>
          <cell r="C2706" t="str">
            <v>DRAGAGEM DE CASCALHO COM DRAGA HOPPER - CAPACIDADE DA CISTERNA DE 1.000 M³ - DMT DE 2.100 A 2.400 M</v>
          </cell>
          <cell r="D2706" t="str">
            <v>M³</v>
          </cell>
          <cell r="F2706">
            <v>16.46</v>
          </cell>
        </row>
        <row r="2707">
          <cell r="A2707">
            <v>1917070</v>
          </cell>
          <cell r="B2707" t="str">
            <v>SICRO ABRIL/ 25</v>
          </cell>
          <cell r="C2707" t="str">
            <v>DRAGAGEM DE CASCALHO COM DRAGA HOPPER - CAPACIDADE DA CISTERNA DE 1.000 M³ - DMT DE 2.400 A 2.700 M</v>
          </cell>
          <cell r="D2707" t="str">
            <v>M³</v>
          </cell>
          <cell r="F2707">
            <v>16.79</v>
          </cell>
        </row>
        <row r="2708">
          <cell r="A2708">
            <v>1917071</v>
          </cell>
          <cell r="B2708" t="str">
            <v>SICRO ABRIL/ 25</v>
          </cell>
          <cell r="C2708" t="str">
            <v>DRAGAGEM DE CASCALHO COM DRAGA HOPPER - CAPACIDADE DA CISTERNA DE 1.000 M³ - DMT DE 2.700 A 3.000 M</v>
          </cell>
          <cell r="D2708" t="str">
            <v>M³</v>
          </cell>
          <cell r="F2708">
            <v>17.149999999999999</v>
          </cell>
        </row>
        <row r="2709">
          <cell r="A2709">
            <v>1917072</v>
          </cell>
          <cell r="B2709" t="str">
            <v>SICRO ABRIL/ 25</v>
          </cell>
          <cell r="C2709" t="str">
            <v>DRAGAGEM DE CASCALHO COM DRAGA HOPPER - CAPACIDADE DA CISTERNA DE 1.000 M³ - DMT DE 3.000 M</v>
          </cell>
          <cell r="D2709" t="str">
            <v>M³</v>
          </cell>
          <cell r="F2709">
            <v>17.350000000000001</v>
          </cell>
        </row>
        <row r="2710">
          <cell r="A2710">
            <v>1901572</v>
          </cell>
          <cell r="B2710" t="str">
            <v>SICRO ABRIL/ 25</v>
          </cell>
          <cell r="C2710" t="str">
            <v>DRAGAGEM DE CASCALHO COM DRAGA HOPPER - CAPACIDADE DA CISTERNA DE 10.000 M³ - DMT DE 1.500 A 1.800 M</v>
          </cell>
          <cell r="D2710" t="str">
            <v>M³</v>
          </cell>
          <cell r="F2710">
            <v>9.5</v>
          </cell>
        </row>
        <row r="2711">
          <cell r="A2711">
            <v>1901573</v>
          </cell>
          <cell r="B2711" t="str">
            <v>SICRO ABRIL/ 25</v>
          </cell>
          <cell r="C2711" t="str">
            <v>DRAGAGEM DE CASCALHO COM DRAGA HOPPER - CAPACIDADE DA CISTERNA DE 10.000 M³ - DMT DE 1.800 A 2.100 M</v>
          </cell>
          <cell r="D2711" t="str">
            <v>M³</v>
          </cell>
          <cell r="F2711">
            <v>9.58</v>
          </cell>
        </row>
        <row r="2712">
          <cell r="A2712">
            <v>1901574</v>
          </cell>
          <cell r="B2712" t="str">
            <v>SICRO ABRIL/ 25</v>
          </cell>
          <cell r="C2712" t="str">
            <v>DRAGAGEM DE CASCALHO COM DRAGA HOPPER - CAPACIDADE DA CISTERNA DE 10.000 M³ - DMT DE 2.100 A 2.400 M</v>
          </cell>
          <cell r="D2712" t="str">
            <v>M³</v>
          </cell>
          <cell r="F2712">
            <v>9.67</v>
          </cell>
        </row>
        <row r="2713">
          <cell r="A2713">
            <v>1901575</v>
          </cell>
          <cell r="B2713" t="str">
            <v>SICRO ABRIL/ 25</v>
          </cell>
          <cell r="C2713" t="str">
            <v>DRAGAGEM DE CASCALHO COM DRAGA HOPPER - CAPACIDADE DA CISTERNA DE 10.000 M³ - DMT DE 2.400 A 2.700 M</v>
          </cell>
          <cell r="D2713" t="str">
            <v>M³</v>
          </cell>
          <cell r="F2713">
            <v>9.76</v>
          </cell>
        </row>
        <row r="2714">
          <cell r="A2714">
            <v>1901576</v>
          </cell>
          <cell r="B2714" t="str">
            <v>SICRO ABRIL/ 25</v>
          </cell>
          <cell r="C2714" t="str">
            <v>DRAGAGEM DE CASCALHO COM DRAGA HOPPER - CAPACIDADE DA CISTERNA DE 10.000 M³ - DMT DE 2.700 A 3.000 M</v>
          </cell>
          <cell r="D2714" t="str">
            <v>M³</v>
          </cell>
          <cell r="F2714">
            <v>9.86</v>
          </cell>
        </row>
        <row r="2715">
          <cell r="A2715">
            <v>1901571</v>
          </cell>
          <cell r="B2715" t="str">
            <v>SICRO ABRIL/ 25</v>
          </cell>
          <cell r="C2715" t="str">
            <v>DRAGAGEM DE CASCALHO COM DRAGA HOPPER - CAPACIDADE DA CISTERNA DE 10.000 M³ - DMT DE 3.000 M</v>
          </cell>
          <cell r="D2715" t="str">
            <v>M³</v>
          </cell>
          <cell r="F2715">
            <v>9.91</v>
          </cell>
        </row>
        <row r="2716">
          <cell r="A2716">
            <v>1901578</v>
          </cell>
          <cell r="B2716" t="str">
            <v>SICRO ABRIL/ 25</v>
          </cell>
          <cell r="C2716" t="str">
            <v>DRAGAGEM DE CASCALHO COM DRAGA HOPPER - CAPACIDADE DA CISTERNA DE 15.000 M³ - DMT DE 1.500 A 1.800 M</v>
          </cell>
          <cell r="D2716" t="str">
            <v>M³</v>
          </cell>
          <cell r="F2716">
            <v>12.4</v>
          </cell>
        </row>
        <row r="2717">
          <cell r="A2717">
            <v>1901579</v>
          </cell>
          <cell r="B2717" t="str">
            <v>SICRO ABRIL/ 25</v>
          </cell>
          <cell r="C2717" t="str">
            <v>DRAGAGEM DE CASCALHO COM DRAGA HOPPER - CAPACIDADE DA CISTERNA DE 15.000 M³ - DMT DE 1.800 A 2.100 M</v>
          </cell>
          <cell r="D2717" t="str">
            <v>M³</v>
          </cell>
          <cell r="F2717">
            <v>12.48</v>
          </cell>
        </row>
        <row r="2718">
          <cell r="A2718">
            <v>1901580</v>
          </cell>
          <cell r="B2718" t="str">
            <v>SICRO ABRIL/ 25</v>
          </cell>
          <cell r="C2718" t="str">
            <v>DRAGAGEM DE CASCALHO COM DRAGA HOPPER - CAPACIDADE DA CISTERNA DE 15.000 M³ - DMT DE 2.100 A 2.400 M</v>
          </cell>
          <cell r="D2718" t="str">
            <v>M³</v>
          </cell>
          <cell r="F2718">
            <v>12.56</v>
          </cell>
        </row>
        <row r="2719">
          <cell r="A2719">
            <v>1901581</v>
          </cell>
          <cell r="B2719" t="str">
            <v>SICRO ABRIL/ 25</v>
          </cell>
          <cell r="C2719" t="str">
            <v>DRAGAGEM DE CASCALHO COM DRAGA HOPPER - CAPACIDADE DA CISTERNA DE 15.000 M³ - DMT DE 2.400 A 2.700 M</v>
          </cell>
          <cell r="D2719" t="str">
            <v>M³</v>
          </cell>
          <cell r="F2719">
            <v>12.65</v>
          </cell>
        </row>
        <row r="2720">
          <cell r="A2720">
            <v>1901582</v>
          </cell>
          <cell r="B2720" t="str">
            <v>SICRO ABRIL/ 25</v>
          </cell>
          <cell r="C2720" t="str">
            <v>DRAGAGEM DE CASCALHO COM DRAGA HOPPER - CAPACIDADE DA CISTERNA DE 15.000 M³ - DMT DE 2.700 A 3.000 M</v>
          </cell>
          <cell r="D2720" t="str">
            <v>M³</v>
          </cell>
          <cell r="F2720">
            <v>12.74</v>
          </cell>
        </row>
        <row r="2721">
          <cell r="A2721">
            <v>1901577</v>
          </cell>
          <cell r="B2721" t="str">
            <v>SICRO ABRIL/ 25</v>
          </cell>
          <cell r="C2721" t="str">
            <v>DRAGAGEM DE CASCALHO COM DRAGA HOPPER - CAPACIDADE DA CISTERNA DE 15.000 M³ - DMT DE 3.000 M</v>
          </cell>
          <cell r="D2721" t="str">
            <v>M³</v>
          </cell>
          <cell r="F2721">
            <v>12.79</v>
          </cell>
        </row>
        <row r="2722">
          <cell r="A2722">
            <v>1917103</v>
          </cell>
          <cell r="B2722" t="str">
            <v>SICRO ABRIL/ 25</v>
          </cell>
          <cell r="C2722" t="str">
            <v>DRAGAGEM DE CASCALHO COM DRAGA HOPPER - CAPACIDADE DA CISTERNA DE 2.000 M³ - DMT DE 1.500 A 1.800 M</v>
          </cell>
          <cell r="D2722" t="str">
            <v>M³</v>
          </cell>
          <cell r="F2722">
            <v>10.78</v>
          </cell>
        </row>
        <row r="2723">
          <cell r="A2723">
            <v>1917104</v>
          </cell>
          <cell r="B2723" t="str">
            <v>SICRO ABRIL/ 25</v>
          </cell>
          <cell r="C2723" t="str">
            <v>DRAGAGEM DE CASCALHO COM DRAGA HOPPER - CAPACIDADE DA CISTERNA DE 2.000 M³ - DMT DE 1.800 A 2.100 M</v>
          </cell>
          <cell r="D2723" t="str">
            <v>M³</v>
          </cell>
          <cell r="F2723">
            <v>10.97</v>
          </cell>
        </row>
        <row r="2724">
          <cell r="A2724">
            <v>1917105</v>
          </cell>
          <cell r="B2724" t="str">
            <v>SICRO ABRIL/ 25</v>
          </cell>
          <cell r="C2724" t="str">
            <v>DRAGAGEM DE CASCALHO COM DRAGA HOPPER - CAPACIDADE DA CISTERNA DE 2.000 M³ - DMT DE 2.100 A 2.400 M</v>
          </cell>
          <cell r="D2724" t="str">
            <v>M³</v>
          </cell>
          <cell r="F2724">
            <v>11.16</v>
          </cell>
        </row>
        <row r="2725">
          <cell r="A2725">
            <v>1917106</v>
          </cell>
          <cell r="B2725" t="str">
            <v>SICRO ABRIL/ 25</v>
          </cell>
          <cell r="C2725" t="str">
            <v>DRAGAGEM DE CASCALHO COM DRAGA HOPPER - CAPACIDADE DA CISTERNA DE 2.000 M³ - DMT DE 2.400 A 2.700 M</v>
          </cell>
          <cell r="D2725" t="str">
            <v>M³</v>
          </cell>
          <cell r="F2725">
            <v>11.37</v>
          </cell>
        </row>
        <row r="2726">
          <cell r="A2726">
            <v>1917107</v>
          </cell>
          <cell r="B2726" t="str">
            <v>SICRO ABRIL/ 25</v>
          </cell>
          <cell r="C2726" t="str">
            <v>DRAGAGEM DE CASCALHO COM DRAGA HOPPER - CAPACIDADE DA CISTERNA DE 2.000 M³ - DMT DE 2.700 A 3.000 M</v>
          </cell>
          <cell r="D2726" t="str">
            <v>M³</v>
          </cell>
          <cell r="F2726">
            <v>11.58</v>
          </cell>
        </row>
        <row r="2727">
          <cell r="A2727">
            <v>1917108</v>
          </cell>
          <cell r="B2727" t="str">
            <v>SICRO ABRIL/ 25</v>
          </cell>
          <cell r="C2727" t="str">
            <v>DRAGAGEM DE CASCALHO COM DRAGA HOPPER - CAPACIDADE DA CISTERNA DE 2.000 M³ - DMT DE 3.000 M</v>
          </cell>
          <cell r="D2727" t="str">
            <v>M³</v>
          </cell>
          <cell r="F2727">
            <v>11.7</v>
          </cell>
        </row>
        <row r="2728">
          <cell r="A2728">
            <v>1901583</v>
          </cell>
          <cell r="B2728" t="str">
            <v>SICRO ABRIL/ 25</v>
          </cell>
          <cell r="C2728" t="str">
            <v>DRAGAGEM DE CASCALHO COM DRAGA HOPPER - CAPACIDADE DA CISTERNA DE 20.000 M³ - DMT DE 1.500 A 1.800 M</v>
          </cell>
          <cell r="D2728" t="str">
            <v>M³</v>
          </cell>
          <cell r="F2728">
            <v>15.38</v>
          </cell>
        </row>
        <row r="2729">
          <cell r="A2729">
            <v>1901584</v>
          </cell>
          <cell r="B2729" t="str">
            <v>SICRO ABRIL/ 25</v>
          </cell>
          <cell r="C2729" t="str">
            <v>DRAGAGEM DE CASCALHO COM DRAGA HOPPER - CAPACIDADE DA CISTERNA DE 20.000 M³ - DMT DE 1.800 A 2.100 M</v>
          </cell>
          <cell r="D2729" t="str">
            <v>M³</v>
          </cell>
          <cell r="F2729">
            <v>15.45</v>
          </cell>
        </row>
        <row r="2730">
          <cell r="A2730">
            <v>1901585</v>
          </cell>
          <cell r="B2730" t="str">
            <v>SICRO ABRIL/ 25</v>
          </cell>
          <cell r="C2730" t="str">
            <v>DRAGAGEM DE CASCALHO COM DRAGA HOPPER - CAPACIDADE DA CISTERNA DE 20.000 M³ - DMT DE 2.100 A 2.400 M</v>
          </cell>
          <cell r="D2730" t="str">
            <v>M³</v>
          </cell>
          <cell r="F2730">
            <v>15.53</v>
          </cell>
        </row>
        <row r="2731">
          <cell r="A2731">
            <v>1901586</v>
          </cell>
          <cell r="B2731" t="str">
            <v>SICRO ABRIL/ 25</v>
          </cell>
          <cell r="C2731" t="str">
            <v>DRAGAGEM DE CASCALHO COM DRAGA HOPPER - CAPACIDADE DA CISTERNA DE 20.000 M³ - DMT DE 2.400 A 2.700 M</v>
          </cell>
          <cell r="D2731" t="str">
            <v>M³</v>
          </cell>
          <cell r="F2731">
            <v>15.62</v>
          </cell>
        </row>
        <row r="2732">
          <cell r="A2732">
            <v>1901587</v>
          </cell>
          <cell r="B2732" t="str">
            <v>SICRO ABRIL/ 25</v>
          </cell>
          <cell r="C2732" t="str">
            <v>DRAGAGEM DE CASCALHO COM DRAGA HOPPER - CAPACIDADE DA CISTERNA DE 20.000 M³ - DMT DE 2.700 A 3.000 M</v>
          </cell>
          <cell r="D2732" t="str">
            <v>M³</v>
          </cell>
          <cell r="F2732">
            <v>15.71</v>
          </cell>
        </row>
        <row r="2733">
          <cell r="A2733">
            <v>1901588</v>
          </cell>
          <cell r="B2733" t="str">
            <v>SICRO ABRIL/ 25</v>
          </cell>
          <cell r="C2733" t="str">
            <v>DRAGAGEM DE CASCALHO COM DRAGA HOPPER - CAPACIDADE DA CISTERNA DE 20.000 M³ - DMT DE 3.000 M</v>
          </cell>
          <cell r="D2733" t="str">
            <v>M³</v>
          </cell>
          <cell r="F2733">
            <v>15.76</v>
          </cell>
        </row>
        <row r="2734">
          <cell r="A2734">
            <v>1917139</v>
          </cell>
          <cell r="B2734" t="str">
            <v>SICRO ABRIL/ 25</v>
          </cell>
          <cell r="C2734" t="str">
            <v>DRAGAGEM DE CASCALHO COM DRAGA HOPPER - CAPACIDADE DA CISTERNA DE 3.000 M³ - DMT DE 1.500 A 1.800 M</v>
          </cell>
          <cell r="D2734" t="str">
            <v>M³</v>
          </cell>
          <cell r="F2734">
            <v>10.029999999999999</v>
          </cell>
        </row>
        <row r="2735">
          <cell r="A2735">
            <v>1917140</v>
          </cell>
          <cell r="B2735" t="str">
            <v>SICRO ABRIL/ 25</v>
          </cell>
          <cell r="C2735" t="str">
            <v>DRAGAGEM DE CASCALHO COM DRAGA HOPPER - CAPACIDADE DA CISTERNA DE 3.000 M³ - DMT DE 1.800 A 2.100 M</v>
          </cell>
          <cell r="D2735" t="str">
            <v>M³</v>
          </cell>
          <cell r="F2735">
            <v>10.18</v>
          </cell>
        </row>
        <row r="2736">
          <cell r="A2736">
            <v>1917141</v>
          </cell>
          <cell r="B2736" t="str">
            <v>SICRO ABRIL/ 25</v>
          </cell>
          <cell r="C2736" t="str">
            <v>DRAGAGEM DE CASCALHO COM DRAGA HOPPER - CAPACIDADE DA CISTERNA DE 3.000 M³ - DMT DE 2.100 A 2.400 M</v>
          </cell>
          <cell r="D2736" t="str">
            <v>M³</v>
          </cell>
          <cell r="F2736">
            <v>10.34</v>
          </cell>
        </row>
        <row r="2737">
          <cell r="A2737">
            <v>1917142</v>
          </cell>
          <cell r="B2737" t="str">
            <v>SICRO ABRIL/ 25</v>
          </cell>
          <cell r="C2737" t="str">
            <v>DRAGAGEM DE CASCALHO COM DRAGA HOPPER - CAPACIDADE DA CISTERNA DE 3.000 M³ - DMT DE 2.400 A 2.700 M</v>
          </cell>
          <cell r="D2737" t="str">
            <v>M³</v>
          </cell>
          <cell r="F2737">
            <v>10.5</v>
          </cell>
        </row>
        <row r="2738">
          <cell r="A2738">
            <v>1917143</v>
          </cell>
          <cell r="B2738" t="str">
            <v>SICRO ABRIL/ 25</v>
          </cell>
          <cell r="C2738" t="str">
            <v>DRAGAGEM DE CASCALHO COM DRAGA HOPPER - CAPACIDADE DA CISTERNA DE 3.000 M³ - DMT DE 2.700 A 3.000 M</v>
          </cell>
          <cell r="D2738" t="str">
            <v>M³</v>
          </cell>
          <cell r="F2738">
            <v>10.67</v>
          </cell>
        </row>
        <row r="2739">
          <cell r="A2739">
            <v>1917144</v>
          </cell>
          <cell r="B2739" t="str">
            <v>SICRO ABRIL/ 25</v>
          </cell>
          <cell r="C2739" t="str">
            <v>DRAGAGEM DE CASCALHO COM DRAGA HOPPER - CAPACIDADE DA CISTERNA DE 3.000 M³ - DMT DE 3.000 M</v>
          </cell>
          <cell r="D2739" t="str">
            <v>M³</v>
          </cell>
          <cell r="F2739">
            <v>10.77</v>
          </cell>
        </row>
        <row r="2740">
          <cell r="A2740">
            <v>1917175</v>
          </cell>
          <cell r="B2740" t="str">
            <v>SICRO ABRIL/ 25</v>
          </cell>
          <cell r="C2740" t="str">
            <v>DRAGAGEM DE CASCALHO COM DRAGA HOPPER - CAPACIDADE DA CISTERNA DE 4.000 M³ - DMT DE 1.500 A 1.800 M</v>
          </cell>
          <cell r="D2740" t="str">
            <v>M³</v>
          </cell>
          <cell r="F2740">
            <v>9.43</v>
          </cell>
        </row>
        <row r="2741">
          <cell r="A2741">
            <v>1917176</v>
          </cell>
          <cell r="B2741" t="str">
            <v>SICRO ABRIL/ 25</v>
          </cell>
          <cell r="C2741" t="str">
            <v>DRAGAGEM DE CASCALHO COM DRAGA HOPPER - CAPACIDADE DA CISTERNA DE 4.000 M³ - DMT DE 1.800 A 2.100 M</v>
          </cell>
          <cell r="D2741" t="str">
            <v>M³</v>
          </cell>
          <cell r="F2741">
            <v>9.56</v>
          </cell>
        </row>
        <row r="2742">
          <cell r="A2742">
            <v>1917177</v>
          </cell>
          <cell r="B2742" t="str">
            <v>SICRO ABRIL/ 25</v>
          </cell>
          <cell r="C2742" t="str">
            <v>DRAGAGEM DE CASCALHO COM DRAGA HOPPER - CAPACIDADE DA CISTERNA DE 4.000 M³ - DMT DE 2.100 A 2.400 M</v>
          </cell>
          <cell r="D2742" t="str">
            <v>M³</v>
          </cell>
          <cell r="F2742">
            <v>9.69</v>
          </cell>
        </row>
        <row r="2743">
          <cell r="A2743">
            <v>1917178</v>
          </cell>
          <cell r="B2743" t="str">
            <v>SICRO ABRIL/ 25</v>
          </cell>
          <cell r="C2743" t="str">
            <v>DRAGAGEM DE CASCALHO COM DRAGA HOPPER - CAPACIDADE DA CISTERNA DE 4.000 M³ - DMT DE 2.400 A 2.700 M</v>
          </cell>
          <cell r="D2743" t="str">
            <v>M³</v>
          </cell>
          <cell r="F2743">
            <v>9.83</v>
          </cell>
        </row>
        <row r="2744">
          <cell r="A2744">
            <v>1917179</v>
          </cell>
          <cell r="B2744" t="str">
            <v>SICRO ABRIL/ 25</v>
          </cell>
          <cell r="C2744" t="str">
            <v>DRAGAGEM DE CASCALHO COM DRAGA HOPPER - CAPACIDADE DA CISTERNA DE 4.000 M³ - DMT DE 2.700 A 3.000 M</v>
          </cell>
          <cell r="D2744" t="str">
            <v>M³</v>
          </cell>
          <cell r="F2744">
            <v>9.98</v>
          </cell>
        </row>
        <row r="2745">
          <cell r="A2745">
            <v>1917180</v>
          </cell>
          <cell r="B2745" t="str">
            <v>SICRO ABRIL/ 25</v>
          </cell>
          <cell r="C2745" t="str">
            <v>DRAGAGEM DE CASCALHO COM DRAGA HOPPER - CAPACIDADE DA CISTERNA DE 4.000 M³ - DMT DE 3.000 M</v>
          </cell>
          <cell r="D2745" t="str">
            <v>M³</v>
          </cell>
          <cell r="F2745">
            <v>10.07</v>
          </cell>
        </row>
        <row r="2746">
          <cell r="A2746">
            <v>1917211</v>
          </cell>
          <cell r="B2746" t="str">
            <v>SICRO ABRIL/ 25</v>
          </cell>
          <cell r="C2746" t="str">
            <v>DRAGAGEM DE CASCALHO COM DRAGA HOPPER - CAPACIDADE DA CISTERNA DE 5.000 M³ - DMT DE 1.500 A 1.800 M</v>
          </cell>
          <cell r="D2746" t="str">
            <v>M³</v>
          </cell>
          <cell r="F2746">
            <v>10.31</v>
          </cell>
        </row>
        <row r="2747">
          <cell r="A2747">
            <v>1917212</v>
          </cell>
          <cell r="B2747" t="str">
            <v>SICRO ABRIL/ 25</v>
          </cell>
          <cell r="C2747" t="str">
            <v>DRAGAGEM DE CASCALHO COM DRAGA HOPPER - CAPACIDADE DA CISTERNA DE 5.000 M³ - DMT DE 1.800 A 2.100 M</v>
          </cell>
          <cell r="D2747" t="str">
            <v>M³</v>
          </cell>
          <cell r="F2747">
            <v>10.43</v>
          </cell>
        </row>
        <row r="2748">
          <cell r="A2748">
            <v>1917213</v>
          </cell>
          <cell r="B2748" t="str">
            <v>SICRO ABRIL/ 25</v>
          </cell>
          <cell r="C2748" t="str">
            <v>DRAGAGEM DE CASCALHO COM DRAGA HOPPER - CAPACIDADE DA CISTERNA DE 5.000 M³ - DMT DE 2.100 A 2.400 M</v>
          </cell>
          <cell r="D2748" t="str">
            <v>M³</v>
          </cell>
          <cell r="F2748">
            <v>10.55</v>
          </cell>
        </row>
        <row r="2749">
          <cell r="A2749">
            <v>1917214</v>
          </cell>
          <cell r="B2749" t="str">
            <v>SICRO ABRIL/ 25</v>
          </cell>
          <cell r="C2749" t="str">
            <v>DRAGAGEM DE CASCALHO COM DRAGA HOPPER - CAPACIDADE DA CISTERNA DE 5.000 M³ - DMT DE 2.400 A 2.700 M</v>
          </cell>
          <cell r="D2749" t="str">
            <v>M³</v>
          </cell>
          <cell r="F2749">
            <v>10.67</v>
          </cell>
        </row>
        <row r="2750">
          <cell r="A2750">
            <v>1917215</v>
          </cell>
          <cell r="B2750" t="str">
            <v>SICRO ABRIL/ 25</v>
          </cell>
          <cell r="C2750" t="str">
            <v>DRAGAGEM DE CASCALHO COM DRAGA HOPPER - CAPACIDADE DA CISTERNA DE 5.000 M³ - DMT DE 2.700 A 3.000 M</v>
          </cell>
          <cell r="D2750" t="str">
            <v>M³</v>
          </cell>
          <cell r="F2750">
            <v>10.81</v>
          </cell>
        </row>
        <row r="2751">
          <cell r="A2751">
            <v>1917216</v>
          </cell>
          <cell r="B2751" t="str">
            <v>SICRO ABRIL/ 25</v>
          </cell>
          <cell r="C2751" t="str">
            <v>DRAGAGEM DE CASCALHO COM DRAGA HOPPER - CAPACIDADE DA CISTERNA DE 5.000 M³ - DMT DE 3.000 M</v>
          </cell>
          <cell r="D2751" t="str">
            <v>M³</v>
          </cell>
          <cell r="F2751">
            <v>10.88</v>
          </cell>
        </row>
        <row r="2752">
          <cell r="A2752">
            <v>1917031</v>
          </cell>
          <cell r="B2752" t="str">
            <v>SICRO ABRIL/ 25</v>
          </cell>
          <cell r="C2752" t="str">
            <v>DRAGAGEM DE CASCALHO COM DRAGA HOPPER - CAPACIDADE DA CISTERNA DE 750 M³ - DMT DE 1.500 A 1.800 M</v>
          </cell>
          <cell r="D2752" t="str">
            <v>M³</v>
          </cell>
          <cell r="F2752">
            <v>21.69</v>
          </cell>
        </row>
        <row r="2753">
          <cell r="A2753">
            <v>1917032</v>
          </cell>
          <cell r="B2753" t="str">
            <v>SICRO ABRIL/ 25</v>
          </cell>
          <cell r="C2753" t="str">
            <v>DRAGAGEM DE CASCALHO COM DRAGA HOPPER - CAPACIDADE DA CISTERNA DE 750 M³ - DMT DE 1.800 A 2.100 M</v>
          </cell>
          <cell r="D2753" t="str">
            <v>M³</v>
          </cell>
          <cell r="F2753">
            <v>22.15</v>
          </cell>
        </row>
        <row r="2754">
          <cell r="A2754">
            <v>1917033</v>
          </cell>
          <cell r="B2754" t="str">
            <v>SICRO ABRIL/ 25</v>
          </cell>
          <cell r="C2754" t="str">
            <v>DRAGAGEM DE CASCALHO COM DRAGA HOPPER - CAPACIDADE DA CISTERNA DE 750 M³ - DMT DE 2.100 A 2.400 M</v>
          </cell>
          <cell r="D2754" t="str">
            <v>M³</v>
          </cell>
          <cell r="F2754">
            <v>22.62</v>
          </cell>
        </row>
        <row r="2755">
          <cell r="A2755">
            <v>1917034</v>
          </cell>
          <cell r="B2755" t="str">
            <v>SICRO ABRIL/ 25</v>
          </cell>
          <cell r="C2755" t="str">
            <v>DRAGAGEM DE CASCALHO COM DRAGA HOPPER - CAPACIDADE DA CISTERNA DE 750 M³ - DMT DE 2.400 A 2.700 M</v>
          </cell>
          <cell r="D2755" t="str">
            <v>M³</v>
          </cell>
          <cell r="F2755">
            <v>23.11</v>
          </cell>
        </row>
        <row r="2756">
          <cell r="A2756">
            <v>1917035</v>
          </cell>
          <cell r="B2756" t="str">
            <v>SICRO ABRIL/ 25</v>
          </cell>
          <cell r="C2756" t="str">
            <v>DRAGAGEM DE CASCALHO COM DRAGA HOPPER - CAPACIDADE DA CISTERNA DE 750 M³ - DMT DE 2.700 A 3.000 M</v>
          </cell>
          <cell r="D2756" t="str">
            <v>M³</v>
          </cell>
          <cell r="F2756">
            <v>23.63</v>
          </cell>
        </row>
        <row r="2757">
          <cell r="A2757">
            <v>1917036</v>
          </cell>
          <cell r="B2757" t="str">
            <v>SICRO ABRIL/ 25</v>
          </cell>
          <cell r="C2757" t="str">
            <v>DRAGAGEM DE CASCALHO COM DRAGA HOPPER - CAPACIDADE DA CISTERNA DE 750 M³ - DMT DE 3.000 M</v>
          </cell>
          <cell r="D2757" t="str">
            <v>M³</v>
          </cell>
          <cell r="F2757">
            <v>23.91</v>
          </cell>
        </row>
        <row r="2758">
          <cell r="A2758">
            <v>1917605</v>
          </cell>
          <cell r="B2758" t="str">
            <v>SICRO ABRIL/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25</v>
          </cell>
          <cell r="C2809" t="str">
            <v>DRAGAGEM DE CASCALHO FINO COM DRAGA HOPPER - CAPACIDADE DA CISTERNA DE 1.000 M³ - DMT DE 1.500 A 1.800 M</v>
          </cell>
          <cell r="D2809" t="str">
            <v>M³</v>
          </cell>
          <cell r="F2809">
            <v>15.99</v>
          </cell>
        </row>
        <row r="2810">
          <cell r="A2810">
            <v>1917062</v>
          </cell>
          <cell r="B2810" t="str">
            <v>SICRO ABRIL/ 25</v>
          </cell>
          <cell r="C2810" t="str">
            <v>DRAGAGEM DE CASCALHO FINO COM DRAGA HOPPER - CAPACIDADE DA CISTERNA DE 1.000 M³ - DMT DE 1.800 A 2.100 M</v>
          </cell>
          <cell r="D2810" t="str">
            <v>M³</v>
          </cell>
          <cell r="F2810">
            <v>16.3</v>
          </cell>
        </row>
        <row r="2811">
          <cell r="A2811">
            <v>1917063</v>
          </cell>
          <cell r="B2811" t="str">
            <v>SICRO ABRIL/ 25</v>
          </cell>
          <cell r="C2811" t="str">
            <v>DRAGAGEM DE CASCALHO FINO COM DRAGA HOPPER - CAPACIDADE DA CISTERNA DE 1.000 M³ - DMT DE 2.100 A 2.400 M</v>
          </cell>
          <cell r="D2811" t="str">
            <v>M³</v>
          </cell>
          <cell r="F2811">
            <v>16.62</v>
          </cell>
        </row>
        <row r="2812">
          <cell r="A2812">
            <v>1917064</v>
          </cell>
          <cell r="B2812" t="str">
            <v>SICRO ABRIL/ 25</v>
          </cell>
          <cell r="C2812" t="str">
            <v>DRAGAGEM DE CASCALHO FINO COM DRAGA HOPPER - CAPACIDADE DA CISTERNA DE 1.000 M³ - DMT DE 2.400 A 2.700 M</v>
          </cell>
          <cell r="D2812" t="str">
            <v>M³</v>
          </cell>
          <cell r="F2812">
            <v>16.95</v>
          </cell>
        </row>
        <row r="2813">
          <cell r="A2813">
            <v>1917065</v>
          </cell>
          <cell r="B2813" t="str">
            <v>SICRO ABRIL/ 25</v>
          </cell>
          <cell r="C2813" t="str">
            <v>DRAGAGEM DE CASCALHO FINO COM DRAGA HOPPER - CAPACIDADE DA CISTERNA DE 1.000 M³ - DMT DE 2.700 A 3.000 M</v>
          </cell>
          <cell r="D2813" t="str">
            <v>M³</v>
          </cell>
          <cell r="F2813">
            <v>17.309999999999999</v>
          </cell>
        </row>
        <row r="2814">
          <cell r="A2814">
            <v>1917066</v>
          </cell>
          <cell r="B2814" t="str">
            <v>SICRO ABRIL/ 25</v>
          </cell>
          <cell r="C2814" t="str">
            <v>DRAGAGEM DE CASCALHO FINO COM DRAGA HOPPER - CAPACIDADE DA CISTERNA DE 1.000 M³ - DMT DE 3.000 M</v>
          </cell>
          <cell r="D2814" t="str">
            <v>M³</v>
          </cell>
          <cell r="F2814">
            <v>17.489999999999998</v>
          </cell>
        </row>
        <row r="2815">
          <cell r="A2815">
            <v>1901590</v>
          </cell>
          <cell r="B2815" t="str">
            <v>SICRO ABRIL/ 25</v>
          </cell>
          <cell r="C2815" t="str">
            <v>DRAGAGEM DE CASCALHO FINO COM DRAGA HOPPER - CAPACIDADE DA CISTERNA DE 10.000 M³ - DMT DE 1.500 A 1.800 M</v>
          </cell>
          <cell r="D2815" t="str">
            <v>M³</v>
          </cell>
          <cell r="F2815">
            <v>9.67</v>
          </cell>
        </row>
        <row r="2816">
          <cell r="A2816">
            <v>1901591</v>
          </cell>
          <cell r="B2816" t="str">
            <v>SICRO ABRIL/ 25</v>
          </cell>
          <cell r="C2816" t="str">
            <v>DRAGAGEM DE CASCALHO FINO COM DRAGA HOPPER - CAPACIDADE DA CISTERNA DE 10.000 M³ - DMT DE 1.800 A 2.100 M</v>
          </cell>
          <cell r="D2816" t="str">
            <v>M³</v>
          </cell>
          <cell r="F2816">
            <v>9.75</v>
          </cell>
        </row>
        <row r="2817">
          <cell r="A2817">
            <v>1901592</v>
          </cell>
          <cell r="B2817" t="str">
            <v>SICRO ABRIL/ 25</v>
          </cell>
          <cell r="C2817" t="str">
            <v>DRAGAGEM DE CASCALHO FINO COM DRAGA HOPPER - CAPACIDADE DA CISTERNA DE 10.000 M³ - DMT DE 2.100 A 2.400 M</v>
          </cell>
          <cell r="D2817" t="str">
            <v>M³</v>
          </cell>
          <cell r="F2817">
            <v>9.84</v>
          </cell>
        </row>
        <row r="2818">
          <cell r="A2818">
            <v>1901593</v>
          </cell>
          <cell r="B2818" t="str">
            <v>SICRO ABRIL/ 25</v>
          </cell>
          <cell r="C2818" t="str">
            <v>DRAGAGEM DE CASCALHO FINO COM DRAGA HOPPER - CAPACIDADE DA CISTERNA DE 10.000 M³ - DMT DE 2.400 A 2.700 M</v>
          </cell>
          <cell r="D2818" t="str">
            <v>M³</v>
          </cell>
          <cell r="F2818">
            <v>9.93</v>
          </cell>
        </row>
        <row r="2819">
          <cell r="A2819">
            <v>1901594</v>
          </cell>
          <cell r="B2819" t="str">
            <v>SICRO ABRIL/ 25</v>
          </cell>
          <cell r="C2819" t="str">
            <v>DRAGAGEM DE CASCALHO FINO COM DRAGA HOPPER - CAPACIDADE DA CISTERNA DE 10.000 M³ - DMT DE 2.700 A 3.000 M</v>
          </cell>
          <cell r="D2819" t="str">
            <v>M³</v>
          </cell>
          <cell r="F2819">
            <v>10.029999999999999</v>
          </cell>
        </row>
        <row r="2820">
          <cell r="A2820">
            <v>1901589</v>
          </cell>
          <cell r="B2820" t="str">
            <v>SICRO ABRIL/ 25</v>
          </cell>
          <cell r="C2820" t="str">
            <v>DRAGAGEM DE CASCALHO FINO COM DRAGA HOPPER - CAPACIDADE DA CISTERNA DE 10.000 M³ - DMT DE 3.000 M</v>
          </cell>
          <cell r="D2820" t="str">
            <v>M³</v>
          </cell>
          <cell r="F2820">
            <v>10.08</v>
          </cell>
        </row>
        <row r="2821">
          <cell r="A2821">
            <v>1901596</v>
          </cell>
          <cell r="B2821" t="str">
            <v>SICRO ABRIL/ 25</v>
          </cell>
          <cell r="C2821" t="str">
            <v>DRAGAGEM DE CASCALHO FINO COM DRAGA HOPPER - CAPACIDADE DA CISTERNA DE 15.000 M³ - DMT DE 1.500 A 1.800 M</v>
          </cell>
          <cell r="D2821" t="str">
            <v>M³</v>
          </cell>
          <cell r="F2821">
            <v>12.66</v>
          </cell>
        </row>
        <row r="2822">
          <cell r="A2822">
            <v>1901597</v>
          </cell>
          <cell r="B2822" t="str">
            <v>SICRO ABRIL/ 25</v>
          </cell>
          <cell r="C2822" t="str">
            <v>DRAGAGEM DE CASCALHO FINO COM DRAGA HOPPER - CAPACIDADE DA CISTERNA DE 15.000 M³ - DMT DE 1.800 A 2.100 M</v>
          </cell>
          <cell r="D2822" t="str">
            <v>M³</v>
          </cell>
          <cell r="F2822">
            <v>12.74</v>
          </cell>
        </row>
        <row r="2823">
          <cell r="A2823">
            <v>1901598</v>
          </cell>
          <cell r="B2823" t="str">
            <v>SICRO ABRIL/ 25</v>
          </cell>
          <cell r="C2823" t="str">
            <v>DRAGAGEM DE CASCALHO FINO COM DRAGA HOPPER - CAPACIDADE DA CISTERNA DE 15.000 M³ - DMT DE 2.100 A 2.400 M</v>
          </cell>
          <cell r="D2823" t="str">
            <v>M³</v>
          </cell>
          <cell r="F2823">
            <v>12.82</v>
          </cell>
        </row>
        <row r="2824">
          <cell r="A2824">
            <v>1901599</v>
          </cell>
          <cell r="B2824" t="str">
            <v>SICRO ABRIL/ 25</v>
          </cell>
          <cell r="C2824" t="str">
            <v>DRAGAGEM DE CASCALHO FINO COM DRAGA HOPPER - CAPACIDADE DA CISTERNA DE 15.000 M³ - DMT DE 2.400 A 2.700 M</v>
          </cell>
          <cell r="D2824" t="str">
            <v>M³</v>
          </cell>
          <cell r="F2824">
            <v>12.91</v>
          </cell>
        </row>
        <row r="2825">
          <cell r="A2825">
            <v>1901600</v>
          </cell>
          <cell r="B2825" t="str">
            <v>SICRO ABRIL/ 25</v>
          </cell>
          <cell r="C2825" t="str">
            <v>DRAGAGEM DE CASCALHO FINO COM DRAGA HOPPER - CAPACIDADE DA CISTERNA DE 15.000 M³ - DMT DE 2.700 A 3.000 M</v>
          </cell>
          <cell r="D2825" t="str">
            <v>M³</v>
          </cell>
          <cell r="F2825">
            <v>13</v>
          </cell>
        </row>
        <row r="2826">
          <cell r="A2826">
            <v>1901595</v>
          </cell>
          <cell r="B2826" t="str">
            <v>SICRO ABRIL/ 25</v>
          </cell>
          <cell r="C2826" t="str">
            <v>DRAGAGEM DE CASCALHO FINO COM DRAGA HOPPER - CAPACIDADE DA CISTERNA DE 15.000 M³ - DMT DE 3.000 M</v>
          </cell>
          <cell r="D2826" t="str">
            <v>M³</v>
          </cell>
          <cell r="F2826">
            <v>13.05</v>
          </cell>
        </row>
        <row r="2827">
          <cell r="A2827">
            <v>1917097</v>
          </cell>
          <cell r="B2827" t="str">
            <v>SICRO ABRIL/ 25</v>
          </cell>
          <cell r="C2827" t="str">
            <v>DRAGAGEM DE CASCALHO FINO COM DRAGA HOPPER - CAPACIDADE DA CISTERNA DE 2.000 M³ - DMT DE 1.500 A 1.800 M</v>
          </cell>
          <cell r="D2827" t="str">
            <v>M³</v>
          </cell>
          <cell r="F2827">
            <v>10.91</v>
          </cell>
        </row>
        <row r="2828">
          <cell r="A2828">
            <v>1917098</v>
          </cell>
          <cell r="B2828" t="str">
            <v>SICRO ABRIL/ 25</v>
          </cell>
          <cell r="C2828" t="str">
            <v>DRAGAGEM DE CASCALHO FINO COM DRAGA HOPPER - CAPACIDADE DA CISTERNA DE 2.000 M³ - DMT DE 1.800 A 2.100 M</v>
          </cell>
          <cell r="D2828" t="str">
            <v>M³</v>
          </cell>
          <cell r="F2828">
            <v>11.1</v>
          </cell>
        </row>
        <row r="2829">
          <cell r="A2829">
            <v>1917099</v>
          </cell>
          <cell r="B2829" t="str">
            <v>SICRO ABRIL/ 25</v>
          </cell>
          <cell r="C2829" t="str">
            <v>DRAGAGEM DE CASCALHO FINO COM DRAGA HOPPER - CAPACIDADE DA CISTERNA DE 2.000 M³ - DMT DE 2.100 A 2.400 M</v>
          </cell>
          <cell r="D2829" t="str">
            <v>M³</v>
          </cell>
          <cell r="F2829">
            <v>11.29</v>
          </cell>
        </row>
        <row r="2830">
          <cell r="A2830">
            <v>1917100</v>
          </cell>
          <cell r="B2830" t="str">
            <v>SICRO ABRIL/ 25</v>
          </cell>
          <cell r="C2830" t="str">
            <v>DRAGAGEM DE CASCALHO FINO COM DRAGA HOPPER - CAPACIDADE DA CISTERNA DE 2.000 M³ - DMT DE 2.400 A 2.700 M</v>
          </cell>
          <cell r="D2830" t="str">
            <v>M³</v>
          </cell>
          <cell r="F2830">
            <v>11.49</v>
          </cell>
        </row>
        <row r="2831">
          <cell r="A2831">
            <v>1917101</v>
          </cell>
          <cell r="B2831" t="str">
            <v>SICRO ABRIL/ 25</v>
          </cell>
          <cell r="C2831" t="str">
            <v>DRAGAGEM DE CASCALHO FINO COM DRAGA HOPPER - CAPACIDADE DA CISTERNA DE 2.000 M³ - DMT DE 2.700 A 3.000 M</v>
          </cell>
          <cell r="D2831" t="str">
            <v>M³</v>
          </cell>
          <cell r="F2831">
            <v>11.7</v>
          </cell>
        </row>
        <row r="2832">
          <cell r="A2832">
            <v>1917102</v>
          </cell>
          <cell r="B2832" t="str">
            <v>SICRO ABRIL/ 25</v>
          </cell>
          <cell r="C2832" t="str">
            <v>DRAGAGEM DE CASCALHO FINO COM DRAGA HOPPER - CAPACIDADE DA CISTERNA DE 2.000 M³ - DMT DE 3.000 M</v>
          </cell>
          <cell r="D2832" t="str">
            <v>M³</v>
          </cell>
          <cell r="F2832">
            <v>11.81</v>
          </cell>
        </row>
        <row r="2833">
          <cell r="A2833">
            <v>1901601</v>
          </cell>
          <cell r="B2833" t="str">
            <v>SICRO ABRIL/ 25</v>
          </cell>
          <cell r="C2833" t="str">
            <v>DRAGAGEM DE CASCALHO FINO COM DRAGA HOPPER - CAPACIDADE DA CISTERNA DE 20.000 M³ - DMT DE 1.500 A 1.800 M</v>
          </cell>
          <cell r="D2833" t="str">
            <v>M³</v>
          </cell>
          <cell r="F2833">
            <v>15.73</v>
          </cell>
        </row>
        <row r="2834">
          <cell r="A2834">
            <v>1901602</v>
          </cell>
          <cell r="B2834" t="str">
            <v>SICRO ABRIL/ 25</v>
          </cell>
          <cell r="C2834" t="str">
            <v>DRAGAGEM DE CASCALHO FINO COM DRAGA HOPPER - CAPACIDADE DA CISTERNA DE 20.000 M³ - DMT DE 1.800 A 2.100 M</v>
          </cell>
          <cell r="D2834" t="str">
            <v>M³</v>
          </cell>
          <cell r="F2834">
            <v>15.81</v>
          </cell>
        </row>
        <row r="2835">
          <cell r="A2835">
            <v>1901603</v>
          </cell>
          <cell r="B2835" t="str">
            <v>SICRO ABRIL/ 25</v>
          </cell>
          <cell r="C2835" t="str">
            <v>DRAGAGEM DE CASCALHO FINO COM DRAGA HOPPER - CAPACIDADE DA CISTERNA DE 20.000 M³ - DMT DE 2.100 A 2.400 M</v>
          </cell>
          <cell r="D2835" t="str">
            <v>M³</v>
          </cell>
          <cell r="F2835">
            <v>15.89</v>
          </cell>
        </row>
        <row r="2836">
          <cell r="A2836">
            <v>1901604</v>
          </cell>
          <cell r="B2836" t="str">
            <v>SICRO ABRIL/ 25</v>
          </cell>
          <cell r="C2836" t="str">
            <v>DRAGAGEM DE CASCALHO FINO COM DRAGA HOPPER - CAPACIDADE DA CISTERNA DE 20.000 M³ - DMT DE 2.400 A 2.700 M</v>
          </cell>
          <cell r="D2836" t="str">
            <v>M³</v>
          </cell>
          <cell r="F2836">
            <v>15.97</v>
          </cell>
        </row>
        <row r="2837">
          <cell r="A2837">
            <v>1901605</v>
          </cell>
          <cell r="B2837" t="str">
            <v>SICRO ABRIL/ 25</v>
          </cell>
          <cell r="C2837" t="str">
            <v>DRAGAGEM DE CASCALHO FINO COM DRAGA HOPPER - CAPACIDADE DA CISTERNA DE 20.000 M³ - DMT DE 2.700 A 3.000 M</v>
          </cell>
          <cell r="D2837" t="str">
            <v>M³</v>
          </cell>
          <cell r="F2837">
            <v>16.059999999999999</v>
          </cell>
        </row>
        <row r="2838">
          <cell r="A2838">
            <v>1901606</v>
          </cell>
          <cell r="B2838" t="str">
            <v>SICRO ABRIL/ 25</v>
          </cell>
          <cell r="C2838" t="str">
            <v>DRAGAGEM DE CASCALHO FINO COM DRAGA HOPPER - CAPACIDADE DA CISTERNA DE 20.000 M³ - DMT DE 3.000 M</v>
          </cell>
          <cell r="D2838" t="str">
            <v>M³</v>
          </cell>
          <cell r="F2838">
            <v>16.11</v>
          </cell>
        </row>
        <row r="2839">
          <cell r="A2839">
            <v>1917133</v>
          </cell>
          <cell r="B2839" t="str">
            <v>SICRO ABRIL/ 25</v>
          </cell>
          <cell r="C2839" t="str">
            <v>DRAGAGEM DE CASCALHO FINO COM DRAGA HOPPER - CAPACIDADE DA CISTERNA DE 3.000 M³ - DMT DE 1.500 A 1.800 M</v>
          </cell>
          <cell r="D2839" t="str">
            <v>M³</v>
          </cell>
          <cell r="F2839">
            <v>10.17</v>
          </cell>
        </row>
        <row r="2840">
          <cell r="A2840">
            <v>1917134</v>
          </cell>
          <cell r="B2840" t="str">
            <v>SICRO ABRIL/ 25</v>
          </cell>
          <cell r="C2840" t="str">
            <v>DRAGAGEM DE CASCALHO FINO COM DRAGA HOPPER - CAPACIDADE DA CISTERNA DE 3.000 M³ - DMT DE 1.800 A 2.100 M</v>
          </cell>
          <cell r="D2840" t="str">
            <v>M³</v>
          </cell>
          <cell r="F2840">
            <v>10.32</v>
          </cell>
        </row>
        <row r="2841">
          <cell r="A2841">
            <v>1917135</v>
          </cell>
          <cell r="B2841" t="str">
            <v>SICRO ABRIL/ 25</v>
          </cell>
          <cell r="C2841" t="str">
            <v>DRAGAGEM DE CASCALHO FINO COM DRAGA HOPPER - CAPACIDADE DA CISTERNA DE 3.000 M³ - DMT DE 2.100 A 2.400 M</v>
          </cell>
          <cell r="D2841" t="str">
            <v>M³</v>
          </cell>
          <cell r="F2841">
            <v>10.47</v>
          </cell>
        </row>
        <row r="2842">
          <cell r="A2842">
            <v>1917136</v>
          </cell>
          <cell r="B2842" t="str">
            <v>SICRO ABRIL/ 25</v>
          </cell>
          <cell r="C2842" t="str">
            <v>DRAGAGEM DE CASCALHO FINO COM DRAGA HOPPER - CAPACIDADE DA CISTERNA DE 3.000 M³ - DMT DE 2.400 A 2.700 M</v>
          </cell>
          <cell r="D2842" t="str">
            <v>M³</v>
          </cell>
          <cell r="F2842">
            <v>10.63</v>
          </cell>
        </row>
        <row r="2843">
          <cell r="A2843">
            <v>1917137</v>
          </cell>
          <cell r="B2843" t="str">
            <v>SICRO ABRIL/ 25</v>
          </cell>
          <cell r="C2843" t="str">
            <v>DRAGAGEM DE CASCALHO FINO COM DRAGA HOPPER - CAPACIDADE DA CISTERNA DE 3.000 M³ - DMT DE 2.700 A 3.000 M</v>
          </cell>
          <cell r="D2843" t="str">
            <v>M³</v>
          </cell>
          <cell r="F2843">
            <v>10.8</v>
          </cell>
        </row>
        <row r="2844">
          <cell r="A2844">
            <v>1917138</v>
          </cell>
          <cell r="B2844" t="str">
            <v>SICRO ABRIL/ 25</v>
          </cell>
          <cell r="C2844" t="str">
            <v>DRAGAGEM DE CASCALHO FINO COM DRAGA HOPPER - CAPACIDADE DA CISTERNA DE 3.000 M³ - DMT DE 3.000 M</v>
          </cell>
          <cell r="D2844" t="str">
            <v>M³</v>
          </cell>
          <cell r="F2844">
            <v>10.89</v>
          </cell>
        </row>
        <row r="2845">
          <cell r="A2845">
            <v>1917169</v>
          </cell>
          <cell r="B2845" t="str">
            <v>SICRO ABRIL/ 25</v>
          </cell>
          <cell r="C2845" t="str">
            <v>DRAGAGEM DE CASCALHO FINO COM DRAGA HOPPER - CAPACIDADE DA CISTERNA DE 4.000 M³ - DMT DE 1.500 A 1.800 M</v>
          </cell>
          <cell r="D2845" t="str">
            <v>M³</v>
          </cell>
          <cell r="F2845">
            <v>9.56</v>
          </cell>
        </row>
        <row r="2846">
          <cell r="A2846">
            <v>1917170</v>
          </cell>
          <cell r="B2846" t="str">
            <v>SICRO ABRIL/ 25</v>
          </cell>
          <cell r="C2846" t="str">
            <v>DRAGAGEM DE CASCALHO FINO COM DRAGA HOPPER - CAPACIDADE DA CISTERNA DE 4.000 M³ - DMT DE 1.800 A 2.100 M</v>
          </cell>
          <cell r="D2846" t="str">
            <v>M³</v>
          </cell>
          <cell r="F2846">
            <v>9.69</v>
          </cell>
        </row>
        <row r="2847">
          <cell r="A2847">
            <v>1917171</v>
          </cell>
          <cell r="B2847" t="str">
            <v>SICRO ABRIL/ 25</v>
          </cell>
          <cell r="C2847" t="str">
            <v>DRAGAGEM DE CASCALHO FINO COM DRAGA HOPPER - CAPACIDADE DA CISTERNA DE 4.000 M³ - DMT DE 2.100 A 2.400 M</v>
          </cell>
          <cell r="D2847" t="str">
            <v>M³</v>
          </cell>
          <cell r="F2847">
            <v>9.83</v>
          </cell>
        </row>
        <row r="2848">
          <cell r="A2848">
            <v>1917172</v>
          </cell>
          <cell r="B2848" t="str">
            <v>SICRO ABRIL/ 25</v>
          </cell>
          <cell r="C2848" t="str">
            <v>DRAGAGEM DE CASCALHO FINO COM DRAGA HOPPER - CAPACIDADE DA CISTERNA DE 4.000 M³ - DMT DE 2.400 A 2.700 M</v>
          </cell>
          <cell r="D2848" t="str">
            <v>M³</v>
          </cell>
          <cell r="F2848">
            <v>9.9600000000000009</v>
          </cell>
        </row>
        <row r="2849">
          <cell r="A2849">
            <v>1917173</v>
          </cell>
          <cell r="B2849" t="str">
            <v>SICRO ABRIL/ 25</v>
          </cell>
          <cell r="C2849" t="str">
            <v>DRAGAGEM DE CASCALHO FINO COM DRAGA HOPPER - CAPACIDADE DA CISTERNA DE 4.000 M³ - DMT DE 2.700 A 3.000 M</v>
          </cell>
          <cell r="D2849" t="str">
            <v>M³</v>
          </cell>
          <cell r="F2849">
            <v>10.11</v>
          </cell>
        </row>
        <row r="2850">
          <cell r="A2850">
            <v>1917174</v>
          </cell>
          <cell r="B2850" t="str">
            <v>SICRO ABRIL/ 25</v>
          </cell>
          <cell r="C2850" t="str">
            <v>DRAGAGEM DE CASCALHO FINO COM DRAGA HOPPER - CAPACIDADE DA CISTERNA DE 4.000 M³ - DMT DE 3.000 M</v>
          </cell>
          <cell r="D2850" t="str">
            <v>M³</v>
          </cell>
          <cell r="F2850">
            <v>10.19</v>
          </cell>
        </row>
        <row r="2851">
          <cell r="A2851">
            <v>1917205</v>
          </cell>
          <cell r="B2851" t="str">
            <v>SICRO ABRIL/ 25</v>
          </cell>
          <cell r="C2851" t="str">
            <v>DRAGAGEM DE CASCALHO FINO COM DRAGA HOPPER - CAPACIDADE DA CISTERNA DE 5.000 M³ - DMT DE 1.500 A 1.800 M</v>
          </cell>
          <cell r="D2851" t="str">
            <v>M³</v>
          </cell>
          <cell r="F2851">
            <v>10.49</v>
          </cell>
        </row>
        <row r="2852">
          <cell r="A2852">
            <v>1917206</v>
          </cell>
          <cell r="B2852" t="str">
            <v>SICRO ABRIL/ 25</v>
          </cell>
          <cell r="C2852" t="str">
            <v>DRAGAGEM DE CASCALHO FINO COM DRAGA HOPPER - CAPACIDADE DA CISTERNA DE 5.000 M³ - DMT DE 1.800 A 2.100 M</v>
          </cell>
          <cell r="D2852" t="str">
            <v>M³</v>
          </cell>
          <cell r="F2852">
            <v>10.6</v>
          </cell>
        </row>
        <row r="2853">
          <cell r="A2853">
            <v>1917207</v>
          </cell>
          <cell r="B2853" t="str">
            <v>SICRO ABRIL/ 25</v>
          </cell>
          <cell r="C2853" t="str">
            <v>DRAGAGEM DE CASCALHO FINO COM DRAGA HOPPER - CAPACIDADE DA CISTERNA DE 5.000 M³ - DMT DE 2.100 A 2.400 M</v>
          </cell>
          <cell r="D2853" t="str">
            <v>M³</v>
          </cell>
          <cell r="F2853">
            <v>10.72</v>
          </cell>
        </row>
        <row r="2854">
          <cell r="A2854">
            <v>1917208</v>
          </cell>
          <cell r="B2854" t="str">
            <v>SICRO ABRIL/ 25</v>
          </cell>
          <cell r="C2854" t="str">
            <v>DRAGAGEM DE CASCALHO FINO COM DRAGA HOPPER - CAPACIDADE DA CISTERNA DE 5.000 M³ - DMT DE 2.400 A 2.700 M</v>
          </cell>
          <cell r="D2854" t="str">
            <v>M³</v>
          </cell>
          <cell r="F2854">
            <v>10.84</v>
          </cell>
        </row>
        <row r="2855">
          <cell r="A2855">
            <v>1917209</v>
          </cell>
          <cell r="B2855" t="str">
            <v>SICRO ABRIL/ 25</v>
          </cell>
          <cell r="C2855" t="str">
            <v>DRAGAGEM DE CASCALHO FINO COM DRAGA HOPPER - CAPACIDADE DA CISTERNA DE 5.000 M³ - DMT DE 2.700 A 3.000 M</v>
          </cell>
          <cell r="D2855" t="str">
            <v>M³</v>
          </cell>
          <cell r="F2855">
            <v>10.97</v>
          </cell>
        </row>
        <row r="2856">
          <cell r="A2856">
            <v>1917210</v>
          </cell>
          <cell r="B2856" t="str">
            <v>SICRO ABRIL/ 25</v>
          </cell>
          <cell r="C2856" t="str">
            <v>DRAGAGEM DE CASCALHO FINO COM DRAGA HOPPER - CAPACIDADE DA CISTERNA DE 5.000 M³ - DMT DE 3.000 M</v>
          </cell>
          <cell r="D2856" t="str">
            <v>M³</v>
          </cell>
          <cell r="F2856">
            <v>11.04</v>
          </cell>
        </row>
        <row r="2857">
          <cell r="A2857">
            <v>1917025</v>
          </cell>
          <cell r="B2857" t="str">
            <v>SICRO ABRIL/ 25</v>
          </cell>
          <cell r="C2857" t="str">
            <v>DRAGAGEM DE CASCALHO FINO COM DRAGA HOPPER - CAPACIDADE DA CISTERNA DE 750 M³ - DMT DE 1.500 A 1.800 M</v>
          </cell>
          <cell r="D2857" t="str">
            <v>M³</v>
          </cell>
          <cell r="F2857">
            <v>21.96</v>
          </cell>
        </row>
        <row r="2858">
          <cell r="A2858">
            <v>1917026</v>
          </cell>
          <cell r="B2858" t="str">
            <v>SICRO ABRIL/ 25</v>
          </cell>
          <cell r="C2858" t="str">
            <v>DRAGAGEM DE CASCALHO FINO COM DRAGA HOPPER - CAPACIDADE DA CISTERNA DE 750 M³ - DMT DE 1.800 A 2.100 M</v>
          </cell>
          <cell r="D2858" t="str">
            <v>M³</v>
          </cell>
          <cell r="F2858">
            <v>22.41</v>
          </cell>
        </row>
        <row r="2859">
          <cell r="A2859">
            <v>1917027</v>
          </cell>
          <cell r="B2859" t="str">
            <v>SICRO ABRIL/ 25</v>
          </cell>
          <cell r="C2859" t="str">
            <v>DRAGAGEM DE CASCALHO FINO COM DRAGA HOPPER - CAPACIDADE DA CISTERNA DE 750 M³ - DMT DE 2.100 A 2.400 M</v>
          </cell>
          <cell r="D2859" t="str">
            <v>M³</v>
          </cell>
          <cell r="F2859">
            <v>22.87</v>
          </cell>
        </row>
        <row r="2860">
          <cell r="A2860">
            <v>1917028</v>
          </cell>
          <cell r="B2860" t="str">
            <v>SICRO ABRIL/ 25</v>
          </cell>
          <cell r="C2860" t="str">
            <v>DRAGAGEM DE CASCALHO FINO COM DRAGA HOPPER - CAPACIDADE DA CISTERNA DE 750 M³ - DMT DE 2.400 A 2.700 M</v>
          </cell>
          <cell r="D2860" t="str">
            <v>M³</v>
          </cell>
          <cell r="F2860">
            <v>23.35</v>
          </cell>
        </row>
        <row r="2861">
          <cell r="A2861">
            <v>1917029</v>
          </cell>
          <cell r="B2861" t="str">
            <v>SICRO ABRIL/ 25</v>
          </cell>
          <cell r="C2861" t="str">
            <v>DRAGAGEM DE CASCALHO FINO COM DRAGA HOPPER - CAPACIDADE DA CISTERNA DE 750 M³ - DMT DE 2.700 A 3.000 M</v>
          </cell>
          <cell r="D2861" t="str">
            <v>M³</v>
          </cell>
          <cell r="F2861">
            <v>23.86</v>
          </cell>
        </row>
        <row r="2862">
          <cell r="A2862">
            <v>1917030</v>
          </cell>
          <cell r="B2862" t="str">
            <v>SICRO ABRIL/ 25</v>
          </cell>
          <cell r="C2862" t="str">
            <v>DRAGAGEM DE CASCALHO FINO COM DRAGA HOPPER - CAPACIDADE DA CISTERNA DE 750 M³ - DMT DE 3.000 M</v>
          </cell>
          <cell r="D2862" t="str">
            <v>M³</v>
          </cell>
          <cell r="F2862">
            <v>24.13</v>
          </cell>
        </row>
        <row r="2863">
          <cell r="A2863">
            <v>1917629</v>
          </cell>
          <cell r="B2863" t="str">
            <v>SICRO ABRIL/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25</v>
          </cell>
          <cell r="C2913" t="str">
            <v>DRAGAGEM DE MATERIAL DE 1ª CATEGORIA COM DRAGLINE - CAÇAMBA DE 2,1 M³ - DMT ATÉ 50 M</v>
          </cell>
          <cell r="D2913" t="str">
            <v>M³</v>
          </cell>
          <cell r="F2913">
            <v>8.58</v>
          </cell>
        </row>
        <row r="2914">
          <cell r="A2914">
            <v>1917686</v>
          </cell>
          <cell r="B2914" t="str">
            <v>SICRO ABRIL/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25</v>
          </cell>
          <cell r="C2953" t="str">
            <v>DRAGAGEM DE MATERIAL DE 1ª CATEGORIA COM ESCAVADEIRA HIDRÁULICA - CAPACIDADE DE CAÇAMBA DE 1,56 M³ - DMT 0 A 50 M</v>
          </cell>
          <cell r="D2953" t="str">
            <v>M³</v>
          </cell>
          <cell r="F2953">
            <v>2.57</v>
          </cell>
        </row>
        <row r="2954">
          <cell r="A2954">
            <v>1901607</v>
          </cell>
          <cell r="B2954" t="str">
            <v>SICRO ABRIL/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25</v>
          </cell>
          <cell r="C2965" t="str">
            <v>DRAGAGEM DE SILTE COM DRAGA HOPPER - CAPACIDADE DA CISTERNA DE 1.000 M³ - DMT DE 1.500 A 1.800 M</v>
          </cell>
          <cell r="D2965" t="str">
            <v>M³</v>
          </cell>
          <cell r="F2965">
            <v>26.62</v>
          </cell>
        </row>
        <row r="2966">
          <cell r="A2966">
            <v>1917038</v>
          </cell>
          <cell r="B2966" t="str">
            <v>SICRO ABRIL/ 25</v>
          </cell>
          <cell r="C2966" t="str">
            <v>DRAGAGEM DE SILTE COM DRAGA HOPPER - CAPACIDADE DA CISTERNA DE 1.000 M³ - DMT DE 1.800 A 2.100 M</v>
          </cell>
          <cell r="D2966" t="str">
            <v>M³</v>
          </cell>
          <cell r="F2966">
            <v>27.51</v>
          </cell>
        </row>
        <row r="2967">
          <cell r="A2967">
            <v>1917039</v>
          </cell>
          <cell r="B2967" t="str">
            <v>SICRO ABRIL/ 25</v>
          </cell>
          <cell r="C2967" t="str">
            <v>DRAGAGEM DE SILTE COM DRAGA HOPPER - CAPACIDADE DA CISTERNA DE 1.000 M³ - DMT DE 2.100 A 2.400 M</v>
          </cell>
          <cell r="D2967" t="str">
            <v>M³</v>
          </cell>
          <cell r="F2967">
            <v>28.43</v>
          </cell>
        </row>
        <row r="2968">
          <cell r="A2968">
            <v>1917040</v>
          </cell>
          <cell r="B2968" t="str">
            <v>SICRO ABRIL/ 25</v>
          </cell>
          <cell r="C2968" t="str">
            <v>DRAGAGEM DE SILTE COM DRAGA HOPPER - CAPACIDADE DA CISTERNA DE 1.000 M³ - DMT DE 2.400 A 2.700 M</v>
          </cell>
          <cell r="D2968" t="str">
            <v>M³</v>
          </cell>
          <cell r="F2968">
            <v>29.4</v>
          </cell>
        </row>
        <row r="2969">
          <cell r="A2969">
            <v>1917041</v>
          </cell>
          <cell r="B2969" t="str">
            <v>SICRO ABRIL/ 25</v>
          </cell>
          <cell r="C2969" t="str">
            <v>DRAGAGEM DE SILTE COM DRAGA HOPPER - CAPACIDADE DA CISTERNA DE 1.000 M³ - DMT DE 2.700 A 3.000 M</v>
          </cell>
          <cell r="D2969" t="str">
            <v>M³</v>
          </cell>
          <cell r="F2969">
            <v>30.42</v>
          </cell>
        </row>
        <row r="2970">
          <cell r="A2970">
            <v>1917042</v>
          </cell>
          <cell r="B2970" t="str">
            <v>SICRO ABRIL/ 25</v>
          </cell>
          <cell r="C2970" t="str">
            <v>DRAGAGEM DE SILTE COM DRAGA HOPPER - CAPACIDADE DA CISTERNA DE 1.000 M³ - DMT DE 3.000 M</v>
          </cell>
          <cell r="D2970" t="str">
            <v>M³</v>
          </cell>
          <cell r="F2970">
            <v>30.96</v>
          </cell>
        </row>
        <row r="2971">
          <cell r="A2971">
            <v>1901619</v>
          </cell>
          <cell r="B2971" t="str">
            <v>SICRO ABRIL/ 25</v>
          </cell>
          <cell r="C2971" t="str">
            <v>DRAGAGEM DE SILTE COM DRAGA HOPPER - CAPACIDADE DA CISTERNA DE 10.000 M³ - DMT DE 1.500 A 1.800 M</v>
          </cell>
          <cell r="D2971" t="str">
            <v>M³</v>
          </cell>
          <cell r="F2971">
            <v>13.38</v>
          </cell>
        </row>
        <row r="2972">
          <cell r="A2972">
            <v>1901620</v>
          </cell>
          <cell r="B2972" t="str">
            <v>SICRO ABRIL/ 25</v>
          </cell>
          <cell r="C2972" t="str">
            <v>DRAGAGEM DE SILTE COM DRAGA HOPPER - CAPACIDADE DA CISTERNA DE 10.000 M³ - DMT DE 1.800 A 2.100 M</v>
          </cell>
          <cell r="D2972" t="str">
            <v>M³</v>
          </cell>
          <cell r="F2972">
            <v>13.62</v>
          </cell>
        </row>
        <row r="2973">
          <cell r="A2973">
            <v>1901621</v>
          </cell>
          <cell r="B2973" t="str">
            <v>SICRO ABRIL/ 25</v>
          </cell>
          <cell r="C2973" t="str">
            <v>DRAGAGEM DE SILTE COM DRAGA HOPPER - CAPACIDADE DA CISTERNA DE 10.000 M³ - DMT DE 2.100 A 2.400 M</v>
          </cell>
          <cell r="D2973" t="str">
            <v>M³</v>
          </cell>
          <cell r="F2973">
            <v>13.87</v>
          </cell>
        </row>
        <row r="2974">
          <cell r="A2974">
            <v>1901622</v>
          </cell>
          <cell r="B2974" t="str">
            <v>SICRO ABRIL/ 25</v>
          </cell>
          <cell r="C2974" t="str">
            <v>DRAGAGEM DE SILTE COM DRAGA HOPPER - CAPACIDADE DA CISTERNA DE 10.000 M³ - DMT DE 2.400 A 2.700 M</v>
          </cell>
          <cell r="D2974" t="str">
            <v>M³</v>
          </cell>
          <cell r="F2974">
            <v>14.13</v>
          </cell>
        </row>
        <row r="2975">
          <cell r="A2975">
            <v>1901623</v>
          </cell>
          <cell r="B2975" t="str">
            <v>SICRO ABRIL/ 25</v>
          </cell>
          <cell r="C2975" t="str">
            <v>DRAGAGEM DE SILTE COM DRAGA HOPPER - CAPACIDADE DA CISTERNA DE 10.000 M³ - DMT DE 2.700 A 3.000 M</v>
          </cell>
          <cell r="D2975" t="str">
            <v>M³</v>
          </cell>
          <cell r="F2975">
            <v>14.41</v>
          </cell>
        </row>
        <row r="2976">
          <cell r="A2976">
            <v>1901618</v>
          </cell>
          <cell r="B2976" t="str">
            <v>SICRO ABRIL/ 25</v>
          </cell>
          <cell r="C2976" t="str">
            <v>DRAGAGEM DE SILTE COM DRAGA HOPPER - CAPACIDADE DA CISTERNA DE 10.000 M³ - DMT DE 3.000 M</v>
          </cell>
          <cell r="D2976" t="str">
            <v>M³</v>
          </cell>
          <cell r="F2976">
            <v>14.56</v>
          </cell>
        </row>
        <row r="2977">
          <cell r="A2977">
            <v>1901625</v>
          </cell>
          <cell r="B2977" t="str">
            <v>SICRO ABRIL/ 25</v>
          </cell>
          <cell r="C2977" t="str">
            <v>DRAGAGEM DE SILTE COM DRAGA HOPPER - CAPACIDADE DA CISTERNA DE 15.000 M³ - DMT DE 1.500 A 1.800 M</v>
          </cell>
          <cell r="D2977" t="str">
            <v>M³</v>
          </cell>
          <cell r="F2977">
            <v>15.99</v>
          </cell>
        </row>
        <row r="2978">
          <cell r="A2978">
            <v>1901626</v>
          </cell>
          <cell r="B2978" t="str">
            <v>SICRO ABRIL/ 25</v>
          </cell>
          <cell r="C2978" t="str">
            <v>DRAGAGEM DE SILTE COM DRAGA HOPPER - CAPACIDADE DA CISTERNA DE 15.000 M³ - DMT DE 1.800 A 2.100 M</v>
          </cell>
          <cell r="D2978" t="str">
            <v>M³</v>
          </cell>
          <cell r="F2978">
            <v>16.22</v>
          </cell>
        </row>
        <row r="2979">
          <cell r="A2979">
            <v>1901627</v>
          </cell>
          <cell r="B2979" t="str">
            <v>SICRO ABRIL/ 25</v>
          </cell>
          <cell r="C2979" t="str">
            <v>DRAGAGEM DE SILTE COM DRAGA HOPPER - CAPACIDADE DA CISTERNA DE 15.000 M³ - DMT DE 2.100 A 2.400 M</v>
          </cell>
          <cell r="D2979" t="str">
            <v>M³</v>
          </cell>
          <cell r="F2979">
            <v>16.46</v>
          </cell>
        </row>
        <row r="2980">
          <cell r="A2980">
            <v>1901628</v>
          </cell>
          <cell r="B2980" t="str">
            <v>SICRO ABRIL/ 25</v>
          </cell>
          <cell r="C2980" t="str">
            <v>DRAGAGEM DE SILTE COM DRAGA HOPPER - CAPACIDADE DA CISTERNA DE 15.000 M³ - DMT DE 2.400 A 2.700 M</v>
          </cell>
          <cell r="D2980" t="str">
            <v>M³</v>
          </cell>
          <cell r="F2980">
            <v>16.7</v>
          </cell>
        </row>
        <row r="2981">
          <cell r="A2981">
            <v>1901629</v>
          </cell>
          <cell r="B2981" t="str">
            <v>SICRO ABRIL/ 25</v>
          </cell>
          <cell r="C2981" t="str">
            <v>DRAGAGEM DE SILTE COM DRAGA HOPPER - CAPACIDADE DA CISTERNA DE 15.000 M³ - DMT DE 2.700 A 3.000 M</v>
          </cell>
          <cell r="D2981" t="str">
            <v>M³</v>
          </cell>
          <cell r="F2981">
            <v>16.96</v>
          </cell>
        </row>
        <row r="2982">
          <cell r="A2982">
            <v>1901624</v>
          </cell>
          <cell r="B2982" t="str">
            <v>SICRO ABRIL/ 25</v>
          </cell>
          <cell r="C2982" t="str">
            <v>DRAGAGEM DE SILTE COM DRAGA HOPPER - CAPACIDADE DA CISTERNA DE 15.000 M³ - DMT DE 3.000 M</v>
          </cell>
          <cell r="D2982" t="str">
            <v>M³</v>
          </cell>
          <cell r="F2982">
            <v>17.100000000000001</v>
          </cell>
        </row>
        <row r="2983">
          <cell r="A2983">
            <v>1917073</v>
          </cell>
          <cell r="B2983" t="str">
            <v>SICRO ABRIL/ 25</v>
          </cell>
          <cell r="C2983" t="str">
            <v>DRAGAGEM DE SILTE COM DRAGA HOPPER - CAPACIDADE DA CISTERNA DE 2.000 M³ - DMT DE 1.500 A 1.800 M</v>
          </cell>
          <cell r="D2983" t="str">
            <v>M³</v>
          </cell>
          <cell r="F2983">
            <v>17.82</v>
          </cell>
        </row>
        <row r="2984">
          <cell r="A2984">
            <v>1917074</v>
          </cell>
          <cell r="B2984" t="str">
            <v>SICRO ABRIL/ 25</v>
          </cell>
          <cell r="C2984" t="str">
            <v>DRAGAGEM DE SILTE COM DRAGA HOPPER - CAPACIDADE DA CISTERNA DE 2.000 M³ - DMT DE 1.800 A 2.100 M</v>
          </cell>
          <cell r="D2984" t="str">
            <v>M³</v>
          </cell>
          <cell r="F2984">
            <v>18.36</v>
          </cell>
        </row>
        <row r="2985">
          <cell r="A2985">
            <v>1917075</v>
          </cell>
          <cell r="B2985" t="str">
            <v>SICRO ABRIL/ 25</v>
          </cell>
          <cell r="C2985" t="str">
            <v>DRAGAGEM DE SILTE COM DRAGA HOPPER - CAPACIDADE DA CISTERNA DE 2.000 M³ - DMT DE 2.100 A 2.400 M</v>
          </cell>
          <cell r="D2985" t="str">
            <v>M³</v>
          </cell>
          <cell r="F2985">
            <v>18.920000000000002</v>
          </cell>
        </row>
        <row r="2986">
          <cell r="A2986">
            <v>1917076</v>
          </cell>
          <cell r="B2986" t="str">
            <v>SICRO ABRIL/ 25</v>
          </cell>
          <cell r="C2986" t="str">
            <v>DRAGAGEM DE SILTE COM DRAGA HOPPER - CAPACIDADE DA CISTERNA DE 2.000 M³ - DMT DE 2.400 A 2.700 M</v>
          </cell>
          <cell r="D2986" t="str">
            <v>M³</v>
          </cell>
          <cell r="F2986">
            <v>19.489999999999998</v>
          </cell>
        </row>
        <row r="2987">
          <cell r="A2987">
            <v>1917077</v>
          </cell>
          <cell r="B2987" t="str">
            <v>SICRO ABRIL/ 25</v>
          </cell>
          <cell r="C2987" t="str">
            <v>DRAGAGEM DE SILTE COM DRAGA HOPPER - CAPACIDADE DA CISTERNA DE 2.000 M³ - DMT DE 2.700 A 3.000 M</v>
          </cell>
          <cell r="D2987" t="str">
            <v>M³</v>
          </cell>
          <cell r="F2987">
            <v>20.11</v>
          </cell>
        </row>
        <row r="2988">
          <cell r="A2988">
            <v>1917078</v>
          </cell>
          <cell r="B2988" t="str">
            <v>SICRO ABRIL/ 25</v>
          </cell>
          <cell r="C2988" t="str">
            <v>DRAGAGEM DE SILTE COM DRAGA HOPPER - CAPACIDADE DA CISTERNA DE 2.000 M³ - DMT DE 3.000 M</v>
          </cell>
          <cell r="D2988" t="str">
            <v>M³</v>
          </cell>
          <cell r="F2988">
            <v>20.440000000000001</v>
          </cell>
        </row>
        <row r="2989">
          <cell r="A2989">
            <v>1901631</v>
          </cell>
          <cell r="B2989" t="str">
            <v>SICRO ABRIL/ 25</v>
          </cell>
          <cell r="C2989" t="str">
            <v>DRAGAGEM DE SILTE COM DRAGA HOPPER - CAPACIDADE DA CISTERNA DE 20.000 M³ - DMT DE 1.500 A 1.800 M</v>
          </cell>
          <cell r="D2989" t="str">
            <v>M³</v>
          </cell>
          <cell r="F2989">
            <v>18.8</v>
          </cell>
        </row>
        <row r="2990">
          <cell r="A2990">
            <v>1901632</v>
          </cell>
          <cell r="B2990" t="str">
            <v>SICRO ABRIL/ 25</v>
          </cell>
          <cell r="C2990" t="str">
            <v>DRAGAGEM DE SILTE COM DRAGA HOPPER - CAPACIDADE DA CISTERNA DE 20.000 M³ - DMT DE 1.800 A 2.100 M</v>
          </cell>
          <cell r="D2990" t="str">
            <v>M³</v>
          </cell>
          <cell r="F2990">
            <v>19.02</v>
          </cell>
        </row>
        <row r="2991">
          <cell r="A2991">
            <v>1901633</v>
          </cell>
          <cell r="B2991" t="str">
            <v>SICRO ABRIL/ 25</v>
          </cell>
          <cell r="C2991" t="str">
            <v>DRAGAGEM DE SILTE COM DRAGA HOPPER - CAPACIDADE DA CISTERNA DE 20.000 M³ - DMT DE 2.100 A 2.400 M</v>
          </cell>
          <cell r="D2991" t="str">
            <v>M³</v>
          </cell>
          <cell r="F2991">
            <v>19.25</v>
          </cell>
        </row>
        <row r="2992">
          <cell r="A2992">
            <v>1901634</v>
          </cell>
          <cell r="B2992" t="str">
            <v>SICRO ABRIL/ 25</v>
          </cell>
          <cell r="C2992" t="str">
            <v>DRAGAGEM DE SILTE COM DRAGA HOPPER - CAPACIDADE DA CISTERNA DE 20.000 M³ - DMT DE 2.400 A 2.700 M</v>
          </cell>
          <cell r="D2992" t="str">
            <v>M³</v>
          </cell>
          <cell r="F2992">
            <v>19.489999999999998</v>
          </cell>
        </row>
        <row r="2993">
          <cell r="A2993">
            <v>1901635</v>
          </cell>
          <cell r="B2993" t="str">
            <v>SICRO ABRIL/ 25</v>
          </cell>
          <cell r="C2993" t="str">
            <v>DRAGAGEM DE SILTE COM DRAGA HOPPER - CAPACIDADE DA CISTERNA DE 20.000 M³ - DMT DE 2.700 A 3.000 M</v>
          </cell>
          <cell r="D2993" t="str">
            <v>M³</v>
          </cell>
          <cell r="F2993">
            <v>19.739999999999998</v>
          </cell>
        </row>
        <row r="2994">
          <cell r="A2994">
            <v>1901630</v>
          </cell>
          <cell r="B2994" t="str">
            <v>SICRO ABRIL/ 25</v>
          </cell>
          <cell r="C2994" t="str">
            <v>DRAGAGEM DE SILTE COM DRAGA HOPPER - CAPACIDADE DA CISTERNA DE 20.000 M³ - DMT DE 3.000 M</v>
          </cell>
          <cell r="D2994" t="str">
            <v>M³</v>
          </cell>
          <cell r="F2994">
            <v>19.88</v>
          </cell>
        </row>
        <row r="2995">
          <cell r="A2995">
            <v>1917109</v>
          </cell>
          <cell r="B2995" t="str">
            <v>SICRO ABRIL/ 25</v>
          </cell>
          <cell r="C2995" t="str">
            <v>DRAGAGEM DE SILTE COM DRAGA HOPPER - CAPACIDADE DA CISTERNA DE 3.000 M³ - DMT DE 1.500 A 1.800 M</v>
          </cell>
          <cell r="D2995" t="str">
            <v>M³</v>
          </cell>
          <cell r="F2995">
            <v>15.9</v>
          </cell>
        </row>
        <row r="2996">
          <cell r="A2996">
            <v>1917110</v>
          </cell>
          <cell r="B2996" t="str">
            <v>SICRO ABRIL/ 25</v>
          </cell>
          <cell r="C2996" t="str">
            <v>DRAGAGEM DE SILTE COM DRAGA HOPPER - CAPACIDADE DA CISTERNA DE 3.000 M³ - DMT DE 1.800 A 2.100 M</v>
          </cell>
          <cell r="D2996" t="str">
            <v>M³</v>
          </cell>
          <cell r="F2996">
            <v>16.329999999999998</v>
          </cell>
        </row>
        <row r="2997">
          <cell r="A2997">
            <v>1917111</v>
          </cell>
          <cell r="B2997" t="str">
            <v>SICRO ABRIL/ 25</v>
          </cell>
          <cell r="C2997" t="str">
            <v>DRAGAGEM DE SILTE COM DRAGA HOPPER - CAPACIDADE DA CISTERNA DE 3.000 M³ - DMT DE 2.100 A 2.400 M</v>
          </cell>
          <cell r="D2997" t="str">
            <v>M³</v>
          </cell>
          <cell r="F2997">
            <v>16.77</v>
          </cell>
        </row>
        <row r="2998">
          <cell r="A2998">
            <v>1917112</v>
          </cell>
          <cell r="B2998" t="str">
            <v>SICRO ABRIL/ 25</v>
          </cell>
          <cell r="C2998" t="str">
            <v>DRAGAGEM DE SILTE COM DRAGA HOPPER - CAPACIDADE DA CISTERNA DE 3.000 M³ - DMT DE 2.400 A 2.700 M</v>
          </cell>
          <cell r="D2998" t="str">
            <v>M³</v>
          </cell>
          <cell r="F2998">
            <v>17.239999999999998</v>
          </cell>
        </row>
        <row r="2999">
          <cell r="A2999">
            <v>1917113</v>
          </cell>
          <cell r="B2999" t="str">
            <v>SICRO ABRIL/ 25</v>
          </cell>
          <cell r="C2999" t="str">
            <v>DRAGAGEM DE SILTE COM DRAGA HOPPER - CAPACIDADE DA CISTERNA DE 3.000 M³ - DMT DE 2.700 A 3.000 M</v>
          </cell>
          <cell r="D2999" t="str">
            <v>M³</v>
          </cell>
          <cell r="F2999">
            <v>17.73</v>
          </cell>
        </row>
        <row r="3000">
          <cell r="A3000">
            <v>1917114</v>
          </cell>
          <cell r="B3000" t="str">
            <v>SICRO ABRIL/ 25</v>
          </cell>
          <cell r="C3000" t="str">
            <v>DRAGAGEM DE SILTE COM DRAGA HOPPER - CAPACIDADE DA CISTERNA DE 3.000 M³ - DMT DE 3.000 M</v>
          </cell>
          <cell r="D3000" t="str">
            <v>M³</v>
          </cell>
          <cell r="F3000">
            <v>17.989999999999998</v>
          </cell>
        </row>
        <row r="3001">
          <cell r="A3001">
            <v>1917145</v>
          </cell>
          <cell r="B3001" t="str">
            <v>SICRO ABRIL/ 25</v>
          </cell>
          <cell r="C3001" t="str">
            <v>DRAGAGEM DE SILTE COM DRAGA HOPPER - CAPACIDADE DA CISTERNA DE 4.000 M³ - DMT DE 1.500 A 1.800 M</v>
          </cell>
          <cell r="D3001" t="str">
            <v>M³</v>
          </cell>
          <cell r="F3001">
            <v>14.68</v>
          </cell>
        </row>
        <row r="3002">
          <cell r="A3002">
            <v>1917146</v>
          </cell>
          <cell r="B3002" t="str">
            <v>SICRO ABRIL/ 25</v>
          </cell>
          <cell r="C3002" t="str">
            <v>DRAGAGEM DE SILTE COM DRAGA HOPPER - CAPACIDADE DA CISTERNA DE 4.000 M³ - DMT DE 1.800 A 2.100 M</v>
          </cell>
          <cell r="D3002" t="str">
            <v>M³</v>
          </cell>
          <cell r="F3002">
            <v>15.06</v>
          </cell>
        </row>
        <row r="3003">
          <cell r="A3003">
            <v>1917147</v>
          </cell>
          <cell r="B3003" t="str">
            <v>SICRO ABRIL/ 25</v>
          </cell>
          <cell r="C3003" t="str">
            <v>DRAGAGEM DE SILTE COM DRAGA HOPPER - CAPACIDADE DA CISTERNA DE 4.000 M³ - DMT DE 2.100 A 2.400 M</v>
          </cell>
          <cell r="D3003" t="str">
            <v>M³</v>
          </cell>
          <cell r="F3003">
            <v>15.44</v>
          </cell>
        </row>
        <row r="3004">
          <cell r="A3004">
            <v>1917148</v>
          </cell>
          <cell r="B3004" t="str">
            <v>SICRO ABRIL/ 25</v>
          </cell>
          <cell r="C3004" t="str">
            <v>DRAGAGEM DE SILTE COM DRAGA HOPPER - CAPACIDADE DA CISTERNA DE 4.000 M³ - DMT DE 2.400 A 2.700 M</v>
          </cell>
          <cell r="D3004" t="str">
            <v>M³</v>
          </cell>
          <cell r="F3004">
            <v>15.85</v>
          </cell>
        </row>
        <row r="3005">
          <cell r="A3005">
            <v>1917149</v>
          </cell>
          <cell r="B3005" t="str">
            <v>SICRO ABRIL/ 25</v>
          </cell>
          <cell r="C3005" t="str">
            <v>DRAGAGEM DE SILTE COM DRAGA HOPPER - CAPACIDADE DA CISTERNA DE 4.000 M³ - DMT DE 2.700 A 3.000 M</v>
          </cell>
          <cell r="D3005" t="str">
            <v>M³</v>
          </cell>
          <cell r="F3005">
            <v>16.27</v>
          </cell>
        </row>
        <row r="3006">
          <cell r="A3006">
            <v>1917150</v>
          </cell>
          <cell r="B3006" t="str">
            <v>SICRO ABRIL/ 25</v>
          </cell>
          <cell r="C3006" t="str">
            <v>DRAGAGEM DE SILTE COM DRAGA HOPPER - CAPACIDADE DA CISTERNA DE 4.000 M³ - DMT DE 3.000 M</v>
          </cell>
          <cell r="D3006" t="str">
            <v>M³</v>
          </cell>
          <cell r="F3006">
            <v>16.510000000000002</v>
          </cell>
        </row>
        <row r="3007">
          <cell r="A3007">
            <v>1917181</v>
          </cell>
          <cell r="B3007" t="str">
            <v>SICRO ABRIL/ 25</v>
          </cell>
          <cell r="C3007" t="str">
            <v>DRAGAGEM DE SILTE COM DRAGA HOPPER - CAPACIDADE DA CISTERNA DE 5.000 M³ - DMT DE 1.500 A 1.800 M</v>
          </cell>
          <cell r="D3007" t="str">
            <v>M³</v>
          </cell>
          <cell r="F3007">
            <v>15.11</v>
          </cell>
        </row>
        <row r="3008">
          <cell r="A3008">
            <v>1917182</v>
          </cell>
          <cell r="B3008" t="str">
            <v>SICRO ABRIL/ 25</v>
          </cell>
          <cell r="C3008" t="str">
            <v>DRAGAGEM DE SILTE COM DRAGA HOPPER - CAPACIDADE DA CISTERNA DE 5.000 M³ - DMT DE 1.800 A 2.100 M</v>
          </cell>
          <cell r="D3008" t="str">
            <v>M³</v>
          </cell>
          <cell r="F3008">
            <v>15.45</v>
          </cell>
        </row>
        <row r="3009">
          <cell r="A3009">
            <v>1917183</v>
          </cell>
          <cell r="B3009" t="str">
            <v>SICRO ABRIL/ 25</v>
          </cell>
          <cell r="C3009" t="str">
            <v>DRAGAGEM DE SILTE COM DRAGA HOPPER - CAPACIDADE DA CISTERNA DE 5.000 M³ - DMT DE 2.100 A 2.400 M</v>
          </cell>
          <cell r="D3009" t="str">
            <v>M³</v>
          </cell>
          <cell r="F3009">
            <v>15.78</v>
          </cell>
        </row>
        <row r="3010">
          <cell r="A3010">
            <v>1917184</v>
          </cell>
          <cell r="B3010" t="str">
            <v>SICRO ABRIL/ 25</v>
          </cell>
          <cell r="C3010" t="str">
            <v>DRAGAGEM DE SILTE COM DRAGA HOPPER - CAPACIDADE DA CISTERNA DE 5.000 M³ - DMT DE 2.400 A 2.700 M</v>
          </cell>
          <cell r="D3010" t="str">
            <v>M³</v>
          </cell>
          <cell r="F3010">
            <v>16.14</v>
          </cell>
        </row>
        <row r="3011">
          <cell r="A3011">
            <v>1917185</v>
          </cell>
          <cell r="B3011" t="str">
            <v>SICRO ABRIL/ 25</v>
          </cell>
          <cell r="C3011" t="str">
            <v>DRAGAGEM DE SILTE COM DRAGA HOPPER - CAPACIDADE DA CISTERNA DE 5.000 M³ - DMT DE 2.700 A 3.000 M</v>
          </cell>
          <cell r="D3011" t="str">
            <v>M³</v>
          </cell>
          <cell r="F3011">
            <v>16.52</v>
          </cell>
        </row>
        <row r="3012">
          <cell r="A3012">
            <v>1917186</v>
          </cell>
          <cell r="B3012" t="str">
            <v>SICRO ABRIL/ 25</v>
          </cell>
          <cell r="C3012" t="str">
            <v>DRAGAGEM DE SILTE COM DRAGA HOPPER - CAPACIDADE DA CISTERNA DE 5.000 M³ - DMT DE 3.000 M</v>
          </cell>
          <cell r="D3012" t="str">
            <v>M³</v>
          </cell>
          <cell r="F3012">
            <v>16.72</v>
          </cell>
        </row>
        <row r="3013">
          <cell r="A3013">
            <v>1917001</v>
          </cell>
          <cell r="B3013" t="str">
            <v>SICRO ABRIL/ 25</v>
          </cell>
          <cell r="C3013" t="str">
            <v>DRAGAGEM DE SILTE COM DRAGA HOPPER - CAPACIDADE DA CISTERNA DE 750 M³ - DMT DE 1.500 A 1.800 M</v>
          </cell>
          <cell r="D3013" t="str">
            <v>M³</v>
          </cell>
          <cell r="F3013">
            <v>35.700000000000003</v>
          </cell>
        </row>
        <row r="3014">
          <cell r="A3014">
            <v>1917002</v>
          </cell>
          <cell r="B3014" t="str">
            <v>SICRO ABRIL/ 25</v>
          </cell>
          <cell r="C3014" t="str">
            <v>DRAGAGEM DE SILTE COM DRAGA HOPPER - CAPACIDADE DA CISTERNA DE 750 M³ - DMT DE 1.800 A 2.100 M</v>
          </cell>
          <cell r="D3014" t="str">
            <v>M³</v>
          </cell>
          <cell r="F3014">
            <v>37</v>
          </cell>
        </row>
        <row r="3015">
          <cell r="A3015">
            <v>1917003</v>
          </cell>
          <cell r="B3015" t="str">
            <v>SICRO ABRIL/ 25</v>
          </cell>
          <cell r="C3015" t="str">
            <v>DRAGAGEM DE SILTE COM DRAGA HOPPER - CAPACIDADE DA CISTERNA DE 750 M³ - DMT DE 2.100 A 2.400 M</v>
          </cell>
          <cell r="D3015" t="str">
            <v>M³</v>
          </cell>
          <cell r="F3015">
            <v>38.33</v>
          </cell>
        </row>
        <row r="3016">
          <cell r="A3016">
            <v>1917004</v>
          </cell>
          <cell r="B3016" t="str">
            <v>SICRO ABRIL/ 25</v>
          </cell>
          <cell r="C3016" t="str">
            <v>DRAGAGEM DE SILTE COM DRAGA HOPPER - CAPACIDADE DA CISTERNA DE 750 M³ - DMT DE 2.400 A 2.700 M</v>
          </cell>
          <cell r="D3016" t="str">
            <v>M³</v>
          </cell>
          <cell r="F3016">
            <v>39.729999999999997</v>
          </cell>
        </row>
        <row r="3017">
          <cell r="A3017">
            <v>1917005</v>
          </cell>
          <cell r="B3017" t="str">
            <v>SICRO ABRIL/ 25</v>
          </cell>
          <cell r="C3017" t="str">
            <v>DRAGAGEM DE SILTE COM DRAGA HOPPER - CAPACIDADE DA CISTERNA DE 750 M³ - DMT DE 2.700 A 3.000 M</v>
          </cell>
          <cell r="D3017" t="str">
            <v>M³</v>
          </cell>
          <cell r="F3017">
            <v>41.21</v>
          </cell>
        </row>
        <row r="3018">
          <cell r="A3018">
            <v>1917006</v>
          </cell>
          <cell r="B3018" t="str">
            <v>SICRO ABRIL/ 25</v>
          </cell>
          <cell r="C3018" t="str">
            <v>DRAGAGEM DE SILTE COM DRAGA HOPPER - CAPACIDADE DA CISTERNA DE 750 M³ - DMT DE 3.000 M</v>
          </cell>
          <cell r="D3018" t="str">
            <v>M³</v>
          </cell>
          <cell r="F3018">
            <v>41.99</v>
          </cell>
        </row>
        <row r="3019">
          <cell r="A3019">
            <v>2009619</v>
          </cell>
          <cell r="B3019" t="str">
            <v>SICRO ABRIL/ 25</v>
          </cell>
          <cell r="C3019" t="str">
            <v>ALVENARIA DE BLOCOS DE CONCRETO 19 X 19 X 39 CM COM ESPESSURA DE 20 CM - AREIA COMERCIAL</v>
          </cell>
          <cell r="D3019" t="str">
            <v>M²</v>
          </cell>
          <cell r="F3019">
            <v>132.66</v>
          </cell>
        </row>
        <row r="3020">
          <cell r="A3020">
            <v>2009618</v>
          </cell>
          <cell r="B3020" t="str">
            <v>SICRO ABRIL/ 25</v>
          </cell>
          <cell r="C3020" t="str">
            <v>ALVENARIA DE BLOCOS DE CONCRETO 19 X 19 X 39 CM COM ESPESSURA DE 20 CM - AREIA EXTRAÍDA</v>
          </cell>
          <cell r="D3020" t="str">
            <v>M²</v>
          </cell>
          <cell r="F3020">
            <v>130.86000000000001</v>
          </cell>
        </row>
        <row r="3021">
          <cell r="A3021">
            <v>2003866</v>
          </cell>
          <cell r="B3021" t="str">
            <v>SICRO ABRIL/ 25</v>
          </cell>
          <cell r="C3021" t="str">
            <v>APLICAÇÃO DE GEOTÊXTIL NÃO-TECIDO AGULHADO COM RESISTÊNCIA À TRAÇÃO LONGITUDINAL DE 14 KN/M</v>
          </cell>
          <cell r="D3021" t="str">
            <v>M²</v>
          </cell>
          <cell r="F3021">
            <v>8.23</v>
          </cell>
        </row>
        <row r="3022">
          <cell r="A3022">
            <v>2003867</v>
          </cell>
          <cell r="B3022" t="str">
            <v>SICRO ABRIL/ 25</v>
          </cell>
          <cell r="C3022" t="str">
            <v>APLICAÇÃO DE GEOTÊXTIL NÃO-TECIDO AGULHADO COM RESISTÊNCIA À TRAÇÃO LONGITUDINAL DE 31 KN/M</v>
          </cell>
          <cell r="D3022" t="str">
            <v>M²</v>
          </cell>
          <cell r="F3022">
            <v>17.48</v>
          </cell>
        </row>
        <row r="3023">
          <cell r="A3023">
            <v>2003622</v>
          </cell>
          <cell r="B3023" t="str">
            <v>SICRO ABRIL/ 25</v>
          </cell>
          <cell r="C3023" t="str">
            <v>BOCA DE LOBO COMBINADA - CHAPÉU E GRELHA SIMPLES - BLC 01 - AREIA E BRITA COMERCIAIS</v>
          </cell>
          <cell r="D3023" t="str">
            <v>UN</v>
          </cell>
          <cell r="F3023">
            <v>2502.48</v>
          </cell>
        </row>
        <row r="3024">
          <cell r="A3024">
            <v>2003621</v>
          </cell>
          <cell r="B3024" t="str">
            <v>SICRO ABRIL/ 25</v>
          </cell>
          <cell r="C3024" t="str">
            <v>BOCA DE LOBO COMBINADA - CHAPÉU E GRELHA SIMPLES - BLC 01 - AREIA EXTRAÍDA E BRITA PRODUZIDA</v>
          </cell>
          <cell r="D3024" t="str">
            <v>UN</v>
          </cell>
          <cell r="F3024">
            <v>2407.9499999999998</v>
          </cell>
        </row>
        <row r="3025">
          <cell r="A3025">
            <v>2003624</v>
          </cell>
          <cell r="B3025" t="str">
            <v>SICRO ABRIL/ 25</v>
          </cell>
          <cell r="C3025" t="str">
            <v>BOCA DE LOBO COMBINADA - CHAPÉU E GRELHA SIMPLES - BLC 02 - AREIA E BRITA COMERCIAIS</v>
          </cell>
          <cell r="D3025" t="str">
            <v>UN</v>
          </cell>
          <cell r="F3025">
            <v>2933.2</v>
          </cell>
        </row>
        <row r="3026">
          <cell r="A3026">
            <v>2003623</v>
          </cell>
          <cell r="B3026" t="str">
            <v>SICRO ABRIL/ 25</v>
          </cell>
          <cell r="C3026" t="str">
            <v>BOCA DE LOBO COMBINADA - CHAPÉU E GRELHA SIMPLES - BLC 02 - AREIA EXTRAÍDA E BRITA PRODUZIDA</v>
          </cell>
          <cell r="D3026" t="str">
            <v>UN</v>
          </cell>
          <cell r="F3026">
            <v>2827.37</v>
          </cell>
        </row>
        <row r="3027">
          <cell r="A3027">
            <v>2003634</v>
          </cell>
          <cell r="B3027" t="str">
            <v>SICRO ABRIL/ 25</v>
          </cell>
          <cell r="C3027" t="str">
            <v>BOCA DE LOBO DUPLA - GRELHA DE CONCRETO - BLDG 01 - AREIA E BRITA COMERCIAIS</v>
          </cell>
          <cell r="D3027" t="str">
            <v>UN</v>
          </cell>
          <cell r="F3027">
            <v>1878.52</v>
          </cell>
        </row>
        <row r="3028">
          <cell r="A3028">
            <v>2003633</v>
          </cell>
          <cell r="B3028" t="str">
            <v>SICRO ABRIL/ 25</v>
          </cell>
          <cell r="C3028" t="str">
            <v>BOCA DE LOBO DUPLA - GRELHA DE CONCRETO - BLDG 01 - AREIA EXTRAÍDA E BRITA PRODUZIDA</v>
          </cell>
          <cell r="D3028" t="str">
            <v>UN</v>
          </cell>
          <cell r="F3028">
            <v>1783.99</v>
          </cell>
        </row>
        <row r="3029">
          <cell r="A3029">
            <v>2003636</v>
          </cell>
          <cell r="B3029" t="str">
            <v>SICRO ABRIL/ 25</v>
          </cell>
          <cell r="C3029" t="str">
            <v>BOCA DE LOBO DUPLA - GRELHA DE CONCRETO - BLDG 02 - AREIA E BRITA COMERCIAIS</v>
          </cell>
          <cell r="D3029" t="str">
            <v>UN</v>
          </cell>
          <cell r="F3029">
            <v>2309.25</v>
          </cell>
        </row>
        <row r="3030">
          <cell r="A3030">
            <v>2003635</v>
          </cell>
          <cell r="B3030" t="str">
            <v>SICRO ABRIL/ 25</v>
          </cell>
          <cell r="C3030" t="str">
            <v>BOCA DE LOBO DUPLA - GRELHA DE CONCRETO - BLDG 02 - AREIA EXTRAÍDA E BRITA PRODUZIDA</v>
          </cell>
          <cell r="D3030" t="str">
            <v>UN</v>
          </cell>
          <cell r="F3030">
            <v>2203.42</v>
          </cell>
        </row>
        <row r="3031">
          <cell r="A3031">
            <v>2003638</v>
          </cell>
          <cell r="B3031" t="str">
            <v>SICRO ABRIL/ 25</v>
          </cell>
          <cell r="C3031" t="str">
            <v>BOCA DE LOBO DUPLA - GRELHA DE CONCRETO - BLDG 03 - AREIA E BRITA COMERCIAIS</v>
          </cell>
          <cell r="D3031" t="str">
            <v>UN</v>
          </cell>
          <cell r="F3031">
            <v>2744.93</v>
          </cell>
        </row>
        <row r="3032">
          <cell r="A3032">
            <v>2003637</v>
          </cell>
          <cell r="B3032" t="str">
            <v>SICRO ABRIL/ 25</v>
          </cell>
          <cell r="C3032" t="str">
            <v>BOCA DE LOBO DUPLA - GRELHA DE CONCRETO - BLDG 03 - AREIA EXTRAÍDA E BRITA PRODUZIDA</v>
          </cell>
          <cell r="D3032" t="str">
            <v>UN</v>
          </cell>
          <cell r="F3032">
            <v>2626.65</v>
          </cell>
        </row>
        <row r="3033">
          <cell r="A3033">
            <v>2003640</v>
          </cell>
          <cell r="B3033" t="str">
            <v>SICRO ABRIL/ 25</v>
          </cell>
          <cell r="C3033" t="str">
            <v>BOCA DE LOBO DUPLA - GRELHA DE CONCRETO - BLDG 04 - AREIA E BRITA COMERCIAIS</v>
          </cell>
          <cell r="D3033" t="str">
            <v>UN</v>
          </cell>
          <cell r="F3033">
            <v>3175.66</v>
          </cell>
        </row>
        <row r="3034">
          <cell r="A3034">
            <v>2003639</v>
          </cell>
          <cell r="B3034" t="str">
            <v>SICRO ABRIL/ 25</v>
          </cell>
          <cell r="C3034" t="str">
            <v>BOCA DE LOBO DUPLA - GRELHA DE CONCRETO - BLDG 04 - AREIA EXTRAÍDA E BRITA PRODUZIDA</v>
          </cell>
          <cell r="D3034" t="str">
            <v>UN</v>
          </cell>
          <cell r="F3034">
            <v>3046.08</v>
          </cell>
        </row>
        <row r="3035">
          <cell r="A3035">
            <v>2003618</v>
          </cell>
          <cell r="B3035" t="str">
            <v>SICRO ABRIL/ 25</v>
          </cell>
          <cell r="C3035" t="str">
            <v>BOCA DE LOBO SIMPLES - BLS 01 - AREIA E BRITA COMERCIAIS</v>
          </cell>
          <cell r="D3035" t="str">
            <v>UN</v>
          </cell>
          <cell r="F3035">
            <v>1050.1300000000001</v>
          </cell>
        </row>
        <row r="3036">
          <cell r="A3036">
            <v>2003617</v>
          </cell>
          <cell r="B3036" t="str">
            <v>SICRO ABRIL/ 25</v>
          </cell>
          <cell r="C3036" t="str">
            <v>BOCA DE LOBO SIMPLES - BLS 01 - AREIA EXTRAÍDA E BRITA PRODUZIDA</v>
          </cell>
          <cell r="D3036" t="str">
            <v>UN</v>
          </cell>
          <cell r="F3036">
            <v>998.07</v>
          </cell>
        </row>
        <row r="3037">
          <cell r="A3037">
            <v>2003620</v>
          </cell>
          <cell r="B3037" t="str">
            <v>SICRO ABRIL/ 25</v>
          </cell>
          <cell r="C3037" t="str">
            <v>BOCA DE LOBO SIMPLES - BLS 02 - AREIA E BRITA COMERCIAIS</v>
          </cell>
          <cell r="D3037" t="str">
            <v>UN</v>
          </cell>
          <cell r="F3037">
            <v>1313.07</v>
          </cell>
        </row>
        <row r="3038">
          <cell r="A3038">
            <v>2003619</v>
          </cell>
          <cell r="B3038" t="str">
            <v>SICRO ABRIL/ 25</v>
          </cell>
          <cell r="C3038" t="str">
            <v>BOCA DE LOBO SIMPLES - BLS 02 - AREIA EXTRAÍDA E BRITA PRODUZIDA</v>
          </cell>
          <cell r="D3038" t="str">
            <v>UN</v>
          </cell>
          <cell r="F3038">
            <v>1254.18</v>
          </cell>
        </row>
        <row r="3039">
          <cell r="A3039">
            <v>2003626</v>
          </cell>
          <cell r="B3039" t="str">
            <v>SICRO ABRIL/ 25</v>
          </cell>
          <cell r="C3039" t="str">
            <v>BOCA DE LOBO SIMPLES - GRELHA DE CONCRETO - BLSG 01 - AREIA E BRITA COMERCIAIS</v>
          </cell>
          <cell r="D3039" t="str">
            <v>UN</v>
          </cell>
          <cell r="F3039">
            <v>977.4</v>
          </cell>
        </row>
        <row r="3040">
          <cell r="A3040">
            <v>2003625</v>
          </cell>
          <cell r="B3040" t="str">
            <v>SICRO ABRIL/ 25</v>
          </cell>
          <cell r="C3040" t="str">
            <v>BOCA DE LOBO SIMPLES - GRELHA DE CONCRETO - BLSG 01 - AREIA EXTRAÍDA E BRITA PRODUZIDA</v>
          </cell>
          <cell r="D3040" t="str">
            <v>UN</v>
          </cell>
          <cell r="F3040">
            <v>925.34</v>
          </cell>
        </row>
        <row r="3041">
          <cell r="A3041">
            <v>2003628</v>
          </cell>
          <cell r="B3041" t="str">
            <v>SICRO ABRIL/ 25</v>
          </cell>
          <cell r="C3041" t="str">
            <v>BOCA DE LOBO SIMPLES - GRELHA DE CONCRETO - BLSG 02 - AREIA E BRITA COMERCIAIS</v>
          </cell>
          <cell r="D3041" t="str">
            <v>UN</v>
          </cell>
          <cell r="F3041">
            <v>1240.3399999999999</v>
          </cell>
        </row>
        <row r="3042">
          <cell r="A3042">
            <v>2003627</v>
          </cell>
          <cell r="B3042" t="str">
            <v>SICRO ABRIL/ 25</v>
          </cell>
          <cell r="C3042" t="str">
            <v>BOCA DE LOBO SIMPLES - GRELHA DE CONCRETO - BLSG 02 - AREIA EXTRAÍDA E BRITA PRODUZIDA</v>
          </cell>
          <cell r="D3042" t="str">
            <v>UN</v>
          </cell>
          <cell r="F3042">
            <v>1181.45</v>
          </cell>
        </row>
        <row r="3043">
          <cell r="A3043">
            <v>2003630</v>
          </cell>
          <cell r="B3043" t="str">
            <v>SICRO ABRIL/ 25</v>
          </cell>
          <cell r="C3043" t="str">
            <v>BOCA DE LOBO SIMPLES - GRELHA DE CONCRETO - BLSG 03 - AREIA E BRITA COMERCIAIS</v>
          </cell>
          <cell r="D3043" t="str">
            <v>UN</v>
          </cell>
          <cell r="F3043">
            <v>1503.29</v>
          </cell>
        </row>
        <row r="3044">
          <cell r="A3044">
            <v>2003629</v>
          </cell>
          <cell r="B3044" t="str">
            <v>SICRO ABRIL/ 25</v>
          </cell>
          <cell r="C3044" t="str">
            <v>BOCA DE LOBO SIMPLES - GRELHA DE CONCRETO - BLSG 03 - AREIA EXTRAÍDA E BRITA PRODUZIDA</v>
          </cell>
          <cell r="D3044" t="str">
            <v>UN</v>
          </cell>
          <cell r="F3044">
            <v>1437.56</v>
          </cell>
        </row>
        <row r="3045">
          <cell r="A3045">
            <v>2003632</v>
          </cell>
          <cell r="B3045" t="str">
            <v>SICRO ABRIL/ 25</v>
          </cell>
          <cell r="C3045" t="str">
            <v>BOCA DE LOBO SIMPLES - GRELHA DE CONCRETO - BLSG 04 - AREIA E BRITA COMERCIAIS</v>
          </cell>
          <cell r="D3045" t="str">
            <v>UN</v>
          </cell>
          <cell r="F3045">
            <v>1766.24</v>
          </cell>
        </row>
        <row r="3046">
          <cell r="A3046">
            <v>2003631</v>
          </cell>
          <cell r="B3046" t="str">
            <v>SICRO ABRIL/ 25</v>
          </cell>
          <cell r="C3046" t="str">
            <v>BOCA DE LOBO SIMPLES - GRELHA DE CONCRETO - BLSG 04 - AREIA EXTRAÍDA E BRITA PRODUZIDA</v>
          </cell>
          <cell r="D3046" t="str">
            <v>UN</v>
          </cell>
          <cell r="F3046">
            <v>1693.67</v>
          </cell>
        </row>
        <row r="3047">
          <cell r="A3047">
            <v>2003599</v>
          </cell>
          <cell r="B3047" t="str">
            <v>SICRO ABRIL/ 25</v>
          </cell>
          <cell r="C3047" t="str">
            <v>BOCA DE SAÍDA PARA DRENO LONGITUDINAL PROFUNDO - BSD 01 - TUBO DE CONCRETO PERFURADO - AREIA E BRITA COMERCIAIS</v>
          </cell>
          <cell r="D3047" t="str">
            <v>UN</v>
          </cell>
          <cell r="F3047">
            <v>211.79</v>
          </cell>
        </row>
        <row r="3048">
          <cell r="A3048">
            <v>2003598</v>
          </cell>
          <cell r="B3048" t="str">
            <v>SICRO ABRIL/ 25</v>
          </cell>
          <cell r="C3048" t="str">
            <v>BOCA DE SAÍDA PARA DRENO LONGITUDINAL PROFUNDO - BSD 01 - TUBO DE CONCRETO PERFURADO - AREIA EXTRAÍDA E BRITA PRODUZIDA</v>
          </cell>
          <cell r="D3048" t="str">
            <v>UN</v>
          </cell>
          <cell r="F3048">
            <v>192.47</v>
          </cell>
        </row>
        <row r="3049">
          <cell r="A3049">
            <v>2003919</v>
          </cell>
          <cell r="B3049" t="str">
            <v>SICRO ABRIL/ 25</v>
          </cell>
          <cell r="C3049" t="str">
            <v>BOCA DE SAÍDA PARA DRENO LONGITUDINAL PROFUNDO - BSD 01 - TUBO DE PEAD - AREIA E BRITA COMERCIAIS</v>
          </cell>
          <cell r="D3049" t="str">
            <v>UN</v>
          </cell>
          <cell r="F3049">
            <v>211.79</v>
          </cell>
        </row>
        <row r="3050">
          <cell r="A3050">
            <v>2003918</v>
          </cell>
          <cell r="B3050" t="str">
            <v>SICRO ABRIL/ 25</v>
          </cell>
          <cell r="C3050" t="str">
            <v>BOCA DE SAÍDA PARA DRENO LONGITUDINAL PROFUNDO - BSD 01 - TUBO DE PEAD - AREIA EXTRAÍDA E BRITA PRODUZIDA</v>
          </cell>
          <cell r="D3050" t="str">
            <v>UN</v>
          </cell>
          <cell r="F3050">
            <v>192.47</v>
          </cell>
        </row>
        <row r="3051">
          <cell r="A3051">
            <v>2003601</v>
          </cell>
          <cell r="B3051" t="str">
            <v>SICRO ABRIL/ 25</v>
          </cell>
          <cell r="C3051" t="str">
            <v>BOCA DE SAÍDA PARA DRENO LONGITUDINAL PROFUNDO - BSD 02 - TUBO DE CONCRETO PERFURADO - AREIA E BRITA COMERCIAIS</v>
          </cell>
          <cell r="D3051" t="str">
            <v>UN</v>
          </cell>
          <cell r="F3051">
            <v>265.47000000000003</v>
          </cell>
        </row>
        <row r="3052">
          <cell r="A3052">
            <v>2003600</v>
          </cell>
          <cell r="B3052" t="str">
            <v>SICRO ABRIL/ 25</v>
          </cell>
          <cell r="C3052" t="str">
            <v>BOCA DE SAÍDA PARA DRENO LONGITUDINAL PROFUNDO - BSD 02 - TUBO DE CONCRETO PERFURADO - AREIA EXTRAÍDA E BRITA PRODUZIDA</v>
          </cell>
          <cell r="D3052" t="str">
            <v>UN</v>
          </cell>
          <cell r="F3052">
            <v>240.21</v>
          </cell>
        </row>
        <row r="3053">
          <cell r="A3053">
            <v>2003921</v>
          </cell>
          <cell r="B3053" t="str">
            <v>SICRO ABRIL/ 25</v>
          </cell>
          <cell r="C3053" t="str">
            <v>BOCA DE SAÍDA PARA DRENO LONGITUDINAL PROFUNDO - BSD 02 - TUBO DE PEAD - AREIA E BRITA COMERCIAIS</v>
          </cell>
          <cell r="D3053" t="str">
            <v>UN</v>
          </cell>
          <cell r="F3053">
            <v>265.47000000000003</v>
          </cell>
        </row>
        <row r="3054">
          <cell r="A3054">
            <v>2003920</v>
          </cell>
          <cell r="B3054" t="str">
            <v>SICRO ABRIL/ 25</v>
          </cell>
          <cell r="C3054" t="str">
            <v>BOCA DE SAÍDA PARA DRENO LONGITUDINAL PROFUNDO - BSD 02 - TUBO DE PEAD - AREIA EXTRAÍDA E BRITA PRODUZIDA</v>
          </cell>
          <cell r="D3054" t="str">
            <v>UN</v>
          </cell>
          <cell r="F3054">
            <v>240.21</v>
          </cell>
        </row>
        <row r="3055">
          <cell r="A3055">
            <v>2003616</v>
          </cell>
          <cell r="B3055" t="str">
            <v>SICRO ABRIL/ 25</v>
          </cell>
          <cell r="C3055" t="str">
            <v>BOCA DE SAÍDA PARA DRENO SUB-HORIZONTAL EM MATERIAL DE 1ª CATEGORIA - BSD 04 - AREIA E BRITA COMERCIAIS</v>
          </cell>
          <cell r="D3055" t="str">
            <v>UN</v>
          </cell>
          <cell r="F3055">
            <v>22.53</v>
          </cell>
        </row>
        <row r="3056">
          <cell r="A3056">
            <v>2003615</v>
          </cell>
          <cell r="B3056" t="str">
            <v>SICRO ABRIL/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25</v>
          </cell>
          <cell r="C3057" t="str">
            <v>BOCA DE SAÍDA PARA DRENO SUB-HORIZONTAL EM MATERIAL DE 2ª CATEGORIA - BSD 04 - AREIA E BRITA COMERCIAIS</v>
          </cell>
          <cell r="D3057" t="str">
            <v>UN</v>
          </cell>
          <cell r="F3057">
            <v>23.43</v>
          </cell>
        </row>
        <row r="3058">
          <cell r="A3058">
            <v>2003926</v>
          </cell>
          <cell r="B3058" t="str">
            <v>SICRO ABRIL/ 25</v>
          </cell>
          <cell r="C3058" t="str">
            <v>BOCA DE SAÍDA PARA DRENO SUB-HORIZONTAL EM MATERIAL DE 2ª CATEGORIA - BSD 04 - AREIA EXTRAÍDA E BRITA PRODUZIDA</v>
          </cell>
          <cell r="D3058" t="str">
            <v>UN</v>
          </cell>
          <cell r="F3058">
            <v>20.71</v>
          </cell>
        </row>
        <row r="3059">
          <cell r="A3059">
            <v>2003613</v>
          </cell>
          <cell r="B3059" t="str">
            <v>SICRO ABRIL/ 25</v>
          </cell>
          <cell r="C3059" t="str">
            <v>BOCA DE SAÍDA PARA DRENO SUBSUPERFICIAL - BSD 03 - AREIA E BRITA COMERCIAIS</v>
          </cell>
          <cell r="D3059" t="str">
            <v>UN</v>
          </cell>
          <cell r="F3059">
            <v>151.97999999999999</v>
          </cell>
        </row>
        <row r="3060">
          <cell r="A3060">
            <v>2003612</v>
          </cell>
          <cell r="B3060" t="str">
            <v>SICRO ABRIL/ 25</v>
          </cell>
          <cell r="C3060" t="str">
            <v>BOCA DE SAÍDA PARA DRENO SUBSUPERFICIAL - BSD 03 - AREIA EXTRAÍDA E BRITA PRODUZIDA</v>
          </cell>
          <cell r="D3060" t="str">
            <v>UN</v>
          </cell>
          <cell r="F3060">
            <v>140.1</v>
          </cell>
        </row>
        <row r="3061">
          <cell r="A3061">
            <v>2003477</v>
          </cell>
          <cell r="B3061" t="str">
            <v>SICRO ABRIL/ 25</v>
          </cell>
          <cell r="C3061" t="str">
            <v>CAIXA COLETORA DE SARJETA - CCS 200-60 A - COM GRELHA DE CONCRETO - AREIA E BRITA COMERCIAIS</v>
          </cell>
          <cell r="D3061" t="str">
            <v>UN</v>
          </cell>
          <cell r="F3061">
            <v>4661.96</v>
          </cell>
        </row>
        <row r="3062">
          <cell r="A3062">
            <v>2003476</v>
          </cell>
          <cell r="B3062" t="str">
            <v>SICRO ABRIL/ 25</v>
          </cell>
          <cell r="C3062" t="str">
            <v>CAIXA COLETORA DE SARJETA - CCS 200-60 A - COM GRELHA DE CONCRETO - AREIA EXTRAÍDA E BRITA PRODUZIDA</v>
          </cell>
          <cell r="D3062" t="str">
            <v>UN</v>
          </cell>
          <cell r="F3062">
            <v>4336.8500000000004</v>
          </cell>
        </row>
        <row r="3063">
          <cell r="A3063">
            <v>2003517</v>
          </cell>
          <cell r="B3063" t="str">
            <v>SICRO ABRIL/ 25</v>
          </cell>
          <cell r="C3063" t="str">
            <v>CAIXA COLETORA DE SARJETA - CCS 200-60 B - COM GRELHA DE AÇO - AREIA E BRITA COMERCIAIS</v>
          </cell>
          <cell r="D3063" t="str">
            <v>UN</v>
          </cell>
          <cell r="F3063">
            <v>4857.8900000000003</v>
          </cell>
        </row>
        <row r="3064">
          <cell r="A3064">
            <v>2003516</v>
          </cell>
          <cell r="B3064" t="str">
            <v>SICRO ABRIL/ 25</v>
          </cell>
          <cell r="C3064" t="str">
            <v>CAIXA COLETORA DE SARJETA - CCS 200-60 B - COM GRELHA DE AÇO - AREIA EXTRAÍDA E BRITA PRODUZIDA</v>
          </cell>
          <cell r="D3064" t="str">
            <v>UN</v>
          </cell>
          <cell r="F3064">
            <v>4541.8599999999997</v>
          </cell>
        </row>
        <row r="3065">
          <cell r="A3065">
            <v>2003479</v>
          </cell>
          <cell r="B3065" t="str">
            <v>SICRO ABRIL/ 25</v>
          </cell>
          <cell r="C3065" t="str">
            <v>CAIXA COLETORA DE SARJETA - CCS 200-80 A - COM GRELHA DE CONCRETO - AREIA E BRITA COMERCIAIS</v>
          </cell>
          <cell r="D3065" t="str">
            <v>UN</v>
          </cell>
          <cell r="F3065">
            <v>4631.63</v>
          </cell>
        </row>
        <row r="3066">
          <cell r="A3066">
            <v>2003478</v>
          </cell>
          <cell r="B3066" t="str">
            <v>SICRO ABRIL/ 25</v>
          </cell>
          <cell r="C3066" t="str">
            <v>CAIXA COLETORA DE SARJETA - CCS 200-80 A - COM GRELHA DE CONCRETO - AREIA EXTRAÍDA E BRITA PRODUZIDA</v>
          </cell>
          <cell r="D3066" t="str">
            <v>UN</v>
          </cell>
          <cell r="F3066">
            <v>4311.9799999999996</v>
          </cell>
        </row>
        <row r="3067">
          <cell r="A3067">
            <v>2003519</v>
          </cell>
          <cell r="B3067" t="str">
            <v>SICRO ABRIL/ 25</v>
          </cell>
          <cell r="C3067" t="str">
            <v>CAIXA COLETORA DE SARJETA - CCS 200-80 B - COM GRELHA DE AÇO - AREIA E BRITA COMERCIAIS</v>
          </cell>
          <cell r="D3067" t="str">
            <v>UN</v>
          </cell>
          <cell r="F3067">
            <v>4827.57</v>
          </cell>
        </row>
        <row r="3068">
          <cell r="A3068">
            <v>2003518</v>
          </cell>
          <cell r="B3068" t="str">
            <v>SICRO ABRIL/ 25</v>
          </cell>
          <cell r="C3068" t="str">
            <v>CAIXA COLETORA DE SARJETA - CCS 200-80 B - COM GRELHA DE AÇO - AREIA EXTRAÍDA E BRITA PRODUZIDA</v>
          </cell>
          <cell r="D3068" t="str">
            <v>UN</v>
          </cell>
          <cell r="F3068">
            <v>4516.9799999999996</v>
          </cell>
        </row>
        <row r="3069">
          <cell r="A3069">
            <v>2003489</v>
          </cell>
          <cell r="B3069" t="str">
            <v>SICRO ABRIL/ 25</v>
          </cell>
          <cell r="C3069" t="str">
            <v>CAIXA COLETORA DE SARJETA - CCS 250-100 A - COM GRELHA DE CONCRETO - AREIA E BRITA COMERCIAIS</v>
          </cell>
          <cell r="D3069" t="str">
            <v>UN</v>
          </cell>
          <cell r="F3069">
            <v>5656.63</v>
          </cell>
        </row>
        <row r="3070">
          <cell r="A3070">
            <v>2003488</v>
          </cell>
          <cell r="B3070" t="str">
            <v>SICRO ABRIL/ 25</v>
          </cell>
          <cell r="C3070" t="str">
            <v>CAIXA COLETORA DE SARJETA - CCS 250-100 A - COM GRELHA DE CONCRETO - AREIA EXTRAÍDA E BRITA PRODUZIDA</v>
          </cell>
          <cell r="D3070" t="str">
            <v>UN</v>
          </cell>
          <cell r="F3070">
            <v>5263.44</v>
          </cell>
        </row>
        <row r="3071">
          <cell r="A3071">
            <v>2003529</v>
          </cell>
          <cell r="B3071" t="str">
            <v>SICRO ABRIL/ 25</v>
          </cell>
          <cell r="C3071" t="str">
            <v>CAIXA COLETORA DE SARJETA - CCS 250-100 B - COM GRELHA DE AÇO - AREIA E BRITA COMERCIAIS</v>
          </cell>
          <cell r="D3071" t="str">
            <v>UN</v>
          </cell>
          <cell r="F3071">
            <v>5852.57</v>
          </cell>
        </row>
        <row r="3072">
          <cell r="A3072">
            <v>2003528</v>
          </cell>
          <cell r="B3072" t="str">
            <v>SICRO ABRIL/ 25</v>
          </cell>
          <cell r="C3072" t="str">
            <v>CAIXA COLETORA DE SARJETA - CCS 250-100 B - COM GRELHA DE AÇO - AREIA EXTRAÍDA E BRITA PRODUZIDA</v>
          </cell>
          <cell r="D3072" t="str">
            <v>UN</v>
          </cell>
          <cell r="F3072">
            <v>5468.45</v>
          </cell>
        </row>
        <row r="3073">
          <cell r="A3073">
            <v>2003491</v>
          </cell>
          <cell r="B3073" t="str">
            <v>SICRO ABRIL/ 25</v>
          </cell>
          <cell r="C3073" t="str">
            <v>CAIXA COLETORA DE SARJETA - CCS 250-120 A - COM GRELHA DE CONCRETO - AREIA E BRITA COMERCIAIS</v>
          </cell>
          <cell r="D3073" t="str">
            <v>UN</v>
          </cell>
          <cell r="F3073">
            <v>6429.7</v>
          </cell>
        </row>
        <row r="3074">
          <cell r="A3074">
            <v>2003490</v>
          </cell>
          <cell r="B3074" t="str">
            <v>SICRO ABRIL/ 25</v>
          </cell>
          <cell r="C3074" t="str">
            <v>CAIXA COLETORA DE SARJETA - CCS 250-120 A - COM GRELHA DE CONCRETO - AREIA EXTRAÍDA E BRITA PRODUZIDA</v>
          </cell>
          <cell r="D3074" t="str">
            <v>UN</v>
          </cell>
          <cell r="F3074">
            <v>5979.65</v>
          </cell>
        </row>
        <row r="3075">
          <cell r="A3075">
            <v>2003531</v>
          </cell>
          <cell r="B3075" t="str">
            <v>SICRO ABRIL/ 25</v>
          </cell>
          <cell r="C3075" t="str">
            <v>CAIXA COLETORA DE SARJETA - CCS 250-120 B - COM GRELHA DE AÇO - AREIA E BRITA COMERCIAIS</v>
          </cell>
          <cell r="D3075" t="str">
            <v>UN</v>
          </cell>
          <cell r="F3075">
            <v>6656.13</v>
          </cell>
        </row>
        <row r="3076">
          <cell r="A3076">
            <v>2003530</v>
          </cell>
          <cell r="B3076" t="str">
            <v>SICRO ABRIL/ 25</v>
          </cell>
          <cell r="C3076" t="str">
            <v>CAIXA COLETORA DE SARJETA - CCS 250-120 B - COM GRELHA DE AÇO - AREIA EXTRAÍDA E BRITA PRODUZIDA</v>
          </cell>
          <cell r="D3076" t="str">
            <v>UN</v>
          </cell>
          <cell r="F3076">
            <v>6217.36</v>
          </cell>
        </row>
        <row r="3077">
          <cell r="A3077">
            <v>2003485</v>
          </cell>
          <cell r="B3077" t="str">
            <v>SICRO ABRIL/ 25</v>
          </cell>
          <cell r="C3077" t="str">
            <v>CAIXA COLETORA DE SARJETA - CCS 250-60 A - COM GRELHA DE CONCRETO - AREIA E BRITA COMERCIAIS</v>
          </cell>
          <cell r="D3077" t="str">
            <v>UN</v>
          </cell>
          <cell r="F3077">
            <v>5725.95</v>
          </cell>
        </row>
        <row r="3078">
          <cell r="A3078">
            <v>2003484</v>
          </cell>
          <cell r="B3078" t="str">
            <v>SICRO ABRIL/ 25</v>
          </cell>
          <cell r="C3078" t="str">
            <v>CAIXA COLETORA DE SARJETA - CCS 250-60 A - COM GRELHA DE CONCRETO - AREIA EXTRAÍDA E BRITA PRODUZIDA</v>
          </cell>
          <cell r="D3078" t="str">
            <v>UN</v>
          </cell>
          <cell r="F3078">
            <v>5320.31</v>
          </cell>
        </row>
        <row r="3079">
          <cell r="A3079">
            <v>2003525</v>
          </cell>
          <cell r="B3079" t="str">
            <v>SICRO ABRIL/ 25</v>
          </cell>
          <cell r="C3079" t="str">
            <v>CAIXA COLETORA DE SARJETA - CCS 250-60 B - COM GRELHA DE AÇO - AREIA E BRITA COMERCIAIS</v>
          </cell>
          <cell r="D3079" t="str">
            <v>UN</v>
          </cell>
          <cell r="F3079">
            <v>5921.88</v>
          </cell>
        </row>
        <row r="3080">
          <cell r="A3080">
            <v>2003524</v>
          </cell>
          <cell r="B3080" t="str">
            <v>SICRO ABRIL/ 25</v>
          </cell>
          <cell r="C3080" t="str">
            <v>CAIXA COLETORA DE SARJETA - CCS 250-60 B - COM GRELHA DE AÇO - AREIA EXTRAÍDA E BRITA PRODUZIDA</v>
          </cell>
          <cell r="D3080" t="str">
            <v>UN</v>
          </cell>
          <cell r="F3080">
            <v>5525.31</v>
          </cell>
        </row>
        <row r="3081">
          <cell r="A3081">
            <v>2003487</v>
          </cell>
          <cell r="B3081" t="str">
            <v>SICRO ABRIL/ 25</v>
          </cell>
          <cell r="C3081" t="str">
            <v>CAIXA COLETORA DE SARJETA - CCS 250-80 A - COM GRELHA DE CONCRETO - AREIA E BRITA COMERCIAIS</v>
          </cell>
          <cell r="D3081" t="str">
            <v>UN</v>
          </cell>
          <cell r="F3081">
            <v>5695.62</v>
          </cell>
        </row>
        <row r="3082">
          <cell r="A3082">
            <v>2003486</v>
          </cell>
          <cell r="B3082" t="str">
            <v>SICRO ABRIL/ 25</v>
          </cell>
          <cell r="C3082" t="str">
            <v>CAIXA COLETORA DE SARJETA - CCS 250-80 A - COM GRELHA DE CONCRETO - AREIA EXTRAÍDA E BRITA PRODUZIDA</v>
          </cell>
          <cell r="D3082" t="str">
            <v>UN</v>
          </cell>
          <cell r="F3082">
            <v>5295.43</v>
          </cell>
        </row>
        <row r="3083">
          <cell r="A3083">
            <v>2003527</v>
          </cell>
          <cell r="B3083" t="str">
            <v>SICRO ABRIL/ 25</v>
          </cell>
          <cell r="C3083" t="str">
            <v>CAIXA COLETORA DE SARJETA - CCS 250-80 B - COM GRELHA DE AÇO - AREIA E BRITA COMERCIAIS</v>
          </cell>
          <cell r="D3083" t="str">
            <v>UN</v>
          </cell>
          <cell r="F3083">
            <v>5891.56</v>
          </cell>
        </row>
        <row r="3084">
          <cell r="A3084">
            <v>2003526</v>
          </cell>
          <cell r="B3084" t="str">
            <v>SICRO ABRIL/ 25</v>
          </cell>
          <cell r="C3084" t="str">
            <v>CAIXA COLETORA DE SARJETA - CCS 250-80 B - COM GRELHA DE AÇO - AREIA EXTRAÍDA E BRITA PRODUZIDA</v>
          </cell>
          <cell r="D3084" t="str">
            <v>UN</v>
          </cell>
          <cell r="F3084">
            <v>5500.44</v>
          </cell>
        </row>
        <row r="3085">
          <cell r="A3085">
            <v>2003497</v>
          </cell>
          <cell r="B3085" t="str">
            <v>SICRO ABRIL/ 25</v>
          </cell>
          <cell r="C3085" t="str">
            <v>CAIXA COLETORA DE SARJETA - CCS 300-100 A - COM GRELHA DE CONCRETO - AREIA E BRITA COMERCIAIS</v>
          </cell>
          <cell r="D3085" t="str">
            <v>UN</v>
          </cell>
          <cell r="F3085">
            <v>6679.77</v>
          </cell>
        </row>
        <row r="3086">
          <cell r="A3086">
            <v>2003496</v>
          </cell>
          <cell r="B3086" t="str">
            <v>SICRO ABRIL/ 25</v>
          </cell>
          <cell r="C3086" t="str">
            <v>CAIXA COLETORA DE SARJETA - CCS 300-100 A - COM GRELHA DE CONCRETO - AREIA EXTRAÍDA E BRITA PRODUZIDA</v>
          </cell>
          <cell r="D3086" t="str">
            <v>UN</v>
          </cell>
          <cell r="F3086">
            <v>6220.97</v>
          </cell>
        </row>
        <row r="3087">
          <cell r="A3087">
            <v>2003537</v>
          </cell>
          <cell r="B3087" t="str">
            <v>SICRO ABRIL/ 25</v>
          </cell>
          <cell r="C3087" t="str">
            <v>CAIXA COLETORA DE SARJETA - CCS 300-100 B - COM GRELHA DE AÇO - AREIA E BRITA COMERCIAIS</v>
          </cell>
          <cell r="D3087" t="str">
            <v>UN</v>
          </cell>
          <cell r="F3087">
            <v>6875.7</v>
          </cell>
        </row>
        <row r="3088">
          <cell r="A3088">
            <v>2003536</v>
          </cell>
          <cell r="B3088" t="str">
            <v>SICRO ABRIL/ 25</v>
          </cell>
          <cell r="C3088" t="str">
            <v>CAIXA COLETORA DE SARJETA - CCS 300-100 B - COM GRELHA DE AÇO - AREIA EXTRAÍDA E BRITA PRODUZIDA</v>
          </cell>
          <cell r="D3088" t="str">
            <v>UN</v>
          </cell>
          <cell r="F3088">
            <v>6425.98</v>
          </cell>
        </row>
        <row r="3089">
          <cell r="A3089">
            <v>2003499</v>
          </cell>
          <cell r="B3089" t="str">
            <v>SICRO ABRIL/ 25</v>
          </cell>
          <cell r="C3089" t="str">
            <v>CAIXA COLETORA DE SARJETA - CCS 300-120 A - COM GRELHA DE CONCRETO - AREIA E BRITA COMERCIAIS</v>
          </cell>
          <cell r="D3089" t="str">
            <v>UN</v>
          </cell>
          <cell r="F3089">
            <v>7579.06</v>
          </cell>
        </row>
        <row r="3090">
          <cell r="A3090">
            <v>2003498</v>
          </cell>
          <cell r="B3090" t="str">
            <v>SICRO ABRIL/ 25</v>
          </cell>
          <cell r="C3090" t="str">
            <v>CAIXA COLETORA DE SARJETA - CCS 300-120 A - COM GRELHA DE CONCRETO - AREIA EXTRAÍDA E BRITA PRODUZIDA</v>
          </cell>
          <cell r="D3090" t="str">
            <v>UN</v>
          </cell>
          <cell r="F3090">
            <v>7054.74</v>
          </cell>
        </row>
        <row r="3091">
          <cell r="A3091">
            <v>2003539</v>
          </cell>
          <cell r="B3091" t="str">
            <v>SICRO ABRIL/ 25</v>
          </cell>
          <cell r="C3091" t="str">
            <v>CAIXA COLETORA DE SARJETA - CCS 300-120 B - COM GRELHA DE AÇO - AREIA E BRITA COMERCIAIS</v>
          </cell>
          <cell r="D3091" t="str">
            <v>UN</v>
          </cell>
          <cell r="F3091">
            <v>7805.49</v>
          </cell>
        </row>
        <row r="3092">
          <cell r="A3092">
            <v>2003538</v>
          </cell>
          <cell r="B3092" t="str">
            <v>SICRO ABRIL/ 25</v>
          </cell>
          <cell r="C3092" t="str">
            <v>CAIXA COLETORA DE SARJETA - CCS 300-120 B - COM GRELHA DE AÇO - AREIA EXTRAÍDA E BRITA PRODUZIDA</v>
          </cell>
          <cell r="D3092" t="str">
            <v>UN</v>
          </cell>
          <cell r="F3092">
            <v>7292.45</v>
          </cell>
        </row>
        <row r="3093">
          <cell r="A3093">
            <v>2003493</v>
          </cell>
          <cell r="B3093" t="str">
            <v>SICRO ABRIL/ 25</v>
          </cell>
          <cell r="C3093" t="str">
            <v>CAIXA COLETORA DE SARJETA - CCS 300-60 A - COM GRELHA DE CONCRETO - AREIA E BRITA COMERCIAIS</v>
          </cell>
          <cell r="D3093" t="str">
            <v>UN</v>
          </cell>
          <cell r="F3093">
            <v>6749.09</v>
          </cell>
        </row>
        <row r="3094">
          <cell r="A3094">
            <v>2003492</v>
          </cell>
          <cell r="B3094" t="str">
            <v>SICRO ABRIL/ 25</v>
          </cell>
          <cell r="C3094" t="str">
            <v>CAIXA COLETORA DE SARJETA - CCS 300-60 A - COM GRELHA DE CONCRETO - AREIA EXTRAÍDA E BRITA PRODUZIDA</v>
          </cell>
          <cell r="D3094" t="str">
            <v>UN</v>
          </cell>
          <cell r="F3094">
            <v>6277.83</v>
          </cell>
        </row>
        <row r="3095">
          <cell r="A3095">
            <v>2003533</v>
          </cell>
          <cell r="B3095" t="str">
            <v>SICRO ABRIL/ 25</v>
          </cell>
          <cell r="C3095" t="str">
            <v>CAIXA COLETORA DE SARJETA - CCS 300-60 B - COM GRELHA DE AÇO - AREIA E BRITA COMERCIAIS</v>
          </cell>
          <cell r="D3095" t="str">
            <v>UN</v>
          </cell>
          <cell r="F3095">
            <v>6945.02</v>
          </cell>
        </row>
        <row r="3096">
          <cell r="A3096">
            <v>2003532</v>
          </cell>
          <cell r="B3096" t="str">
            <v>SICRO ABRIL/ 25</v>
          </cell>
          <cell r="C3096" t="str">
            <v>CAIXA COLETORA DE SARJETA - CCS 300-60 B - COM GRELHA DE AÇO - AREIA EXTRAÍDA E BRITA PRODUZIDA</v>
          </cell>
          <cell r="D3096" t="str">
            <v>UN</v>
          </cell>
          <cell r="F3096">
            <v>6482.84</v>
          </cell>
        </row>
        <row r="3097">
          <cell r="A3097">
            <v>2003495</v>
          </cell>
          <cell r="B3097" t="str">
            <v>SICRO ABRIL/ 25</v>
          </cell>
          <cell r="C3097" t="str">
            <v>CAIXA COLETORA DE SARJETA - CCS 300-80 A - COM GRELHA DE CONCRETO - AREIA E BRITA COMERCIAIS</v>
          </cell>
          <cell r="D3097" t="str">
            <v>UN</v>
          </cell>
          <cell r="F3097">
            <v>6718.76</v>
          </cell>
        </row>
        <row r="3098">
          <cell r="A3098">
            <v>2003494</v>
          </cell>
          <cell r="B3098" t="str">
            <v>SICRO ABRIL/ 25</v>
          </cell>
          <cell r="C3098" t="str">
            <v>CAIXA COLETORA DE SARJETA - CCS 300-80 A - COM GRELHA DE CONCRETO - AREIA EXTRAÍDA E BRITA PRODUZIDA</v>
          </cell>
          <cell r="D3098" t="str">
            <v>UN</v>
          </cell>
          <cell r="F3098">
            <v>6252.95</v>
          </cell>
        </row>
        <row r="3099">
          <cell r="A3099">
            <v>2003535</v>
          </cell>
          <cell r="B3099" t="str">
            <v>SICRO ABRIL/ 25</v>
          </cell>
          <cell r="C3099" t="str">
            <v>CAIXA COLETORA DE SARJETA - CCS 300-80 B - COM GRELHA DE AÇO - AREIA E BRITA COMERCIAIS</v>
          </cell>
          <cell r="D3099" t="str">
            <v>UN</v>
          </cell>
          <cell r="F3099">
            <v>6914.7</v>
          </cell>
        </row>
        <row r="3100">
          <cell r="A3100">
            <v>2003534</v>
          </cell>
          <cell r="B3100" t="str">
            <v>SICRO ABRIL/ 25</v>
          </cell>
          <cell r="C3100" t="str">
            <v>CAIXA COLETORA DE SARJETA - CCS 300-80 B - COM GRELHA DE AÇO - AREIA EXTRAÍDA E BRITA PRODUZIDA</v>
          </cell>
          <cell r="D3100" t="str">
            <v>UN</v>
          </cell>
          <cell r="F3100">
            <v>6457.96</v>
          </cell>
        </row>
        <row r="3101">
          <cell r="A3101">
            <v>2003505</v>
          </cell>
          <cell r="B3101" t="str">
            <v>SICRO ABRIL/ 25</v>
          </cell>
          <cell r="C3101" t="str">
            <v>CAIXA COLETORA DE SARJETA - CCS 350-100 A - COM GRELHA DE CONCRETO - AREIA E BRITA COMERCIAIS</v>
          </cell>
          <cell r="D3101" t="str">
            <v>UN</v>
          </cell>
          <cell r="F3101">
            <v>7641.77</v>
          </cell>
        </row>
        <row r="3102">
          <cell r="A3102">
            <v>2003504</v>
          </cell>
          <cell r="B3102" t="str">
            <v>SICRO ABRIL/ 25</v>
          </cell>
          <cell r="C3102" t="str">
            <v>CAIXA COLETORA DE SARJETA - CCS 350-100 A - COM GRELHA DE CONCRETO - AREIA EXTRAÍDA E BRITA PRODUZIDA</v>
          </cell>
          <cell r="D3102" t="str">
            <v>UN</v>
          </cell>
          <cell r="F3102">
            <v>7117.36</v>
          </cell>
        </row>
        <row r="3103">
          <cell r="A3103">
            <v>2003545</v>
          </cell>
          <cell r="B3103" t="str">
            <v>SICRO ABRIL/ 25</v>
          </cell>
          <cell r="C3103" t="str">
            <v>CAIXA COLETORA DE SARJETA - CCS 350-100 B - COM GRELHA DE AÇO - AREIA E BRITA COMERCIAIS</v>
          </cell>
          <cell r="D3103" t="str">
            <v>UN</v>
          </cell>
          <cell r="F3103">
            <v>7837.71</v>
          </cell>
        </row>
        <row r="3104">
          <cell r="A3104">
            <v>2003544</v>
          </cell>
          <cell r="B3104" t="str">
            <v>SICRO ABRIL/ 25</v>
          </cell>
          <cell r="C3104" t="str">
            <v>CAIXA COLETORA DE SARJETA - CCS 350-100 B - COM GRELHA DE AÇO - AREIA EXTRAÍDA E BRITA PRODUZIDA</v>
          </cell>
          <cell r="D3104" t="str">
            <v>UN</v>
          </cell>
          <cell r="F3104">
            <v>7322.36</v>
          </cell>
        </row>
        <row r="3105">
          <cell r="A3105">
            <v>2003507</v>
          </cell>
          <cell r="B3105" t="str">
            <v>SICRO ABRIL/ 25</v>
          </cell>
          <cell r="C3105" t="str">
            <v>CAIXA COLETORA DE SARJETA - CCS 350-120 A - COM GRELHA DE CONCRETO - AREIA E BRITA COMERCIAIS</v>
          </cell>
          <cell r="D3105" t="str">
            <v>UN</v>
          </cell>
          <cell r="F3105">
            <v>8662.98</v>
          </cell>
        </row>
        <row r="3106">
          <cell r="A3106">
            <v>2003506</v>
          </cell>
          <cell r="B3106" t="str">
            <v>SICRO ABRIL/ 25</v>
          </cell>
          <cell r="C3106" t="str">
            <v>CAIXA COLETORA DE SARJETA - CCS 350-120 A - COM GRELHA DE CONCRETO - AREIA EXTRAÍDA E BRITA PRODUZIDA</v>
          </cell>
          <cell r="D3106" t="str">
            <v>UN</v>
          </cell>
          <cell r="F3106">
            <v>8064.37</v>
          </cell>
        </row>
        <row r="3107">
          <cell r="A3107">
            <v>2003547</v>
          </cell>
          <cell r="B3107" t="str">
            <v>SICRO ABRIL/ 25</v>
          </cell>
          <cell r="C3107" t="str">
            <v>CAIXA COLETORA DE SARJETA - CCS 350-120 B - COM GRELHA DE AÇO - AREIA E BRITA COMERCIAIS</v>
          </cell>
          <cell r="D3107" t="str">
            <v>UN</v>
          </cell>
          <cell r="F3107">
            <v>8889.41</v>
          </cell>
        </row>
        <row r="3108">
          <cell r="A3108">
            <v>2003546</v>
          </cell>
          <cell r="B3108" t="str">
            <v>SICRO ABRIL/ 25</v>
          </cell>
          <cell r="C3108" t="str">
            <v>CAIXA COLETORA DE SARJETA - CCS 350-120 B - COM GRELHA DE AÇO - AREIA EXTRAÍDA E BRITA PRODUZIDA</v>
          </cell>
          <cell r="D3108" t="str">
            <v>UN</v>
          </cell>
          <cell r="F3108">
            <v>8302.08</v>
          </cell>
        </row>
        <row r="3109">
          <cell r="A3109">
            <v>2003501</v>
          </cell>
          <cell r="B3109" t="str">
            <v>SICRO ABRIL/ 25</v>
          </cell>
          <cell r="C3109" t="str">
            <v>CAIXA COLETORA DE SARJETA - CCS 350-60 A - COM GRELHA DE CONCRETO - AREIA E BRITA COMERCIAIS</v>
          </cell>
          <cell r="D3109" t="str">
            <v>UN</v>
          </cell>
          <cell r="F3109">
            <v>7711.09</v>
          </cell>
        </row>
        <row r="3110">
          <cell r="A3110">
            <v>2003500</v>
          </cell>
          <cell r="B3110" t="str">
            <v>SICRO ABRIL/ 25</v>
          </cell>
          <cell r="C3110" t="str">
            <v>CAIXA COLETORA DE SARJETA - CCS 350-60 A - COM GRELHA DE CONCRETO - AREIA EXTRAÍDA E BRITA PRODUZIDA</v>
          </cell>
          <cell r="D3110" t="str">
            <v>UN</v>
          </cell>
          <cell r="F3110">
            <v>7174.22</v>
          </cell>
        </row>
        <row r="3111">
          <cell r="A3111">
            <v>2003541</v>
          </cell>
          <cell r="B3111" t="str">
            <v>SICRO ABRIL/ 25</v>
          </cell>
          <cell r="C3111" t="str">
            <v>CAIXA COLETORA DE SARJETA - CCS 350-60 B - COM GRELHA DE AÇO - AREIA E BRITA COMERCIAIS</v>
          </cell>
          <cell r="D3111" t="str">
            <v>UN</v>
          </cell>
          <cell r="F3111">
            <v>7907.02</v>
          </cell>
        </row>
        <row r="3112">
          <cell r="A3112">
            <v>2003540</v>
          </cell>
          <cell r="B3112" t="str">
            <v>SICRO ABRIL/ 25</v>
          </cell>
          <cell r="C3112" t="str">
            <v>CAIXA COLETORA DE SARJETA - CCS 350-60 B - COM GRELHA DE AÇO - AREIA EXTRAÍDA E BRITA PRODUZIDA</v>
          </cell>
          <cell r="D3112" t="str">
            <v>UN</v>
          </cell>
          <cell r="F3112">
            <v>7379.23</v>
          </cell>
        </row>
        <row r="3113">
          <cell r="A3113">
            <v>2003503</v>
          </cell>
          <cell r="B3113" t="str">
            <v>SICRO ABRIL/ 25</v>
          </cell>
          <cell r="C3113" t="str">
            <v>CAIXA COLETORA DE SARJETA - CCS 350-80 A - COM GRELHA DE CONCRETO - AREIA E BRITA COMERCIAIS</v>
          </cell>
          <cell r="D3113" t="str">
            <v>UN</v>
          </cell>
          <cell r="F3113">
            <v>7680.76</v>
          </cell>
        </row>
        <row r="3114">
          <cell r="A3114">
            <v>2003502</v>
          </cell>
          <cell r="B3114" t="str">
            <v>SICRO ABRIL/ 25</v>
          </cell>
          <cell r="C3114" t="str">
            <v>CAIXA COLETORA DE SARJETA - CCS 350-80 A - COM GRELHA DE CONCRETO - AREIA EXTRAÍDA E BRITA PRODUZIDA</v>
          </cell>
          <cell r="D3114" t="str">
            <v>UN</v>
          </cell>
          <cell r="F3114">
            <v>7149.34</v>
          </cell>
        </row>
        <row r="3115">
          <cell r="A3115">
            <v>2003543</v>
          </cell>
          <cell r="B3115" t="str">
            <v>SICRO ABRIL/ 25</v>
          </cell>
          <cell r="C3115" t="str">
            <v>CAIXA COLETORA DE SARJETA - CCS 350-80 B - COM GRELHA DE AÇO - AREIA E BRITA COMERCIAIS</v>
          </cell>
          <cell r="D3115" t="str">
            <v>UN</v>
          </cell>
          <cell r="F3115">
            <v>7876.7</v>
          </cell>
        </row>
        <row r="3116">
          <cell r="A3116">
            <v>2003542</v>
          </cell>
          <cell r="B3116" t="str">
            <v>SICRO ABRIL/ 25</v>
          </cell>
          <cell r="C3116" t="str">
            <v>CAIXA COLETORA DE SARJETA - CCS 350-80 B - COM GRELHA DE AÇO - AREIA EXTRAÍDA E BRITA PRODUZIDA</v>
          </cell>
          <cell r="D3116" t="str">
            <v>UN</v>
          </cell>
          <cell r="F3116">
            <v>7354.35</v>
          </cell>
        </row>
        <row r="3117">
          <cell r="A3117">
            <v>2003513</v>
          </cell>
          <cell r="B3117" t="str">
            <v>SICRO ABRIL/ 25</v>
          </cell>
          <cell r="C3117" t="str">
            <v>CAIXA COLETORA DE SARJETA - CCS 400-100 A - COM GRELHA DE CONCRETO - AREIA E BRITA COMERCIAIS</v>
          </cell>
          <cell r="D3117" t="str">
            <v>UN</v>
          </cell>
          <cell r="F3117">
            <v>8664.91</v>
          </cell>
        </row>
        <row r="3118">
          <cell r="A3118">
            <v>2003512</v>
          </cell>
          <cell r="B3118" t="str">
            <v>SICRO ABRIL/ 25</v>
          </cell>
          <cell r="C3118" t="str">
            <v>CAIXA COLETORA DE SARJETA - CCS 400-100 A - COM GRELHA DE CONCRETO - AREIA EXTRAÍDA E BRITA PRODUZIDA</v>
          </cell>
          <cell r="D3118" t="str">
            <v>UN</v>
          </cell>
          <cell r="F3118">
            <v>8074.88</v>
          </cell>
        </row>
        <row r="3119">
          <cell r="A3119">
            <v>2003553</v>
          </cell>
          <cell r="B3119" t="str">
            <v>SICRO ABRIL/ 25</v>
          </cell>
          <cell r="C3119" t="str">
            <v>CAIXA COLETORA DE SARJETA - CCS 400-100 B - COM GRELHA DE AÇO - AREIA E BRITA COMERCIAIS</v>
          </cell>
          <cell r="D3119" t="str">
            <v>UN</v>
          </cell>
          <cell r="F3119">
            <v>8860.85</v>
          </cell>
        </row>
        <row r="3120">
          <cell r="A3120">
            <v>2003552</v>
          </cell>
          <cell r="B3120" t="str">
            <v>SICRO ABRIL/ 25</v>
          </cell>
          <cell r="C3120" t="str">
            <v>CAIXA COLETORA DE SARJETA - CCS 400-100 B - COM GRELHA DE AÇO - AREIA EXTRAÍDA E BRITA PRODUZIDA</v>
          </cell>
          <cell r="D3120" t="str">
            <v>UN</v>
          </cell>
          <cell r="F3120">
            <v>8279.89</v>
          </cell>
        </row>
        <row r="3121">
          <cell r="A3121">
            <v>2003515</v>
          </cell>
          <cell r="B3121" t="str">
            <v>SICRO ABRIL/ 25</v>
          </cell>
          <cell r="C3121" t="str">
            <v>CAIXA COLETORA DE SARJETA - CCS 400-120 A - COM GRELHA DE CONCRETO - AREIA E BRITA COMERCIAIS</v>
          </cell>
          <cell r="D3121" t="str">
            <v>UN</v>
          </cell>
          <cell r="F3121">
            <v>9812.34</v>
          </cell>
        </row>
        <row r="3122">
          <cell r="A3122">
            <v>2003514</v>
          </cell>
          <cell r="B3122" t="str">
            <v>SICRO ABRIL/ 25</v>
          </cell>
          <cell r="C3122" t="str">
            <v>CAIXA COLETORA DE SARJETA - CCS 400-120 A - COM GRELHA DE CONCRETO - AREIA EXTRAÍDA E BRITA PRODUZIDA</v>
          </cell>
          <cell r="D3122" t="str">
            <v>UN</v>
          </cell>
          <cell r="F3122">
            <v>9139.4599999999991</v>
          </cell>
        </row>
        <row r="3123">
          <cell r="A3123">
            <v>2003555</v>
          </cell>
          <cell r="B3123" t="str">
            <v>SICRO ABRIL/ 25</v>
          </cell>
          <cell r="C3123" t="str">
            <v>CAIXA COLETORA DE SARJETA - CCS 400-120 B - COM GRELHA DE AÇO - AREIA E BRITA COMERCIAIS</v>
          </cell>
          <cell r="D3123" t="str">
            <v>UN</v>
          </cell>
          <cell r="F3123">
            <v>10038.780000000001</v>
          </cell>
        </row>
        <row r="3124">
          <cell r="A3124">
            <v>2003554</v>
          </cell>
          <cell r="B3124" t="str">
            <v>SICRO ABRIL/ 25</v>
          </cell>
          <cell r="C3124" t="str">
            <v>CAIXA COLETORA DE SARJETA - CCS 400-120 B - COM GRELHA DE AÇO - AREIA EXTRAÍDA E BRITA PRODUZIDA</v>
          </cell>
          <cell r="D3124" t="str">
            <v>UN</v>
          </cell>
          <cell r="F3124">
            <v>9377.17</v>
          </cell>
        </row>
        <row r="3125">
          <cell r="A3125">
            <v>2003509</v>
          </cell>
          <cell r="B3125" t="str">
            <v>SICRO ABRIL/ 25</v>
          </cell>
          <cell r="C3125" t="str">
            <v>CAIXA COLETORA DE SARJETA - CCS 400-60 A - COM GRELHA DE CONCRETO - AREIA E BRITA COMERCIAIS</v>
          </cell>
          <cell r="D3125" t="str">
            <v>UN</v>
          </cell>
          <cell r="F3125">
            <v>8734.23</v>
          </cell>
        </row>
        <row r="3126">
          <cell r="A3126">
            <v>2003508</v>
          </cell>
          <cell r="B3126" t="str">
            <v>SICRO ABRIL/ 25</v>
          </cell>
          <cell r="C3126" t="str">
            <v>CAIXA COLETORA DE SARJETA - CCS 400-60 A - COM GRELHA DE CONCRETO - AREIA EXTRAÍDA E BRITA PRODUZIDA</v>
          </cell>
          <cell r="D3126" t="str">
            <v>UN</v>
          </cell>
          <cell r="F3126">
            <v>8131.74</v>
          </cell>
        </row>
        <row r="3127">
          <cell r="A3127">
            <v>2003549</v>
          </cell>
          <cell r="B3127" t="str">
            <v>SICRO ABRIL/ 25</v>
          </cell>
          <cell r="C3127" t="str">
            <v>CAIXA COLETORA DE SARJETA - CCS 400-60 B - COM GRELHA DE AÇO - AREIA E BRITA COMERCIAIS</v>
          </cell>
          <cell r="D3127" t="str">
            <v>UN</v>
          </cell>
          <cell r="F3127">
            <v>8930.16</v>
          </cell>
        </row>
        <row r="3128">
          <cell r="A3128">
            <v>2003548</v>
          </cell>
          <cell r="B3128" t="str">
            <v>SICRO ABRIL/ 25</v>
          </cell>
          <cell r="C3128" t="str">
            <v>CAIXA COLETORA DE SARJETA - CCS 400-60 B - COM GRELHA DE AÇO - AREIA EXTRAÍDA E BRITA PRODUZIDA</v>
          </cell>
          <cell r="D3128" t="str">
            <v>UN</v>
          </cell>
          <cell r="F3128">
            <v>8336.75</v>
          </cell>
        </row>
        <row r="3129">
          <cell r="A3129">
            <v>2003511</v>
          </cell>
          <cell r="B3129" t="str">
            <v>SICRO ABRIL/ 25</v>
          </cell>
          <cell r="C3129" t="str">
            <v>CAIXA COLETORA DE SARJETA - CCS 400-80 A - COM GRELHA DE CONCRETO - AREIA E BRITA COMERCIAIS</v>
          </cell>
          <cell r="D3129" t="str">
            <v>UN</v>
          </cell>
          <cell r="F3129">
            <v>8703.9</v>
          </cell>
        </row>
        <row r="3130">
          <cell r="A3130">
            <v>2003510</v>
          </cell>
          <cell r="B3130" t="str">
            <v>SICRO ABRIL/ 25</v>
          </cell>
          <cell r="C3130" t="str">
            <v>CAIXA COLETORA DE SARJETA - CCS 400-80 A - COM GRELHA DE CONCRETO - AREIA EXTRAÍDA E BRITA PRODUZIDA</v>
          </cell>
          <cell r="D3130" t="str">
            <v>UN</v>
          </cell>
          <cell r="F3130">
            <v>8106.87</v>
          </cell>
        </row>
        <row r="3131">
          <cell r="A3131">
            <v>2003551</v>
          </cell>
          <cell r="B3131" t="str">
            <v>SICRO ABRIL/ 25</v>
          </cell>
          <cell r="C3131" t="str">
            <v>CAIXA COLETORA DE SARJETA - CCS 400-80 B - COM GRELHA DE AÇO - AREIA E BRITA COMERCIAIS</v>
          </cell>
          <cell r="D3131" t="str">
            <v>UN</v>
          </cell>
          <cell r="F3131">
            <v>8899.84</v>
          </cell>
        </row>
        <row r="3132">
          <cell r="A3132">
            <v>2003550</v>
          </cell>
          <cell r="B3132" t="str">
            <v>SICRO ABRIL/ 25</v>
          </cell>
          <cell r="C3132" t="str">
            <v>CAIXA COLETORA DE SARJETA - CCS 400-80 B - COM GRELHA DE AÇO - AREIA EXTRAÍDA E BRITA PRODUZIDA</v>
          </cell>
          <cell r="D3132" t="str">
            <v>UN</v>
          </cell>
          <cell r="F3132">
            <v>8311.8700000000008</v>
          </cell>
        </row>
        <row r="3133">
          <cell r="A3133">
            <v>2003728</v>
          </cell>
          <cell r="B3133" t="str">
            <v>SICRO ABRIL/ 25</v>
          </cell>
          <cell r="C3133" t="str">
            <v>CAIXA COLETORA DE TALVEGUE - CCT 01 - AREIA E BRITA COMERCIAIS</v>
          </cell>
          <cell r="D3133" t="str">
            <v>UN</v>
          </cell>
          <cell r="F3133">
            <v>3656.86</v>
          </cell>
        </row>
        <row r="3134">
          <cell r="A3134">
            <v>2003727</v>
          </cell>
          <cell r="B3134" t="str">
            <v>SICRO ABRIL/ 25</v>
          </cell>
          <cell r="C3134" t="str">
            <v>CAIXA COLETORA DE TALVEGUE - CCT 01 - AREIA EXTRAÍDA E BRITA PRODUZIDA</v>
          </cell>
          <cell r="D3134" t="str">
            <v>UN</v>
          </cell>
          <cell r="F3134">
            <v>3377.07</v>
          </cell>
        </row>
        <row r="3135">
          <cell r="A3135">
            <v>2003730</v>
          </cell>
          <cell r="B3135" t="str">
            <v>SICRO ABRIL/ 25</v>
          </cell>
          <cell r="C3135" t="str">
            <v>CAIXA COLETORA DE TALVEGUE - CCT 02 - AREIA E BRITA COMERCIAIS</v>
          </cell>
          <cell r="D3135" t="str">
            <v>UN</v>
          </cell>
          <cell r="F3135">
            <v>3612.62</v>
          </cell>
        </row>
        <row r="3136">
          <cell r="A3136">
            <v>2003729</v>
          </cell>
          <cell r="B3136" t="str">
            <v>SICRO ABRIL/ 25</v>
          </cell>
          <cell r="C3136" t="str">
            <v>CAIXA COLETORA DE TALVEGUE - CCT 02 - AREIA EXTRAÍDA E BRITA PRODUZIDA</v>
          </cell>
          <cell r="D3136" t="str">
            <v>UN</v>
          </cell>
          <cell r="F3136">
            <v>3345.21</v>
          </cell>
        </row>
        <row r="3137">
          <cell r="A3137">
            <v>2003732</v>
          </cell>
          <cell r="B3137" t="str">
            <v>SICRO ABRIL/ 25</v>
          </cell>
          <cell r="C3137" t="str">
            <v>CAIXA COLETORA DE TALVEGUE - CCT 03 - AREIA E BRITA COMERCIAIS</v>
          </cell>
          <cell r="D3137" t="str">
            <v>UN</v>
          </cell>
          <cell r="F3137">
            <v>3572.8</v>
          </cell>
        </row>
        <row r="3138">
          <cell r="A3138">
            <v>2003731</v>
          </cell>
          <cell r="B3138" t="str">
            <v>SICRO ABRIL/ 25</v>
          </cell>
          <cell r="C3138" t="str">
            <v>CAIXA COLETORA DE TALVEGUE - CCT 03 - AREIA EXTRAÍDA E BRITA PRODUZIDA</v>
          </cell>
          <cell r="D3138" t="str">
            <v>UN</v>
          </cell>
          <cell r="F3138">
            <v>3316.54</v>
          </cell>
        </row>
        <row r="3139">
          <cell r="A3139">
            <v>2003734</v>
          </cell>
          <cell r="B3139" t="str">
            <v>SICRO ABRIL/ 25</v>
          </cell>
          <cell r="C3139" t="str">
            <v>CAIXA COLETORA DE TALVEGUE - CCT 04 - AREIA E BRITA COMERCIAIS</v>
          </cell>
          <cell r="D3139" t="str">
            <v>UN</v>
          </cell>
          <cell r="F3139">
            <v>3524.14</v>
          </cell>
        </row>
        <row r="3140">
          <cell r="A3140">
            <v>2003733</v>
          </cell>
          <cell r="B3140" t="str">
            <v>SICRO ABRIL/ 25</v>
          </cell>
          <cell r="C3140" t="str">
            <v>CAIXA COLETORA DE TALVEGUE - CCT 04 - AREIA EXTRAÍDA E BRITA PRODUZIDA</v>
          </cell>
          <cell r="D3140" t="str">
            <v>UN</v>
          </cell>
          <cell r="F3140">
            <v>3281.49</v>
          </cell>
        </row>
        <row r="3141">
          <cell r="A3141">
            <v>2003736</v>
          </cell>
          <cell r="B3141" t="str">
            <v>SICRO ABRIL/ 25</v>
          </cell>
          <cell r="C3141" t="str">
            <v>CAIXA COLETORA DE TALVEGUE - CCT 05 - AREIA E BRITA COMERCIAIS</v>
          </cell>
          <cell r="D3141" t="str">
            <v>UN</v>
          </cell>
          <cell r="F3141">
            <v>4802.21</v>
          </cell>
        </row>
        <row r="3142">
          <cell r="A3142">
            <v>2003735</v>
          </cell>
          <cell r="B3142" t="str">
            <v>SICRO ABRIL/ 25</v>
          </cell>
          <cell r="C3142" t="str">
            <v>CAIXA COLETORA DE TALVEGUE - CCT 05 - AREIA EXTRAÍDA E BRITA PRODUZIDA</v>
          </cell>
          <cell r="D3142" t="str">
            <v>UN</v>
          </cell>
          <cell r="F3142">
            <v>4454.33</v>
          </cell>
        </row>
        <row r="3143">
          <cell r="A3143">
            <v>2003738</v>
          </cell>
          <cell r="B3143" t="str">
            <v>SICRO ABRIL/ 25</v>
          </cell>
          <cell r="C3143" t="str">
            <v>CAIXA COLETORA DE TALVEGUE - CCT 06 - AREIA E BRITA COMERCIAIS</v>
          </cell>
          <cell r="D3143" t="str">
            <v>UN</v>
          </cell>
          <cell r="F3143">
            <v>4757.97</v>
          </cell>
        </row>
        <row r="3144">
          <cell r="A3144">
            <v>2003737</v>
          </cell>
          <cell r="B3144" t="str">
            <v>SICRO ABRIL/ 25</v>
          </cell>
          <cell r="C3144" t="str">
            <v>CAIXA COLETORA DE TALVEGUE - CCT 06 - AREIA EXTRAÍDA E BRITA PRODUZIDA</v>
          </cell>
          <cell r="D3144" t="str">
            <v>UN</v>
          </cell>
          <cell r="F3144">
            <v>4422.47</v>
          </cell>
        </row>
        <row r="3145">
          <cell r="A3145">
            <v>2003740</v>
          </cell>
          <cell r="B3145" t="str">
            <v>SICRO ABRIL/ 25</v>
          </cell>
          <cell r="C3145" t="str">
            <v>CAIXA COLETORA DE TALVEGUE - CCT 07 - AREIA E BRITA COMERCIAIS</v>
          </cell>
          <cell r="D3145" t="str">
            <v>UN</v>
          </cell>
          <cell r="F3145">
            <v>4718.1499999999996</v>
          </cell>
        </row>
        <row r="3146">
          <cell r="A3146">
            <v>2003739</v>
          </cell>
          <cell r="B3146" t="str">
            <v>SICRO ABRIL/ 25</v>
          </cell>
          <cell r="C3146" t="str">
            <v>CAIXA COLETORA DE TALVEGUE - CCT 07 - AREIA EXTRAÍDA E BRITA PRODUZIDA</v>
          </cell>
          <cell r="D3146" t="str">
            <v>UN</v>
          </cell>
          <cell r="F3146">
            <v>4393.79</v>
          </cell>
        </row>
        <row r="3147">
          <cell r="A3147">
            <v>2003742</v>
          </cell>
          <cell r="B3147" t="str">
            <v>SICRO ABRIL/ 25</v>
          </cell>
          <cell r="C3147" t="str">
            <v>CAIXA COLETORA DE TALVEGUE - CCT 08 - AREIA E BRITA COMERCIAIS</v>
          </cell>
          <cell r="D3147" t="str">
            <v>UN</v>
          </cell>
          <cell r="F3147">
            <v>4846.45</v>
          </cell>
        </row>
        <row r="3148">
          <cell r="A3148">
            <v>2003741</v>
          </cell>
          <cell r="B3148" t="str">
            <v>SICRO ABRIL/ 25</v>
          </cell>
          <cell r="C3148" t="str">
            <v>CAIXA COLETORA DE TALVEGUE - CCT 08 - AREIA EXTRAÍDA E BRITA PRODUZIDA</v>
          </cell>
          <cell r="D3148" t="str">
            <v>UN</v>
          </cell>
          <cell r="F3148">
            <v>4486.1899999999996</v>
          </cell>
        </row>
        <row r="3149">
          <cell r="A3149">
            <v>2003744</v>
          </cell>
          <cell r="B3149" t="str">
            <v>SICRO ABRIL/ 25</v>
          </cell>
          <cell r="C3149" t="str">
            <v>CAIXA COLETORA DE TALVEGUE - CCT 09 - AREIA E BRITA COMERCIAIS</v>
          </cell>
          <cell r="D3149" t="str">
            <v>UN</v>
          </cell>
          <cell r="F3149">
            <v>5778.8</v>
          </cell>
        </row>
        <row r="3150">
          <cell r="A3150">
            <v>2003743</v>
          </cell>
          <cell r="B3150" t="str">
            <v>SICRO ABRIL/ 25</v>
          </cell>
          <cell r="C3150" t="str">
            <v>CAIXA COLETORA DE TALVEGUE - CCT 09 - AREIA EXTRAÍDA E BRITA PRODUZIDA</v>
          </cell>
          <cell r="D3150" t="str">
            <v>UN</v>
          </cell>
          <cell r="F3150">
            <v>5362.83</v>
          </cell>
        </row>
        <row r="3151">
          <cell r="A3151">
            <v>2003746</v>
          </cell>
          <cell r="B3151" t="str">
            <v>SICRO ABRIL/ 25</v>
          </cell>
          <cell r="C3151" t="str">
            <v>CAIXA COLETORA DE TALVEGUE - CCT 10 - AREIA E BRITA COMERCIAIS</v>
          </cell>
          <cell r="D3151" t="str">
            <v>UN</v>
          </cell>
          <cell r="F3151">
            <v>5734.56</v>
          </cell>
        </row>
        <row r="3152">
          <cell r="A3152">
            <v>2003745</v>
          </cell>
          <cell r="B3152" t="str">
            <v>SICRO ABRIL/ 25</v>
          </cell>
          <cell r="C3152" t="str">
            <v>CAIXA COLETORA DE TALVEGUE - CCT 10 - AREIA EXTRAÍDA E BRITA PRODUZIDA</v>
          </cell>
          <cell r="D3152" t="str">
            <v>UN</v>
          </cell>
          <cell r="F3152">
            <v>5330.97</v>
          </cell>
        </row>
        <row r="3153">
          <cell r="A3153">
            <v>2003748</v>
          </cell>
          <cell r="B3153" t="str">
            <v>SICRO ABRIL/ 25</v>
          </cell>
          <cell r="C3153" t="str">
            <v>CAIXA COLETORA DE TALVEGUE - CCT 11 - AREIA E BRITA COMERCIAIS</v>
          </cell>
          <cell r="D3153" t="str">
            <v>UN</v>
          </cell>
          <cell r="F3153">
            <v>5694.75</v>
          </cell>
        </row>
        <row r="3154">
          <cell r="A3154">
            <v>2003747</v>
          </cell>
          <cell r="B3154" t="str">
            <v>SICRO ABRIL/ 25</v>
          </cell>
          <cell r="C3154" t="str">
            <v>CAIXA COLETORA DE TALVEGUE - CCT 11 - AREIA EXTRAÍDA E BRITA PRODUZIDA</v>
          </cell>
          <cell r="D3154" t="str">
            <v>UN</v>
          </cell>
          <cell r="F3154">
            <v>5302.3</v>
          </cell>
        </row>
        <row r="3155">
          <cell r="A3155">
            <v>2003750</v>
          </cell>
          <cell r="B3155" t="str">
            <v>SICRO ABRIL/ 25</v>
          </cell>
          <cell r="C3155" t="str">
            <v>CAIXA COLETORA DE TALVEGUE - CCT 12 - AREIA E BRITA COMERCIAIS</v>
          </cell>
          <cell r="D3155" t="str">
            <v>UN</v>
          </cell>
          <cell r="F3155">
            <v>5646.08</v>
          </cell>
        </row>
        <row r="3156">
          <cell r="A3156">
            <v>2003749</v>
          </cell>
          <cell r="B3156" t="str">
            <v>SICRO ABRIL/ 25</v>
          </cell>
          <cell r="C3156" t="str">
            <v>CAIXA COLETORA DE TALVEGUE - CCT 12 - AREIA EXTRAÍDA E BRITA PRODUZIDA</v>
          </cell>
          <cell r="D3156" t="str">
            <v>UN</v>
          </cell>
          <cell r="F3156">
            <v>5267.25</v>
          </cell>
        </row>
        <row r="3157">
          <cell r="A3157">
            <v>2003752</v>
          </cell>
          <cell r="B3157" t="str">
            <v>SICRO ABRIL/ 25</v>
          </cell>
          <cell r="C3157" t="str">
            <v>CAIXA COLETORA DE TALVEGUE - CCT 13 - AREIA E BRITA COMERCIAIS</v>
          </cell>
          <cell r="D3157" t="str">
            <v>UN</v>
          </cell>
          <cell r="F3157">
            <v>6980.63</v>
          </cell>
        </row>
        <row r="3158">
          <cell r="A3158">
            <v>2003751</v>
          </cell>
          <cell r="B3158" t="str">
            <v>SICRO ABRIL/ 25</v>
          </cell>
          <cell r="C3158" t="str">
            <v>CAIXA COLETORA DE TALVEGUE - CCT 13 - AREIA EXTRAÍDA E BRITA PRODUZIDA</v>
          </cell>
          <cell r="D3158" t="str">
            <v>UN</v>
          </cell>
          <cell r="F3158">
            <v>6496.57</v>
          </cell>
        </row>
        <row r="3159">
          <cell r="A3159">
            <v>2003754</v>
          </cell>
          <cell r="B3159" t="str">
            <v>SICRO ABRIL/ 25</v>
          </cell>
          <cell r="C3159" t="str">
            <v>CAIXA COLETORA DE TALVEGUE - CCT 14 - AREIA E BRITA COMERCIAIS</v>
          </cell>
          <cell r="D3159" t="str">
            <v>UN</v>
          </cell>
          <cell r="F3159">
            <v>6936.39</v>
          </cell>
        </row>
        <row r="3160">
          <cell r="A3160">
            <v>2003753</v>
          </cell>
          <cell r="B3160" t="str">
            <v>SICRO ABRIL/ 25</v>
          </cell>
          <cell r="C3160" t="str">
            <v>CAIXA COLETORA DE TALVEGUE - CCT 14 - AREIA EXTRAÍDA E BRITA PRODUZIDA</v>
          </cell>
          <cell r="D3160" t="str">
            <v>UN</v>
          </cell>
          <cell r="F3160">
            <v>6464.71</v>
          </cell>
        </row>
        <row r="3161">
          <cell r="A3161">
            <v>2003756</v>
          </cell>
          <cell r="B3161" t="str">
            <v>SICRO ABRIL/ 25</v>
          </cell>
          <cell r="C3161" t="str">
            <v>CAIXA COLETORA DE TALVEGUE - CCT 15 - AREIA E BRITA COMERCIAIS</v>
          </cell>
          <cell r="D3161" t="str">
            <v>UN</v>
          </cell>
          <cell r="F3161">
            <v>6896.57</v>
          </cell>
        </row>
        <row r="3162">
          <cell r="A3162">
            <v>2003755</v>
          </cell>
          <cell r="B3162" t="str">
            <v>SICRO ABRIL/ 25</v>
          </cell>
          <cell r="C3162" t="str">
            <v>CAIXA COLETORA DE TALVEGUE - CCT 15 - AREIA EXTRAÍDA E BRITA PRODUZIDA</v>
          </cell>
          <cell r="D3162" t="str">
            <v>UN</v>
          </cell>
          <cell r="F3162">
            <v>6436.04</v>
          </cell>
        </row>
        <row r="3163">
          <cell r="A3163">
            <v>2003758</v>
          </cell>
          <cell r="B3163" t="str">
            <v>SICRO ABRIL/ 25</v>
          </cell>
          <cell r="C3163" t="str">
            <v>CAIXA COLETORA DE TALVEGUE - CCT 16 - AREIA E BRITA COMERCIAIS</v>
          </cell>
          <cell r="D3163" t="str">
            <v>UN</v>
          </cell>
          <cell r="F3163">
            <v>6847.91</v>
          </cell>
        </row>
        <row r="3164">
          <cell r="A3164">
            <v>2003757</v>
          </cell>
          <cell r="B3164" t="str">
            <v>SICRO ABRIL/ 25</v>
          </cell>
          <cell r="C3164" t="str">
            <v>CAIXA COLETORA DE TALVEGUE - CCT 16 - AREIA EXTRAÍDA E BRITA PRODUZIDA</v>
          </cell>
          <cell r="D3164" t="str">
            <v>UN</v>
          </cell>
          <cell r="F3164">
            <v>6400.99</v>
          </cell>
        </row>
        <row r="3165">
          <cell r="A3165">
            <v>2003760</v>
          </cell>
          <cell r="B3165" t="str">
            <v>SICRO ABRIL/ 25</v>
          </cell>
          <cell r="C3165" t="str">
            <v>CAIXA COLETORA DE TALVEGUE - CCT 17 - AREIA E BRITA COMERCIAIS</v>
          </cell>
          <cell r="D3165" t="str">
            <v>UN</v>
          </cell>
          <cell r="F3165">
            <v>7028.98</v>
          </cell>
        </row>
        <row r="3166">
          <cell r="A3166">
            <v>2003759</v>
          </cell>
          <cell r="B3166" t="str">
            <v>SICRO ABRIL/ 25</v>
          </cell>
          <cell r="C3166" t="str">
            <v>CAIXA COLETORA DE TALVEGUE - CCT 17 - AREIA EXTRAÍDA E BRITA PRODUZIDA</v>
          </cell>
          <cell r="D3166" t="str">
            <v>UN</v>
          </cell>
          <cell r="F3166">
            <v>6749.2</v>
          </cell>
        </row>
        <row r="3167">
          <cell r="A3167">
            <v>2003762</v>
          </cell>
          <cell r="B3167" t="str">
            <v>SICRO ABRIL/ 25</v>
          </cell>
          <cell r="C3167" t="str">
            <v>CAIXA COLETORA DE TALVEGUE - CCT 18 - AREIA E BRITA COMERCIAIS</v>
          </cell>
          <cell r="D3167" t="str">
            <v>UN</v>
          </cell>
          <cell r="F3167">
            <v>7958.02</v>
          </cell>
        </row>
        <row r="3168">
          <cell r="A3168">
            <v>2003761</v>
          </cell>
          <cell r="B3168" t="str">
            <v>SICRO ABRIL/ 25</v>
          </cell>
          <cell r="C3168" t="str">
            <v>CAIXA COLETORA DE TALVEGUE - CCT 18 - AREIA EXTRAÍDA E BRITA PRODUZIDA</v>
          </cell>
          <cell r="D3168" t="str">
            <v>UN</v>
          </cell>
          <cell r="F3168">
            <v>7418.26</v>
          </cell>
        </row>
        <row r="3169">
          <cell r="A3169">
            <v>2003764</v>
          </cell>
          <cell r="B3169" t="str">
            <v>SICRO ABRIL/ 25</v>
          </cell>
          <cell r="C3169" t="str">
            <v>CAIXA COLETORA DE TALVEGUE - CCT 19 - AREIA E BRITA COMERCIAIS</v>
          </cell>
          <cell r="D3169" t="str">
            <v>UN</v>
          </cell>
          <cell r="F3169">
            <v>7918.21</v>
          </cell>
        </row>
        <row r="3170">
          <cell r="A3170">
            <v>2003763</v>
          </cell>
          <cell r="B3170" t="str">
            <v>SICRO ABRIL/ 25</v>
          </cell>
          <cell r="C3170" t="str">
            <v>CAIXA COLETORA DE TALVEGUE - CCT 19 - AREIA EXTRAÍDA E BRITA PRODUZIDA</v>
          </cell>
          <cell r="D3170" t="str">
            <v>UN</v>
          </cell>
          <cell r="F3170">
            <v>7389.58</v>
          </cell>
        </row>
        <row r="3171">
          <cell r="A3171">
            <v>2003766</v>
          </cell>
          <cell r="B3171" t="str">
            <v>SICRO ABRIL/ 25</v>
          </cell>
          <cell r="C3171" t="str">
            <v>CAIXA COLETORA DE TALVEGUE - CCT 20 - AREIA E BRITA COMERCIAIS</v>
          </cell>
          <cell r="D3171" t="str">
            <v>UN</v>
          </cell>
          <cell r="F3171">
            <v>7869.54</v>
          </cell>
        </row>
        <row r="3172">
          <cell r="A3172">
            <v>2003765</v>
          </cell>
          <cell r="B3172" t="str">
            <v>SICRO ABRIL/ 25</v>
          </cell>
          <cell r="C3172" t="str">
            <v>CAIXA COLETORA DE TALVEGUE - CCT 20 - AREIA EXTRAÍDA E BRITA PRODUZIDA</v>
          </cell>
          <cell r="D3172" t="str">
            <v>UN</v>
          </cell>
          <cell r="F3172">
            <v>7354.54</v>
          </cell>
        </row>
        <row r="3173">
          <cell r="A3173">
            <v>2003642</v>
          </cell>
          <cell r="B3173" t="str">
            <v>SICRO ABRIL/ 25</v>
          </cell>
          <cell r="C3173" t="str">
            <v>CAIXA DE LIGAÇÃO E PASSAGEM - CLP 01 - AREIA E BRITA COMERCIAIS</v>
          </cell>
          <cell r="D3173" t="str">
            <v>UN</v>
          </cell>
          <cell r="F3173">
            <v>1647.14</v>
          </cell>
        </row>
        <row r="3174">
          <cell r="A3174">
            <v>2003641</v>
          </cell>
          <cell r="B3174" t="str">
            <v>SICRO ABRIL/ 25</v>
          </cell>
          <cell r="C3174" t="str">
            <v>CAIXA DE LIGAÇÃO E PASSAGEM - CLP 01 - AREIA EXTRAÍDA E BRITA PRODUZIDA</v>
          </cell>
          <cell r="D3174" t="str">
            <v>UN</v>
          </cell>
          <cell r="F3174">
            <v>1472.58</v>
          </cell>
        </row>
        <row r="3175">
          <cell r="A3175">
            <v>2003644</v>
          </cell>
          <cell r="B3175" t="str">
            <v>SICRO ABRIL/ 25</v>
          </cell>
          <cell r="C3175" t="str">
            <v>CAIXA DE LIGAÇÃO E PASSAGEM - CLP 02 - AREIA E BRITA COMERCIAIS</v>
          </cell>
          <cell r="D3175" t="str">
            <v>UN</v>
          </cell>
          <cell r="F3175">
            <v>1620.6</v>
          </cell>
        </row>
        <row r="3176">
          <cell r="A3176">
            <v>2003643</v>
          </cell>
          <cell r="B3176" t="str">
            <v>SICRO ABRIL/ 25</v>
          </cell>
          <cell r="C3176" t="str">
            <v>CAIXA DE LIGAÇÃO E PASSAGEM - CLP 02 - AREIA EXTRAÍDA E BRITA PRODUZIDA</v>
          </cell>
          <cell r="D3176" t="str">
            <v>UN</v>
          </cell>
          <cell r="F3176">
            <v>1453.47</v>
          </cell>
        </row>
        <row r="3177">
          <cell r="A3177">
            <v>2003646</v>
          </cell>
          <cell r="B3177" t="str">
            <v>SICRO ABRIL/ 25</v>
          </cell>
          <cell r="C3177" t="str">
            <v>CAIXA DE LIGAÇÃO E PASSAGEM - CLP 03 - AREIA E BRITA COMERCIAIS</v>
          </cell>
          <cell r="D3177" t="str">
            <v>UN</v>
          </cell>
          <cell r="F3177">
            <v>2214.0100000000002</v>
          </cell>
        </row>
        <row r="3178">
          <cell r="A3178">
            <v>2003645</v>
          </cell>
          <cell r="B3178" t="str">
            <v>SICRO ABRIL/ 25</v>
          </cell>
          <cell r="C3178" t="str">
            <v>CAIXA DE LIGAÇÃO E PASSAGEM - CLP 03 - AREIA EXTRAÍDA E BRITA PRODUZIDA</v>
          </cell>
          <cell r="D3178" t="str">
            <v>UN</v>
          </cell>
          <cell r="F3178">
            <v>1973.84</v>
          </cell>
        </row>
        <row r="3179">
          <cell r="A3179">
            <v>2003648</v>
          </cell>
          <cell r="B3179" t="str">
            <v>SICRO ABRIL/ 25</v>
          </cell>
          <cell r="C3179" t="str">
            <v>CAIXA DE LIGAÇÃO E PASSAGEM - CLP 04 - AREIA E BRITA COMERCIAIS</v>
          </cell>
          <cell r="D3179" t="str">
            <v>UN</v>
          </cell>
          <cell r="F3179">
            <v>2856.57</v>
          </cell>
        </row>
        <row r="3180">
          <cell r="A3180">
            <v>2003647</v>
          </cell>
          <cell r="B3180" t="str">
            <v>SICRO ABRIL/ 25</v>
          </cell>
          <cell r="C3180" t="str">
            <v>CAIXA DE LIGAÇÃO E PASSAGEM - CLP 04 - AREIA EXTRAÍDA E BRITA PRODUZIDA</v>
          </cell>
          <cell r="D3180" t="str">
            <v>UN</v>
          </cell>
          <cell r="F3180">
            <v>2554.5</v>
          </cell>
        </row>
        <row r="3181">
          <cell r="A3181">
            <v>2003650</v>
          </cell>
          <cell r="B3181" t="str">
            <v>SICRO ABRIL/ 25</v>
          </cell>
          <cell r="C3181" t="str">
            <v>CAIXA DE LIGAÇÃO E PASSAGEM - CLP 05 - AREIA E BRITA COMERCIAIS</v>
          </cell>
          <cell r="D3181" t="str">
            <v>UN</v>
          </cell>
          <cell r="F3181">
            <v>3404.47</v>
          </cell>
        </row>
        <row r="3182">
          <cell r="A3182">
            <v>2003649</v>
          </cell>
          <cell r="B3182" t="str">
            <v>SICRO ABRIL/ 25</v>
          </cell>
          <cell r="C3182" t="str">
            <v>CAIXA DE LIGAÇÃO E PASSAGEM - CLP 05 - AREIA EXTRAÍDA E BRITA PRODUZIDA</v>
          </cell>
          <cell r="D3182" t="str">
            <v>UN</v>
          </cell>
          <cell r="F3182">
            <v>3055.36</v>
          </cell>
        </row>
        <row r="3183">
          <cell r="A3183">
            <v>2003652</v>
          </cell>
          <cell r="B3183" t="str">
            <v>SICRO ABRIL/ 25</v>
          </cell>
          <cell r="C3183" t="str">
            <v>CAIXA DE LIGAÇÃO E PASSAGEM - CLP 06 - AREIA E BRITA COMERCIAIS</v>
          </cell>
          <cell r="D3183" t="str">
            <v>UN</v>
          </cell>
          <cell r="F3183">
            <v>4380.88</v>
          </cell>
        </row>
        <row r="3184">
          <cell r="A3184">
            <v>2003651</v>
          </cell>
          <cell r="B3184" t="str">
            <v>SICRO ABRIL/ 25</v>
          </cell>
          <cell r="C3184" t="str">
            <v>CAIXA DE LIGAÇÃO E PASSAGEM - CLP 06 - AREIA EXTRAÍDA E BRITA PRODUZIDA</v>
          </cell>
          <cell r="D3184" t="str">
            <v>UN</v>
          </cell>
          <cell r="F3184">
            <v>3958.72</v>
          </cell>
        </row>
        <row r="3185">
          <cell r="A3185">
            <v>2003654</v>
          </cell>
          <cell r="B3185" t="str">
            <v>SICRO ABRIL/ 25</v>
          </cell>
          <cell r="C3185" t="str">
            <v>CAIXA DE LIGAÇÃO E PASSAGEM - CLP 07 - AREIA E BRITA COMERCIAIS</v>
          </cell>
          <cell r="D3185" t="str">
            <v>UN</v>
          </cell>
          <cell r="F3185">
            <v>1969.39</v>
          </cell>
        </row>
        <row r="3186">
          <cell r="A3186">
            <v>2003653</v>
          </cell>
          <cell r="B3186" t="str">
            <v>SICRO ABRIL/ 25</v>
          </cell>
          <cell r="C3186" t="str">
            <v>CAIXA DE LIGAÇÃO E PASSAGEM - CLP 07 - AREIA EXTRAÍDA E BRITA PRODUZIDA</v>
          </cell>
          <cell r="D3186" t="str">
            <v>UN</v>
          </cell>
          <cell r="F3186">
            <v>1761.41</v>
          </cell>
        </row>
        <row r="3187">
          <cell r="A3187">
            <v>2003656</v>
          </cell>
          <cell r="B3187" t="str">
            <v>SICRO ABRIL/ 25</v>
          </cell>
          <cell r="C3187" t="str">
            <v>CAIXA DE LIGAÇÃO E PASSAGEM - CLP 08 - AREIA E BRITA COMERCIAIS</v>
          </cell>
          <cell r="D3187" t="str">
            <v>UN</v>
          </cell>
          <cell r="F3187">
            <v>1938.42</v>
          </cell>
        </row>
        <row r="3188">
          <cell r="A3188">
            <v>2003655</v>
          </cell>
          <cell r="B3188" t="str">
            <v>SICRO ABRIL/ 25</v>
          </cell>
          <cell r="C3188" t="str">
            <v>CAIXA DE LIGAÇÃO E PASSAGEM - CLP 08 - AREIA EXTRAÍDA E BRITA PRODUZIDA</v>
          </cell>
          <cell r="D3188" t="str">
            <v>UN</v>
          </cell>
          <cell r="F3188">
            <v>1739.1</v>
          </cell>
        </row>
        <row r="3189">
          <cell r="A3189">
            <v>2003658</v>
          </cell>
          <cell r="B3189" t="str">
            <v>SICRO ABRIL/ 25</v>
          </cell>
          <cell r="C3189" t="str">
            <v>CAIXA DE LIGAÇÃO E PASSAGEM - CLP 09 - AREIA E BRITA COMERCIAIS</v>
          </cell>
          <cell r="D3189" t="str">
            <v>UN</v>
          </cell>
          <cell r="F3189">
            <v>2583.08</v>
          </cell>
        </row>
        <row r="3190">
          <cell r="A3190">
            <v>2003657</v>
          </cell>
          <cell r="B3190" t="str">
            <v>SICRO ABRIL/ 25</v>
          </cell>
          <cell r="C3190" t="str">
            <v>CAIXA DE LIGAÇÃO E PASSAGEM - CLP 09 - AREIA EXTRAÍDA E BRITA PRODUZIDA</v>
          </cell>
          <cell r="D3190" t="str">
            <v>UN</v>
          </cell>
          <cell r="F3190">
            <v>2302.06</v>
          </cell>
        </row>
        <row r="3191">
          <cell r="A3191">
            <v>2003660</v>
          </cell>
          <cell r="B3191" t="str">
            <v>SICRO ABRIL/ 25</v>
          </cell>
          <cell r="C3191" t="str">
            <v>CAIXA DE LIGAÇÃO E PASSAGEM - CLP 10 - AREIA E BRITA COMERCIAIS</v>
          </cell>
          <cell r="D3191" t="str">
            <v>UN</v>
          </cell>
          <cell r="F3191">
            <v>3250.72</v>
          </cell>
        </row>
        <row r="3192">
          <cell r="A3192">
            <v>2003659</v>
          </cell>
          <cell r="B3192" t="str">
            <v>SICRO ABRIL/ 25</v>
          </cell>
          <cell r="C3192" t="str">
            <v>CAIXA DE LIGAÇÃO E PASSAGEM - CLP 10 - AREIA EXTRAÍDA E BRITA PRODUZIDA</v>
          </cell>
          <cell r="D3192" t="str">
            <v>UN</v>
          </cell>
          <cell r="F3192">
            <v>2905.32</v>
          </cell>
        </row>
        <row r="3193">
          <cell r="A3193">
            <v>2003662</v>
          </cell>
          <cell r="B3193" t="str">
            <v>SICRO ABRIL/ 25</v>
          </cell>
          <cell r="C3193" t="str">
            <v>CAIXA DE LIGAÇÃO E PASSAGEM - CLP 11 - AREIA E BRITA COMERCIAIS</v>
          </cell>
          <cell r="D3193" t="str">
            <v>UN</v>
          </cell>
          <cell r="F3193">
            <v>3828.11</v>
          </cell>
        </row>
        <row r="3194">
          <cell r="A3194">
            <v>2003661</v>
          </cell>
          <cell r="B3194" t="str">
            <v>SICRO ABRIL/ 25</v>
          </cell>
          <cell r="C3194" t="str">
            <v>CAIXA DE LIGAÇÃO E PASSAGEM - CLP 11 - AREIA EXTRAÍDA E BRITA PRODUZIDA</v>
          </cell>
          <cell r="D3194" t="str">
            <v>UN</v>
          </cell>
          <cell r="F3194">
            <v>3431.95</v>
          </cell>
        </row>
        <row r="3195">
          <cell r="A3195">
            <v>2003664</v>
          </cell>
          <cell r="B3195" t="str">
            <v>SICRO ABRIL/ 25</v>
          </cell>
          <cell r="C3195" t="str">
            <v>CAIXA DE LIGAÇÃO E PASSAGEM - CLP 12 - AREIA E BRITA COMERCIAIS</v>
          </cell>
          <cell r="D3195" t="str">
            <v>UN</v>
          </cell>
          <cell r="F3195">
            <v>4734.24</v>
          </cell>
        </row>
        <row r="3196">
          <cell r="A3196">
            <v>2003663</v>
          </cell>
          <cell r="B3196" t="str">
            <v>SICRO ABRIL/ 25</v>
          </cell>
          <cell r="C3196" t="str">
            <v>CAIXA DE LIGAÇÃO E PASSAGEM - CLP 12 - AREIA EXTRAÍDA E BRITA PRODUZIDA</v>
          </cell>
          <cell r="D3196" t="str">
            <v>UN</v>
          </cell>
          <cell r="F3196">
            <v>4261.32</v>
          </cell>
        </row>
        <row r="3197">
          <cell r="A3197">
            <v>2003666</v>
          </cell>
          <cell r="B3197" t="str">
            <v>SICRO ABRIL/ 25</v>
          </cell>
          <cell r="C3197" t="str">
            <v>CAIXA DE LIGAÇÃO E PASSAGEM - CLP 13 - AREIA E BRITA COMERCIAIS</v>
          </cell>
          <cell r="D3197" t="str">
            <v>UN</v>
          </cell>
          <cell r="F3197">
            <v>2296.06</v>
          </cell>
        </row>
        <row r="3198">
          <cell r="A3198">
            <v>2003665</v>
          </cell>
          <cell r="B3198" t="str">
            <v>SICRO ABRIL/ 25</v>
          </cell>
          <cell r="C3198" t="str">
            <v>CAIXA DE LIGAÇÃO E PASSAGEM - CLP 13 - AREIA EXTRAÍDA E BRITA PRODUZIDA</v>
          </cell>
          <cell r="D3198" t="str">
            <v>UN</v>
          </cell>
          <cell r="F3198">
            <v>2053.41</v>
          </cell>
        </row>
        <row r="3199">
          <cell r="A3199">
            <v>2003668</v>
          </cell>
          <cell r="B3199" t="str">
            <v>SICRO ABRIL/ 25</v>
          </cell>
          <cell r="C3199" t="str">
            <v>CAIXA DE LIGAÇÃO E PASSAGEM - CLP 14 - AREIA E BRITA COMERCIAIS</v>
          </cell>
          <cell r="D3199" t="str">
            <v>UN</v>
          </cell>
          <cell r="F3199">
            <v>2269.52</v>
          </cell>
        </row>
        <row r="3200">
          <cell r="A3200">
            <v>2003667</v>
          </cell>
          <cell r="B3200" t="str">
            <v>SICRO ABRIL/ 25</v>
          </cell>
          <cell r="C3200" t="str">
            <v>CAIXA DE LIGAÇÃO E PASSAGEM - CLP 14 - AREIA EXTRAÍDA E BRITA PRODUZIDA</v>
          </cell>
          <cell r="D3200" t="str">
            <v>UN</v>
          </cell>
          <cell r="F3200">
            <v>2034.3</v>
          </cell>
        </row>
        <row r="3201">
          <cell r="A3201">
            <v>2003670</v>
          </cell>
          <cell r="B3201" t="str">
            <v>SICRO ABRIL/ 25</v>
          </cell>
          <cell r="C3201" t="str">
            <v>CAIXA DE LIGAÇÃO E PASSAGEM - CLP 15 - AREIA E BRITA COMERCIAIS</v>
          </cell>
          <cell r="D3201" t="str">
            <v>UN</v>
          </cell>
          <cell r="F3201">
            <v>2965.43</v>
          </cell>
        </row>
        <row r="3202">
          <cell r="A3202">
            <v>2003669</v>
          </cell>
          <cell r="B3202" t="str">
            <v>SICRO ABRIL/ 25</v>
          </cell>
          <cell r="C3202" t="str">
            <v>CAIXA DE LIGAÇÃO E PASSAGEM - CLP 15 - AREIA EXTRAÍDA E BRITA PRODUZIDA</v>
          </cell>
          <cell r="D3202" t="str">
            <v>UN</v>
          </cell>
          <cell r="F3202">
            <v>2639.83</v>
          </cell>
        </row>
        <row r="3203">
          <cell r="A3203">
            <v>2003672</v>
          </cell>
          <cell r="B3203" t="str">
            <v>SICRO ABRIL/ 25</v>
          </cell>
          <cell r="C3203" t="str">
            <v>CAIXA DE LIGAÇÃO E PASSAGEM - CLP 16 - AREIA E BRITA COMERCIAIS</v>
          </cell>
          <cell r="D3203" t="str">
            <v>UN</v>
          </cell>
          <cell r="F3203">
            <v>3666.98</v>
          </cell>
        </row>
        <row r="3204">
          <cell r="A3204">
            <v>2003671</v>
          </cell>
          <cell r="B3204" t="str">
            <v>SICRO ABRIL/ 25</v>
          </cell>
          <cell r="C3204" t="str">
            <v>CAIXA DE LIGAÇÃO E PASSAGEM - CLP 16 - AREIA EXTRAÍDA E BRITA PRODUZIDA</v>
          </cell>
          <cell r="D3204" t="str">
            <v>UN</v>
          </cell>
          <cell r="F3204">
            <v>3272.06</v>
          </cell>
        </row>
        <row r="3205">
          <cell r="A3205">
            <v>2003674</v>
          </cell>
          <cell r="B3205" t="str">
            <v>SICRO ABRIL/ 25</v>
          </cell>
          <cell r="C3205" t="str">
            <v>CAIXA DE LIGAÇÃO E PASSAGEM - CLP 17 - AREIA E BRITA COMERCIAIS</v>
          </cell>
          <cell r="D3205" t="str">
            <v>UN</v>
          </cell>
          <cell r="F3205">
            <v>4269.45</v>
          </cell>
        </row>
        <row r="3206">
          <cell r="A3206">
            <v>2003673</v>
          </cell>
          <cell r="B3206" t="str">
            <v>SICRO ABRIL/ 25</v>
          </cell>
          <cell r="C3206" t="str">
            <v>CAIXA DE LIGAÇÃO E PASSAGEM - CLP 17 - AREIA EXTRAÍDA E BRITA PRODUZIDA</v>
          </cell>
          <cell r="D3206" t="str">
            <v>UN</v>
          </cell>
          <cell r="F3206">
            <v>3821.29</v>
          </cell>
        </row>
        <row r="3207">
          <cell r="A3207">
            <v>2003676</v>
          </cell>
          <cell r="B3207" t="str">
            <v>SICRO ABRIL/ 25</v>
          </cell>
          <cell r="C3207" t="str">
            <v>CAIXA DE LIGAÇÃO E PASSAGEM - CLP 18 - AREIA E BRITA COMERCIAIS</v>
          </cell>
          <cell r="D3207" t="str">
            <v>UN</v>
          </cell>
          <cell r="F3207">
            <v>5222.03</v>
          </cell>
        </row>
        <row r="3208">
          <cell r="A3208">
            <v>2003675</v>
          </cell>
          <cell r="B3208" t="str">
            <v>SICRO ABRIL/ 25</v>
          </cell>
          <cell r="C3208" t="str">
            <v>CAIXA DE LIGAÇÃO E PASSAGEM - CLP 18 - AREIA EXTRAÍDA E BRITA PRODUZIDA</v>
          </cell>
          <cell r="D3208" t="str">
            <v>UN</v>
          </cell>
          <cell r="F3208">
            <v>4690.93</v>
          </cell>
        </row>
        <row r="3209">
          <cell r="A3209">
            <v>2003854</v>
          </cell>
          <cell r="B3209" t="str">
            <v>SICRO ABRIL/ 25</v>
          </cell>
          <cell r="C3209" t="str">
            <v>CAMADA DRENANTE PARA PROTEÇÃO DE MUROS DE CONTENÇÃO - AREIA COMERCIAL</v>
          </cell>
          <cell r="D3209" t="str">
            <v>M³</v>
          </cell>
          <cell r="F3209">
            <v>134.84</v>
          </cell>
        </row>
        <row r="3210">
          <cell r="A3210">
            <v>2003855</v>
          </cell>
          <cell r="B3210" t="str">
            <v>SICRO ABRIL/ 25</v>
          </cell>
          <cell r="C3210" t="str">
            <v>CAMADA DRENANTE PARA PROTEÇÃO DE MUROS DE CONTENÇÃO - AREIA EXTRAÍDA</v>
          </cell>
          <cell r="D3210" t="str">
            <v>M³</v>
          </cell>
          <cell r="F3210">
            <v>17.309999999999999</v>
          </cell>
        </row>
        <row r="3211">
          <cell r="A3211">
            <v>2003856</v>
          </cell>
          <cell r="B3211" t="str">
            <v>SICRO ABRIL/ 25</v>
          </cell>
          <cell r="C3211" t="str">
            <v>CAMADA DRENANTE PARA PROTEÇÃO DE MUROS DE CONTENÇÃO - BRITA COMERCIAL</v>
          </cell>
          <cell r="D3211" t="str">
            <v>M³</v>
          </cell>
          <cell r="F3211">
            <v>147.27000000000001</v>
          </cell>
        </row>
        <row r="3212">
          <cell r="A3212">
            <v>2003857</v>
          </cell>
          <cell r="B3212" t="str">
            <v>SICRO ABRIL/ 25</v>
          </cell>
          <cell r="C3212" t="str">
            <v>CAMADA DRENANTE PARA PROTEÇÃO DE MUROS DE CONTENÇÃO - BRITA PRODUZIDA</v>
          </cell>
          <cell r="D3212" t="str">
            <v>M³</v>
          </cell>
          <cell r="F3212">
            <v>70.55</v>
          </cell>
        </row>
        <row r="3213">
          <cell r="A3213">
            <v>2019782</v>
          </cell>
          <cell r="B3213" t="str">
            <v>SICRO ABRIL/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25</v>
          </cell>
          <cell r="C3244" t="str">
            <v>CANALETA DE CONCRETO - CAU 01 - SEÇÃO DE 20 X 20 CM - ESPESSURA DE 10 CM - APOIADA EM TODA A EXTENSÃO</v>
          </cell>
          <cell r="D3244" t="str">
            <v>M</v>
          </cell>
          <cell r="F3244">
            <v>143.94</v>
          </cell>
        </row>
        <row r="3245">
          <cell r="A3245">
            <v>2003812</v>
          </cell>
          <cell r="B3245" t="str">
            <v>SICRO ABRIL/ 25</v>
          </cell>
          <cell r="C3245" t="str">
            <v>CANALETA DE CONCRETO - CAU 02 - SEÇÃO DE 25 X 25 CM - ESPESSURA DE 10 CM - APOIADA EM TODA A EXTENSÃO</v>
          </cell>
          <cell r="D3245" t="str">
            <v>M</v>
          </cell>
          <cell r="F3245">
            <v>170.51</v>
          </cell>
        </row>
        <row r="3246">
          <cell r="A3246">
            <v>2003813</v>
          </cell>
          <cell r="B3246" t="str">
            <v>SICRO ABRIL/ 25</v>
          </cell>
          <cell r="C3246" t="str">
            <v>CANALETA DE CONCRETO - CAU 03 - SEÇÃO DE 30 X 30 CM - ESPESSURA DE 10 CM - APOIADA EM TODA A EXTENSÃO</v>
          </cell>
          <cell r="D3246" t="str">
            <v>M</v>
          </cell>
          <cell r="F3246">
            <v>203.34</v>
          </cell>
        </row>
        <row r="3247">
          <cell r="A3247">
            <v>2003814</v>
          </cell>
          <cell r="B3247" t="str">
            <v>SICRO ABRIL/ 25</v>
          </cell>
          <cell r="C3247" t="str">
            <v>CANALETA DE CONCRETO - CAU 04 - SEÇÃO DE 35 X 35 CM - ESPESSURA DE 10 CM - APOIADA EM TODA A EXTENSÃO</v>
          </cell>
          <cell r="D3247" t="str">
            <v>M</v>
          </cell>
          <cell r="F3247">
            <v>232</v>
          </cell>
        </row>
        <row r="3248">
          <cell r="A3248">
            <v>2003815</v>
          </cell>
          <cell r="B3248" t="str">
            <v>SICRO ABRIL/ 25</v>
          </cell>
          <cell r="C3248" t="str">
            <v>CANALETA DE CONCRETO - CAU 05 - SEÇÃO DE 40 X 40 CM - ESPESSURA DE 10 CM - APOIADA EM TODA A EXTENSÃO</v>
          </cell>
          <cell r="D3248" t="str">
            <v>M</v>
          </cell>
          <cell r="F3248">
            <v>260.64999999999998</v>
          </cell>
        </row>
        <row r="3249">
          <cell r="A3249">
            <v>2003816</v>
          </cell>
          <cell r="B3249" t="str">
            <v>SICRO ABRIL/ 25</v>
          </cell>
          <cell r="C3249" t="str">
            <v>CANALETA DE CONCRETO - CAU 06 - SEÇÃO DE 50 X 50 CM - ESPESSURA DE 10 CM - APOIADA EM TODA A EXTENSÃO</v>
          </cell>
          <cell r="D3249" t="str">
            <v>M</v>
          </cell>
          <cell r="F3249">
            <v>322.14</v>
          </cell>
        </row>
        <row r="3250">
          <cell r="A3250">
            <v>2003817</v>
          </cell>
          <cell r="B3250" t="str">
            <v>SICRO ABRIL/ 25</v>
          </cell>
          <cell r="C3250" t="str">
            <v>CANALETA DE CONCRETO - CAU 07 - SEÇÃO DE 60 X 60 CM - ESPESSURA DE 10 CM - APOIADA EM TODA A EXTENSÃO</v>
          </cell>
          <cell r="D3250" t="str">
            <v>M</v>
          </cell>
          <cell r="F3250">
            <v>377.36</v>
          </cell>
        </row>
        <row r="3251">
          <cell r="A3251">
            <v>2003799</v>
          </cell>
          <cell r="B3251" t="str">
            <v>SICRO ABRIL/ 25</v>
          </cell>
          <cell r="C3251" t="str">
            <v>CANALETA MEIA CANA D = 0,30 M ASSENTE SOBRE LASTRO DE AREIA - AREIA E BRITA COMERCIAIS - FORNECIMENTO E INSTALAÇÃO</v>
          </cell>
          <cell r="D3251" t="str">
            <v>M</v>
          </cell>
          <cell r="F3251">
            <v>59.66</v>
          </cell>
        </row>
        <row r="3252">
          <cell r="A3252">
            <v>2003798</v>
          </cell>
          <cell r="B3252" t="str">
            <v>SICRO ABRIL/ 25</v>
          </cell>
          <cell r="C3252" t="str">
            <v>CANALETA MEIA CANA D = 0,30 M ASSENTE SOBRE LASTRO DE AREIA - AREIA EXTRAÍDA E BRITA PRODUZIDA - FORNECIMENTO E INSTALAÇÃO</v>
          </cell>
          <cell r="D3252" t="str">
            <v>M</v>
          </cell>
          <cell r="F3252">
            <v>51.36</v>
          </cell>
        </row>
        <row r="3253">
          <cell r="A3253">
            <v>2003801</v>
          </cell>
          <cell r="B3253" t="str">
            <v>SICRO ABRIL/ 25</v>
          </cell>
          <cell r="C3253" t="str">
            <v>CANALETA MEIA CANA D = 0,40 M ASSENTE SOBRE LASTRO DE AREIA - AREIA E BRITA COMERCIAIS - FORNECIMENTO E INSTALAÇÃO</v>
          </cell>
          <cell r="D3253" t="str">
            <v>M</v>
          </cell>
          <cell r="F3253">
            <v>75.34</v>
          </cell>
        </row>
        <row r="3254">
          <cell r="A3254">
            <v>2003800</v>
          </cell>
          <cell r="B3254" t="str">
            <v>SICRO ABRIL/ 25</v>
          </cell>
          <cell r="C3254" t="str">
            <v>CANALETA MEIA CANA D = 0,40 M ASSENTE SOBRE LASTRO DE AREIA - AREIA EXTRAÍDA E BRITA PRODUZIDA - FORNECIMENTO E INSTALAÇÃO</v>
          </cell>
          <cell r="D3254" t="str">
            <v>M</v>
          </cell>
          <cell r="F3254">
            <v>63.73</v>
          </cell>
        </row>
        <row r="3255">
          <cell r="A3255">
            <v>2003714</v>
          </cell>
          <cell r="B3255" t="str">
            <v>SICRO ABRIL/ 25</v>
          </cell>
          <cell r="C3255" t="str">
            <v>CHAMINÉ DOS POÇOS DE VISITA - CPV 01 - AREIA E BRITA COMERCIAIS</v>
          </cell>
          <cell r="D3255" t="str">
            <v>UN</v>
          </cell>
          <cell r="F3255">
            <v>1574.85</v>
          </cell>
        </row>
        <row r="3256">
          <cell r="A3256">
            <v>2003713</v>
          </cell>
          <cell r="B3256" t="str">
            <v>SICRO ABRIL/ 25</v>
          </cell>
          <cell r="C3256" t="str">
            <v>CHAMINÉ DOS POÇOS DE VISITA - CPV 01 - AREIA EXTRAÍDA E BRITA PRODUZIDA</v>
          </cell>
          <cell r="D3256" t="str">
            <v>UN</v>
          </cell>
          <cell r="F3256">
            <v>1537.3</v>
          </cell>
        </row>
        <row r="3257">
          <cell r="A3257">
            <v>2003716</v>
          </cell>
          <cell r="B3257" t="str">
            <v>SICRO ABRIL/ 25</v>
          </cell>
          <cell r="C3257" t="str">
            <v>CHAMINÉ DOS POÇOS DE VISITA - CPV 02 - AREIA E BRITA COMERCIAIS</v>
          </cell>
          <cell r="D3257" t="str">
            <v>UN</v>
          </cell>
          <cell r="F3257">
            <v>1856.87</v>
          </cell>
        </row>
        <row r="3258">
          <cell r="A3258">
            <v>2003715</v>
          </cell>
          <cell r="B3258" t="str">
            <v>SICRO ABRIL/ 25</v>
          </cell>
          <cell r="C3258" t="str">
            <v>CHAMINÉ DOS POÇOS DE VISITA - CPV 02 - AREIA EXTRAÍDA E BRITA PRODUZIDA</v>
          </cell>
          <cell r="D3258" t="str">
            <v>UN</v>
          </cell>
          <cell r="F3258">
            <v>1812.9</v>
          </cell>
        </row>
        <row r="3259">
          <cell r="A3259">
            <v>2003718</v>
          </cell>
          <cell r="B3259" t="str">
            <v>SICRO ABRIL/ 25</v>
          </cell>
          <cell r="C3259" t="str">
            <v>CHAMINÉ DOS POÇOS DE VISITA - CPV 03 - AREIA E BRITA COMERCIAIS</v>
          </cell>
          <cell r="D3259" t="str">
            <v>UN</v>
          </cell>
          <cell r="F3259">
            <v>2132.6</v>
          </cell>
        </row>
        <row r="3260">
          <cell r="A3260">
            <v>2003717</v>
          </cell>
          <cell r="B3260" t="str">
            <v>SICRO ABRIL/ 25</v>
          </cell>
          <cell r="C3260" t="str">
            <v>CHAMINÉ DOS POÇOS DE VISITA - CPV 03 - AREIA EXTRAÍDA E BRITA PRODUZIDA</v>
          </cell>
          <cell r="D3260" t="str">
            <v>UN</v>
          </cell>
          <cell r="F3260">
            <v>2083.38</v>
          </cell>
        </row>
        <row r="3261">
          <cell r="A3261">
            <v>2003720</v>
          </cell>
          <cell r="B3261" t="str">
            <v>SICRO ABRIL/ 25</v>
          </cell>
          <cell r="C3261" t="str">
            <v>CHAMINÉ DOS POÇOS DE VISITA - CPV 04 - AREIA E BRITA COMERCIAIS</v>
          </cell>
          <cell r="D3261" t="str">
            <v>UN</v>
          </cell>
          <cell r="F3261">
            <v>2414.58</v>
          </cell>
        </row>
        <row r="3262">
          <cell r="A3262">
            <v>2003719</v>
          </cell>
          <cell r="B3262" t="str">
            <v>SICRO ABRIL/ 25</v>
          </cell>
          <cell r="C3262" t="str">
            <v>CHAMINÉ DOS POÇOS DE VISITA - CPV 04 - AREIA EXTRAÍDA E BRITA PRODUZIDA</v>
          </cell>
          <cell r="D3262" t="str">
            <v>UN</v>
          </cell>
          <cell r="F3262">
            <v>2358.94</v>
          </cell>
        </row>
        <row r="3263">
          <cell r="A3263">
            <v>2003722</v>
          </cell>
          <cell r="B3263" t="str">
            <v>SICRO ABRIL/ 25</v>
          </cell>
          <cell r="C3263" t="str">
            <v>CHAMINÉ DOS POÇOS DE VISITA - CPV 05 - AREIA E BRITA COMERCIAIS</v>
          </cell>
          <cell r="D3263" t="str">
            <v>UN</v>
          </cell>
          <cell r="F3263">
            <v>2690.32</v>
          </cell>
        </row>
        <row r="3264">
          <cell r="A3264">
            <v>2003721</v>
          </cell>
          <cell r="B3264" t="str">
            <v>SICRO ABRIL/ 25</v>
          </cell>
          <cell r="C3264" t="str">
            <v>CHAMINÉ DOS POÇOS DE VISITA - CPV 05 - AREIA EXTRAÍDA E BRITA PRODUZIDA</v>
          </cell>
          <cell r="D3264" t="str">
            <v>UN</v>
          </cell>
          <cell r="F3264">
            <v>2629.42</v>
          </cell>
        </row>
        <row r="3265">
          <cell r="A3265">
            <v>2003724</v>
          </cell>
          <cell r="B3265" t="str">
            <v>SICRO ABRIL/ 25</v>
          </cell>
          <cell r="C3265" t="str">
            <v>CHAMINÉ DOS POÇOS DE VISITA - CPV 06 - AREIA E BRITA COMERCIAIS</v>
          </cell>
          <cell r="D3265" t="str">
            <v>UN</v>
          </cell>
          <cell r="F3265">
            <v>2972.34</v>
          </cell>
        </row>
        <row r="3266">
          <cell r="A3266">
            <v>2003723</v>
          </cell>
          <cell r="B3266" t="str">
            <v>SICRO ABRIL/ 25</v>
          </cell>
          <cell r="C3266" t="str">
            <v>CHAMINÉ DOS POÇOS DE VISITA - CPV 06 - AREIA EXTRAÍDA E BRITA PRODUZIDA</v>
          </cell>
          <cell r="D3266" t="str">
            <v>UN</v>
          </cell>
          <cell r="F3266">
            <v>2905.02</v>
          </cell>
        </row>
        <row r="3267">
          <cell r="A3267">
            <v>2003726</v>
          </cell>
          <cell r="B3267" t="str">
            <v>SICRO ABRIL/ 25</v>
          </cell>
          <cell r="C3267" t="str">
            <v>CHAMINÉ DOS POÇOS DE VISITA - CPV 07 - AREIA E BRITA COMERCIAIS</v>
          </cell>
          <cell r="D3267" t="str">
            <v>UN</v>
          </cell>
          <cell r="F3267">
            <v>3248.07</v>
          </cell>
        </row>
        <row r="3268">
          <cell r="A3268">
            <v>2003725</v>
          </cell>
          <cell r="B3268" t="str">
            <v>SICRO ABRIL/ 25</v>
          </cell>
          <cell r="C3268" t="str">
            <v>CHAMINÉ DOS POÇOS DE VISITA - CPV 07 - AREIA EXTRAÍDA E BRITA PRODUZIDA</v>
          </cell>
          <cell r="D3268" t="str">
            <v>UN</v>
          </cell>
          <cell r="F3268">
            <v>3175.5</v>
          </cell>
        </row>
        <row r="3269">
          <cell r="A3269">
            <v>2003859</v>
          </cell>
          <cell r="B3269" t="str">
            <v>SICRO ABRIL/ 25</v>
          </cell>
          <cell r="C3269" t="str">
            <v>COLCHÃO DRENANTE COM ESPALHAMENTO E COMPACTAÇÃO MECÂNICOS - BRITA PRODUZIDA</v>
          </cell>
          <cell r="D3269" t="str">
            <v>M³</v>
          </cell>
          <cell r="F3269">
            <v>67.260000000000005</v>
          </cell>
        </row>
        <row r="3270">
          <cell r="A3270">
            <v>2003861</v>
          </cell>
          <cell r="B3270" t="str">
            <v>SICRO ABRIL/ 25</v>
          </cell>
          <cell r="C3270" t="str">
            <v>COLUNA DRENANTE D = 20 CM - AREIA COMERCIAL</v>
          </cell>
          <cell r="D3270" t="str">
            <v>M</v>
          </cell>
          <cell r="F3270">
            <v>25.87</v>
          </cell>
        </row>
        <row r="3271">
          <cell r="A3271">
            <v>2003862</v>
          </cell>
          <cell r="B3271" t="str">
            <v>SICRO ABRIL/ 25</v>
          </cell>
          <cell r="C3271" t="str">
            <v>COLUNA DRENANTE D = 20 CM - AREIA EXTRAÍDA</v>
          </cell>
          <cell r="D3271" t="str">
            <v>M</v>
          </cell>
          <cell r="F3271">
            <v>22.51</v>
          </cell>
        </row>
        <row r="3272">
          <cell r="A3272">
            <v>2003411</v>
          </cell>
          <cell r="B3272" t="str">
            <v>SICRO ABRIL/ 25</v>
          </cell>
          <cell r="C3272" t="str">
            <v>DESCIDA D'ÁGUA DE ATERROS EM DEGRAUS - DAD 110-26 - AREIA E BRITA COMERCIAIS</v>
          </cell>
          <cell r="D3272" t="str">
            <v>M</v>
          </cell>
          <cell r="F3272">
            <v>768.09</v>
          </cell>
        </row>
        <row r="3273">
          <cell r="A3273">
            <v>2003410</v>
          </cell>
          <cell r="B3273" t="str">
            <v>SICRO ABRIL/ 25</v>
          </cell>
          <cell r="C3273" t="str">
            <v>DESCIDA D'ÁGUA DE ATERROS EM DEGRAUS - DAD 110-26 - AREIA EXTRAÍDA E BRITA PRODUZIDA</v>
          </cell>
          <cell r="D3273" t="str">
            <v>M</v>
          </cell>
          <cell r="F3273">
            <v>715.97</v>
          </cell>
        </row>
        <row r="3274">
          <cell r="A3274">
            <v>2003415</v>
          </cell>
          <cell r="B3274" t="str">
            <v>SICRO ABRIL/ 25</v>
          </cell>
          <cell r="C3274" t="str">
            <v>DESCIDA D'ÁGUA DE ATERROS EM DEGRAUS - DAD 125-30 - AREIA E BRITA COMERCIAIS</v>
          </cell>
          <cell r="D3274" t="str">
            <v>M</v>
          </cell>
          <cell r="F3274">
            <v>844.29</v>
          </cell>
        </row>
        <row r="3275">
          <cell r="A3275">
            <v>2003414</v>
          </cell>
          <cell r="B3275" t="str">
            <v>SICRO ABRIL/ 25</v>
          </cell>
          <cell r="C3275" t="str">
            <v>DESCIDA D'ÁGUA DE ATERROS EM DEGRAUS - DAD 125-30 - AREIA EXTRAÍDA E BRITA PRODUZIDA</v>
          </cell>
          <cell r="D3275" t="str">
            <v>M</v>
          </cell>
          <cell r="F3275">
            <v>786.56</v>
          </cell>
        </row>
        <row r="3276">
          <cell r="A3276">
            <v>2003419</v>
          </cell>
          <cell r="B3276" t="str">
            <v>SICRO ABRIL/ 25</v>
          </cell>
          <cell r="C3276" t="str">
            <v>DESCIDA D'ÁGUA DE ATERROS EM DEGRAUS - DAD 170-35 - AREIA E BRITA COMERCIAIS</v>
          </cell>
          <cell r="D3276" t="str">
            <v>M</v>
          </cell>
          <cell r="F3276">
            <v>1022.38</v>
          </cell>
        </row>
        <row r="3277">
          <cell r="A3277">
            <v>2003418</v>
          </cell>
          <cell r="B3277" t="str">
            <v>SICRO ABRIL/ 25</v>
          </cell>
          <cell r="C3277" t="str">
            <v>DESCIDA D'ÁGUA DE ATERROS EM DEGRAUS - DAD 170-35 - AREIA EXTRAÍDA E BRITA PRODUZIDA</v>
          </cell>
          <cell r="D3277" t="str">
            <v>M</v>
          </cell>
          <cell r="F3277">
            <v>949.88</v>
          </cell>
        </row>
        <row r="3278">
          <cell r="A3278">
            <v>2003423</v>
          </cell>
          <cell r="B3278" t="str">
            <v>SICRO ABRIL/ 25</v>
          </cell>
          <cell r="C3278" t="str">
            <v>DESCIDA D'ÁGUA DE ATERROS EM DEGRAUS - DAD 200-40 - AREIA E BRITA COMERCIAIS</v>
          </cell>
          <cell r="D3278" t="str">
            <v>M</v>
          </cell>
          <cell r="F3278">
            <v>1172.94</v>
          </cell>
        </row>
        <row r="3279">
          <cell r="A3279">
            <v>2003422</v>
          </cell>
          <cell r="B3279" t="str">
            <v>SICRO ABRIL/ 25</v>
          </cell>
          <cell r="C3279" t="str">
            <v>DESCIDA D'ÁGUA DE ATERROS EM DEGRAUS - DAD 200-40 - AREIA EXTRAÍDA E BRITA PRODUZIDA</v>
          </cell>
          <cell r="D3279" t="str">
            <v>M</v>
          </cell>
          <cell r="F3279">
            <v>1090.0999999999999</v>
          </cell>
        </row>
        <row r="3280">
          <cell r="A3280">
            <v>2003427</v>
          </cell>
          <cell r="B3280" t="str">
            <v>SICRO ABRIL/ 25</v>
          </cell>
          <cell r="C3280" t="str">
            <v>DESCIDA D'ÁGUA DE ATERROS EM DEGRAUS - DAD 240-54 - AREIA E BRITA COMERCIAIS</v>
          </cell>
          <cell r="D3280" t="str">
            <v>M</v>
          </cell>
          <cell r="F3280">
            <v>1396.1</v>
          </cell>
        </row>
        <row r="3281">
          <cell r="A3281">
            <v>2003426</v>
          </cell>
          <cell r="B3281" t="str">
            <v>SICRO ABRIL/ 25</v>
          </cell>
          <cell r="C3281" t="str">
            <v>DESCIDA D'ÁGUA DE ATERROS EM DEGRAUS - DAD 240-54 - AREIA EXTRAÍDA E BRITA PRODUZIDA</v>
          </cell>
          <cell r="D3281" t="str">
            <v>M</v>
          </cell>
          <cell r="F3281">
            <v>1297.3</v>
          </cell>
        </row>
        <row r="3282">
          <cell r="A3282">
            <v>2003431</v>
          </cell>
          <cell r="B3282" t="str">
            <v>SICRO ABRIL/ 25</v>
          </cell>
          <cell r="C3282" t="str">
            <v>DESCIDA D'ÁGUA DE ATERROS EM DEGRAUS - DAD 320-35 - AREIA E BRITA COMERCIAIS</v>
          </cell>
          <cell r="D3282" t="str">
            <v>M</v>
          </cell>
          <cell r="F3282">
            <v>1540.36</v>
          </cell>
        </row>
        <row r="3283">
          <cell r="A3283">
            <v>2003430</v>
          </cell>
          <cell r="B3283" t="str">
            <v>SICRO ABRIL/ 25</v>
          </cell>
          <cell r="C3283" t="str">
            <v>DESCIDA D'ÁGUA DE ATERROS EM DEGRAUS - DAD 320-35 - AREIA EXTRAÍDA E BRITA PRODUZIDA</v>
          </cell>
          <cell r="D3283" t="str">
            <v>M</v>
          </cell>
          <cell r="F3283">
            <v>1423.59</v>
          </cell>
        </row>
        <row r="3284">
          <cell r="A3284">
            <v>2003435</v>
          </cell>
          <cell r="B3284" t="str">
            <v>SICRO ABRIL/ 25</v>
          </cell>
          <cell r="C3284" t="str">
            <v>DESCIDA D'ÁGUA DE ATERROS EM DEGRAUS - DAD 370-45 - AREIA E BRITA COMERCIAIS</v>
          </cell>
          <cell r="D3284" t="str">
            <v>M</v>
          </cell>
          <cell r="F3284">
            <v>1783.06</v>
          </cell>
        </row>
        <row r="3285">
          <cell r="A3285">
            <v>2003434</v>
          </cell>
          <cell r="B3285" t="str">
            <v>SICRO ABRIL/ 25</v>
          </cell>
          <cell r="C3285" t="str">
            <v>DESCIDA D'ÁGUA DE ATERROS EM DEGRAUS - DAD 370-45 - AREIA EXTRAÍDA E BRITA PRODUZIDA</v>
          </cell>
          <cell r="D3285" t="str">
            <v>M</v>
          </cell>
          <cell r="F3285">
            <v>1648.56</v>
          </cell>
        </row>
        <row r="3286">
          <cell r="A3286">
            <v>2003439</v>
          </cell>
          <cell r="B3286" t="str">
            <v>SICRO ABRIL/ 25</v>
          </cell>
          <cell r="C3286" t="str">
            <v>DESCIDA D'ÁGUA DE ATERROS EM DEGRAUS - DAD 435-55 - AREIA E BRITA COMERCIAIS</v>
          </cell>
          <cell r="D3286" t="str">
            <v>M</v>
          </cell>
          <cell r="F3286">
            <v>2087.65</v>
          </cell>
        </row>
        <row r="3287">
          <cell r="A3287">
            <v>2003438</v>
          </cell>
          <cell r="B3287" t="str">
            <v>SICRO ABRIL/ 25</v>
          </cell>
          <cell r="C3287" t="str">
            <v>DESCIDA D'ÁGUA DE ATERROS EM DEGRAUS - DAD 435-55 - AREIA EXTRAÍDA E BRITA PRODUZIDA</v>
          </cell>
          <cell r="D3287" t="str">
            <v>M</v>
          </cell>
          <cell r="F3287">
            <v>1931</v>
          </cell>
        </row>
        <row r="3288">
          <cell r="A3288">
            <v>2003167</v>
          </cell>
          <cell r="B3288" t="str">
            <v>SICRO ABRIL/ 25</v>
          </cell>
          <cell r="C3288" t="str">
            <v>DESCIDA D'ÁGUA DE ATERROS EM DEGRAUS - DAD 470-35 - AREIA E BRITA COMERCIAIS</v>
          </cell>
          <cell r="D3288" t="str">
            <v>M</v>
          </cell>
          <cell r="F3288">
            <v>2044.86</v>
          </cell>
        </row>
        <row r="3289">
          <cell r="A3289">
            <v>2003168</v>
          </cell>
          <cell r="B3289" t="str">
            <v>SICRO ABRIL/ 25</v>
          </cell>
          <cell r="C3289" t="str">
            <v>DESCIDA D'ÁGUA DE ATERROS EM DEGRAUS - DAD 470-35 - AREIA EXTRAÍDA E BRITA PRODUZIDA</v>
          </cell>
          <cell r="D3289" t="str">
            <v>M</v>
          </cell>
          <cell r="F3289">
            <v>1883.83</v>
          </cell>
        </row>
        <row r="3290">
          <cell r="A3290">
            <v>2003407</v>
          </cell>
          <cell r="B3290" t="str">
            <v>SICRO ABRIL/ 25</v>
          </cell>
          <cell r="C3290" t="str">
            <v>DESCIDA D'ÁGUA DE ATERROS EM DEGRAUS - DAD 60-36 - AREIA E BRITA COMERCIAIS</v>
          </cell>
          <cell r="D3290" t="str">
            <v>M</v>
          </cell>
          <cell r="F3290">
            <v>659.6</v>
          </cell>
        </row>
        <row r="3291">
          <cell r="A3291">
            <v>2003406</v>
          </cell>
          <cell r="B3291" t="str">
            <v>SICRO ABRIL/ 25</v>
          </cell>
          <cell r="C3291" t="str">
            <v>DESCIDA D'ÁGUA DE ATERROS EM DEGRAUS - DAD 60-36 - AREIA EXTRAÍDA E BRITA PRODUZIDA</v>
          </cell>
          <cell r="D3291" t="str">
            <v>M</v>
          </cell>
          <cell r="F3291">
            <v>619.27</v>
          </cell>
        </row>
        <row r="3292">
          <cell r="A3292">
            <v>2003169</v>
          </cell>
          <cell r="B3292" t="str">
            <v>SICRO ABRIL/ 25</v>
          </cell>
          <cell r="C3292" t="str">
            <v>DESCIDA D'ÁGUA DE ATERROS EM DEGRAUS - DAD 608-50 - AREIA E BRITA COMERCIAIS</v>
          </cell>
          <cell r="D3292" t="str">
            <v>M</v>
          </cell>
          <cell r="F3292">
            <v>2645.2</v>
          </cell>
        </row>
        <row r="3293">
          <cell r="A3293">
            <v>2003170</v>
          </cell>
          <cell r="B3293" t="str">
            <v>SICRO ABRIL/ 25</v>
          </cell>
          <cell r="C3293" t="str">
            <v>DESCIDA D'ÁGUA DE ATERROS EM DEGRAUS - DAD 608-50 - AREIA EXTRAÍDA E BRITA PRODUZIDA</v>
          </cell>
          <cell r="D3293" t="str">
            <v>M</v>
          </cell>
          <cell r="F3293">
            <v>2438.9899999999998</v>
          </cell>
        </row>
        <row r="3294">
          <cell r="A3294">
            <v>2003389</v>
          </cell>
          <cell r="B3294" t="str">
            <v>SICRO ABRIL/ 25</v>
          </cell>
          <cell r="C3294" t="str">
            <v>DESCIDA D'ÁGUA DE ATERROS TIPO RÁPIDO - DAR 40-20 - AREIA E BRITA COMERCIAIS</v>
          </cell>
          <cell r="D3294" t="str">
            <v>M</v>
          </cell>
          <cell r="F3294">
            <v>222.85</v>
          </cell>
        </row>
        <row r="3295">
          <cell r="A3295">
            <v>2003388</v>
          </cell>
          <cell r="B3295" t="str">
            <v>SICRO ABRIL/ 25</v>
          </cell>
          <cell r="C3295" t="str">
            <v>DESCIDA D'ÁGUA DE ATERROS TIPO RÁPIDO - DAR 40-20 - AREIA EXTRAÍDA E BRITA PRODUZIDA</v>
          </cell>
          <cell r="D3295" t="str">
            <v>M</v>
          </cell>
          <cell r="F3295">
            <v>205.6</v>
          </cell>
        </row>
        <row r="3296">
          <cell r="A3296">
            <v>2003393</v>
          </cell>
          <cell r="B3296" t="str">
            <v>SICRO ABRIL/ 25</v>
          </cell>
          <cell r="C3296" t="str">
            <v>DESCIDA D'ÁGUA DE ATERROS TIPO RÁPIDO - DAR 60-30 - AREIA E BRITA COMERCIAIS</v>
          </cell>
          <cell r="D3296" t="str">
            <v>M</v>
          </cell>
          <cell r="F3296">
            <v>356.25</v>
          </cell>
        </row>
        <row r="3297">
          <cell r="A3297">
            <v>2003392</v>
          </cell>
          <cell r="B3297" t="str">
            <v>SICRO ABRIL/ 25</v>
          </cell>
          <cell r="C3297" t="str">
            <v>DESCIDA D'ÁGUA DE ATERROS TIPO RÁPIDO - DAR 60-30 - AREIA EXTRAÍDA E BRITA PRODUZIDA</v>
          </cell>
          <cell r="D3297" t="str">
            <v>M</v>
          </cell>
          <cell r="F3297">
            <v>332.72</v>
          </cell>
        </row>
        <row r="3298">
          <cell r="A3298">
            <v>2003173</v>
          </cell>
          <cell r="B3298" t="str">
            <v>SICRO ABRIL/ 25</v>
          </cell>
          <cell r="C3298" t="str">
            <v>DESCIDA D'ÁGUA DE CORTES EM DEGRAUS - DCD 100-50 - AREIA E BRITA COMERCIAIS</v>
          </cell>
          <cell r="D3298" t="str">
            <v>M</v>
          </cell>
          <cell r="F3298">
            <v>857.66</v>
          </cell>
        </row>
        <row r="3299">
          <cell r="A3299">
            <v>2003174</v>
          </cell>
          <cell r="B3299" t="str">
            <v>SICRO ABRIL/ 25</v>
          </cell>
          <cell r="C3299" t="str">
            <v>DESCIDA D'ÁGUA DE CORTES EM DEGRAUS - DCD 100-50 - AREIA EXTRAÍDA E BRITA PRODUZIDA</v>
          </cell>
          <cell r="D3299" t="str">
            <v>M</v>
          </cell>
          <cell r="F3299">
            <v>803.95</v>
          </cell>
        </row>
        <row r="3300">
          <cell r="A3300">
            <v>2003171</v>
          </cell>
          <cell r="B3300" t="str">
            <v>SICRO ABRIL/ 25</v>
          </cell>
          <cell r="C3300" t="str">
            <v>DESCIDA D'ÁGUA DE CORTES EM DEGRAUS - DCD 40-40 - AREIA E BRITA COMERCIAIS</v>
          </cell>
          <cell r="D3300" t="str">
            <v>M</v>
          </cell>
          <cell r="F3300">
            <v>595.08000000000004</v>
          </cell>
        </row>
        <row r="3301">
          <cell r="A3301">
            <v>2003172</v>
          </cell>
          <cell r="B3301" t="str">
            <v>SICRO ABRIL/ 25</v>
          </cell>
          <cell r="C3301" t="str">
            <v>DESCIDA D'ÁGUA DE CORTES EM DEGRAUS - DCD 40-40 - AREIA EXTRAÍDA E BRITA PRODUZIDA</v>
          </cell>
          <cell r="D3301" t="str">
            <v>M</v>
          </cell>
          <cell r="F3301">
            <v>561.46</v>
          </cell>
        </row>
        <row r="3302">
          <cell r="A3302">
            <v>2003399</v>
          </cell>
          <cell r="B3302" t="str">
            <v>SICRO ABRIL/ 25</v>
          </cell>
          <cell r="C3302" t="str">
            <v>DESCIDA D'ÁGUA DE CORTES EM DEGRAUS - DCD 60-30 - AREIA E BRITA COMERCIAIS</v>
          </cell>
          <cell r="D3302" t="str">
            <v>M</v>
          </cell>
          <cell r="F3302">
            <v>601.79999999999995</v>
          </cell>
        </row>
        <row r="3303">
          <cell r="A3303">
            <v>2003398</v>
          </cell>
          <cell r="B3303" t="str">
            <v>SICRO ABRIL/ 25</v>
          </cell>
          <cell r="C3303" t="str">
            <v>DESCIDA D'ÁGUA DE CORTES EM DEGRAUS - DCD 60-30 - AREIA EXTRAÍDA E BRITA PRODUZIDA</v>
          </cell>
          <cell r="D3303" t="str">
            <v>M</v>
          </cell>
          <cell r="F3303">
            <v>565.28</v>
          </cell>
        </row>
        <row r="3304">
          <cell r="A3304">
            <v>2003403</v>
          </cell>
          <cell r="B3304" t="str">
            <v>SICRO ABRIL/ 25</v>
          </cell>
          <cell r="C3304" t="str">
            <v>DESCIDA D'ÁGUA DE CORTES EM DEGRAUS - DCD 80-40 - AREIA E BRITA COMERCIAIS</v>
          </cell>
          <cell r="D3304" t="str">
            <v>M</v>
          </cell>
          <cell r="F3304">
            <v>734.6</v>
          </cell>
        </row>
        <row r="3305">
          <cell r="A3305">
            <v>2003402</v>
          </cell>
          <cell r="B3305" t="str">
            <v>SICRO ABRIL/ 25</v>
          </cell>
          <cell r="C3305" t="str">
            <v>DESCIDA D'ÁGUA DE CORTES EM DEGRAUS - DCD 80-40 - AREIA EXTRAÍDA E BRITA PRODUZIDA</v>
          </cell>
          <cell r="D3305" t="str">
            <v>M</v>
          </cell>
          <cell r="F3305">
            <v>689.47</v>
          </cell>
        </row>
        <row r="3306">
          <cell r="A3306">
            <v>2003452</v>
          </cell>
          <cell r="B3306" t="str">
            <v>SICRO ABRIL/ 25</v>
          </cell>
          <cell r="C3306" t="str">
            <v>DISSIPADOR DE ENERGIA - DEB 180-263 - AREIA EXTRAÍDA E BRITA E PEDRA DE MÃO PRODUZIDAS</v>
          </cell>
          <cell r="D3306" t="str">
            <v>UN</v>
          </cell>
          <cell r="F3306">
            <v>786.77</v>
          </cell>
        </row>
        <row r="3307">
          <cell r="A3307">
            <v>2003453</v>
          </cell>
          <cell r="B3307" t="str">
            <v>SICRO ABRIL/ 25</v>
          </cell>
          <cell r="C3307" t="str">
            <v>DISSIPADOR DE ENERGIA - DEB 180-263 - AREIA, BRITA E PEDRA DE MÃO COMERCIAIS</v>
          </cell>
          <cell r="D3307" t="str">
            <v>UN</v>
          </cell>
          <cell r="F3307">
            <v>936.07</v>
          </cell>
        </row>
        <row r="3308">
          <cell r="A3308">
            <v>2003454</v>
          </cell>
          <cell r="B3308" t="str">
            <v>SICRO ABRIL/ 25</v>
          </cell>
          <cell r="C3308" t="str">
            <v>DISSIPADOR DE ENERGIA - DEB 240-316 - AREIA EXTRAÍDA E BRITA E PEDRA DE MÃO PRODUZIDAS</v>
          </cell>
          <cell r="D3308" t="str">
            <v>UN</v>
          </cell>
          <cell r="F3308">
            <v>1100.33</v>
          </cell>
        </row>
        <row r="3309">
          <cell r="A3309">
            <v>2003455</v>
          </cell>
          <cell r="B3309" t="str">
            <v>SICRO ABRIL/ 25</v>
          </cell>
          <cell r="C3309" t="str">
            <v>DISSIPADOR DE ENERGIA - DEB 240-316 - AREIA, BRITA E PEDRA DE MÃO COMERCIAIS</v>
          </cell>
          <cell r="D3309" t="str">
            <v>UN</v>
          </cell>
          <cell r="F3309">
            <v>1328.62</v>
          </cell>
        </row>
        <row r="3310">
          <cell r="A3310">
            <v>2003456</v>
          </cell>
          <cell r="B3310" t="str">
            <v>SICRO ABRIL/ 25</v>
          </cell>
          <cell r="C3310" t="str">
            <v>DISSIPADOR DE ENERGIA - DEB 300-366 - AREIA EXTRAÍDA E BRITA E PEDRA DE MÃO PRODUZIDAS</v>
          </cell>
          <cell r="D3310" t="str">
            <v>UN</v>
          </cell>
          <cell r="F3310">
            <v>1451.69</v>
          </cell>
        </row>
        <row r="3311">
          <cell r="A3311">
            <v>2003457</v>
          </cell>
          <cell r="B3311" t="str">
            <v>SICRO ABRIL/ 25</v>
          </cell>
          <cell r="C3311" t="str">
            <v>DISSIPADOR DE ENERGIA - DEB 300-366 - AREIA, BRITA E PEDRA DE MÃO COMERCIAIS</v>
          </cell>
          <cell r="D3311" t="str">
            <v>UN</v>
          </cell>
          <cell r="F3311">
            <v>1772.78</v>
          </cell>
        </row>
        <row r="3312">
          <cell r="A3312">
            <v>2003462</v>
          </cell>
          <cell r="B3312" t="str">
            <v>SICRO ABRIL/ 25</v>
          </cell>
          <cell r="C3312" t="str">
            <v>DISSIPADOR DE ENERGIA - DEB 300-511 - AREIA EXTRAÍDA E BRITA E PEDRA DE MÃO PRODUZIDAS</v>
          </cell>
          <cell r="D3312" t="str">
            <v>UN</v>
          </cell>
          <cell r="F3312">
            <v>1856.13</v>
          </cell>
        </row>
        <row r="3313">
          <cell r="A3313">
            <v>2003463</v>
          </cell>
          <cell r="B3313" t="str">
            <v>SICRO ABRIL/ 25</v>
          </cell>
          <cell r="C3313" t="str">
            <v>DISSIPADOR DE ENERGIA - DEB 300-511 - AREIA, BRITA E PEDRA DE MÃO COMERCIAIS</v>
          </cell>
          <cell r="D3313" t="str">
            <v>UN</v>
          </cell>
          <cell r="F3313">
            <v>2292.8000000000002</v>
          </cell>
        </row>
        <row r="3314">
          <cell r="A3314">
            <v>2003468</v>
          </cell>
          <cell r="B3314" t="str">
            <v>SICRO ABRIL/ 25</v>
          </cell>
          <cell r="C3314" t="str">
            <v>DISSIPADOR DE ENERGIA - DEB 300-666 - AREIA EXTRAÍDA E BRITA E PEDRA DE MÃO PRODUZIDAS</v>
          </cell>
          <cell r="D3314" t="str">
            <v>UN</v>
          </cell>
          <cell r="F3314">
            <v>2288.3000000000002</v>
          </cell>
        </row>
        <row r="3315">
          <cell r="A3315">
            <v>2003469</v>
          </cell>
          <cell r="B3315" t="str">
            <v>SICRO ABRIL/ 25</v>
          </cell>
          <cell r="C3315" t="str">
            <v>DISSIPADOR DE ENERGIA - DEB 300-666 - AREIA, BRITA E PEDRA DE MÃO COMERCIAIS</v>
          </cell>
          <cell r="D3315" t="str">
            <v>UN</v>
          </cell>
          <cell r="F3315">
            <v>2848.43</v>
          </cell>
        </row>
        <row r="3316">
          <cell r="A3316">
            <v>2003458</v>
          </cell>
          <cell r="B3316" t="str">
            <v>SICRO ABRIL/ 25</v>
          </cell>
          <cell r="C3316" t="str">
            <v>DISSIPADOR DE ENERGIA - DEB 360-414 - AREIA EXTRAÍDA E BRITA E PEDRA DE MÃO PRODUZIDAS</v>
          </cell>
          <cell r="D3316" t="str">
            <v>UN</v>
          </cell>
          <cell r="F3316">
            <v>1838.56</v>
          </cell>
        </row>
        <row r="3317">
          <cell r="A3317">
            <v>2003459</v>
          </cell>
          <cell r="B3317" t="str">
            <v>SICRO ABRIL/ 25</v>
          </cell>
          <cell r="C3317" t="str">
            <v>DISSIPADOR DE ENERGIA - DEB 360-414 - AREIA, BRITA E PEDRA DE MÃO COMERCIAIS</v>
          </cell>
          <cell r="D3317" t="str">
            <v>UN</v>
          </cell>
          <cell r="F3317">
            <v>2265.2199999999998</v>
          </cell>
        </row>
        <row r="3318">
          <cell r="A3318">
            <v>2003464</v>
          </cell>
          <cell r="B3318" t="str">
            <v>SICRO ABRIL/ 25</v>
          </cell>
          <cell r="C3318" t="str">
            <v>DISSIPADOR DE ENERGIA - DEB 360-584 - AREIA EXTRAÍDA E BRITA E PEDRA DE MÃO PRODUZIDAS</v>
          </cell>
          <cell r="D3318" t="str">
            <v>UN</v>
          </cell>
          <cell r="F3318">
            <v>2385.9499999999998</v>
          </cell>
        </row>
        <row r="3319">
          <cell r="A3319">
            <v>2003465</v>
          </cell>
          <cell r="B3319" t="str">
            <v>SICRO ABRIL/ 25</v>
          </cell>
          <cell r="C3319" t="str">
            <v>DISSIPADOR DE ENERGIA - DEB 360-584 - AREIA, BRITA E PEDRA DE MÃO COMERCIAIS</v>
          </cell>
          <cell r="D3319" t="str">
            <v>UN</v>
          </cell>
          <cell r="F3319">
            <v>2973.33</v>
          </cell>
        </row>
        <row r="3320">
          <cell r="A3320">
            <v>2003470</v>
          </cell>
          <cell r="B3320" t="str">
            <v>SICRO ABRIL/ 25</v>
          </cell>
          <cell r="C3320" t="str">
            <v>DISSIPADOR DE ENERGIA - DEB 360-754 - AREIA EXTRAÍDA E BRITA E PEDRA DE MÃO PRODUZIDAS</v>
          </cell>
          <cell r="D3320" t="str">
            <v>UN</v>
          </cell>
          <cell r="F3320">
            <v>2935.16</v>
          </cell>
        </row>
        <row r="3321">
          <cell r="A3321">
            <v>2003471</v>
          </cell>
          <cell r="B3321" t="str">
            <v>SICRO ABRIL/ 25</v>
          </cell>
          <cell r="C3321" t="str">
            <v>DISSIPADOR DE ENERGIA - DEB 360-754 - AREIA, BRITA E PEDRA DE MÃO COMERCIAIS</v>
          </cell>
          <cell r="D3321" t="str">
            <v>UN</v>
          </cell>
          <cell r="F3321">
            <v>3683.88</v>
          </cell>
        </row>
        <row r="3322">
          <cell r="A3322">
            <v>2003460</v>
          </cell>
          <cell r="B3322" t="str">
            <v>SICRO ABRIL/ 25</v>
          </cell>
          <cell r="C3322" t="str">
            <v>DISSIPADOR DE ENERGIA - DEB 450-551 - AREIA EXTRAÍDA E BRITA E PEDRA DE MÃO PRODUZIDAS</v>
          </cell>
          <cell r="D3322" t="str">
            <v>UN</v>
          </cell>
          <cell r="F3322">
            <v>2750.56</v>
          </cell>
        </row>
        <row r="3323">
          <cell r="A3323">
            <v>2003461</v>
          </cell>
          <cell r="B3323" t="str">
            <v>SICRO ABRIL/ 25</v>
          </cell>
          <cell r="C3323" t="str">
            <v>DISSIPADOR DE ENERGIA - DEB 450-551 - AREIA, BRITA E PEDRA DE MÃO COMERCIAIS</v>
          </cell>
          <cell r="D3323" t="str">
            <v>UN</v>
          </cell>
          <cell r="F3323">
            <v>3439.44</v>
          </cell>
        </row>
        <row r="3324">
          <cell r="A3324">
            <v>2003466</v>
          </cell>
          <cell r="B3324" t="str">
            <v>SICRO ABRIL/ 25</v>
          </cell>
          <cell r="C3324" t="str">
            <v>DISSIPADOR DE ENERGIA - DEB 450-746 - AREIA EXTRAÍDA E BRITA E PEDRA DE MÃO PRODUZIDAS</v>
          </cell>
          <cell r="D3324" t="str">
            <v>UN</v>
          </cell>
          <cell r="F3324">
            <v>3507.64</v>
          </cell>
        </row>
        <row r="3325">
          <cell r="A3325">
            <v>2003467</v>
          </cell>
          <cell r="B3325" t="str">
            <v>SICRO ABRIL/ 25</v>
          </cell>
          <cell r="C3325" t="str">
            <v>DISSIPADOR DE ENERGIA - DEB 450-746 - AREIA, BRITA E PEDRA DE MÃO COMERCIAIS</v>
          </cell>
          <cell r="D3325" t="str">
            <v>UN</v>
          </cell>
          <cell r="F3325">
            <v>4425.17</v>
          </cell>
        </row>
        <row r="3326">
          <cell r="A3326">
            <v>2003472</v>
          </cell>
          <cell r="B3326" t="str">
            <v>SICRO ABRIL/ 25</v>
          </cell>
          <cell r="C3326" t="str">
            <v>DISSIPADOR DE ENERGIA - DEB 450-956 - AREIA EXTRAÍDA E BRITA E PEDRA DE MÃO PRODUZIDAS</v>
          </cell>
          <cell r="D3326" t="str">
            <v>UN</v>
          </cell>
          <cell r="F3326">
            <v>4322.17</v>
          </cell>
        </row>
        <row r="3327">
          <cell r="A3327">
            <v>2003473</v>
          </cell>
          <cell r="B3327" t="str">
            <v>SICRO ABRIL/ 25</v>
          </cell>
          <cell r="C3327" t="str">
            <v>DISSIPADOR DE ENERGIA - DEB 450-956 - AREIA, BRITA E PEDRA DE MÃO COMERCIAIS</v>
          </cell>
          <cell r="D3327" t="str">
            <v>UN</v>
          </cell>
          <cell r="F3327">
            <v>5486.16</v>
          </cell>
        </row>
        <row r="3328">
          <cell r="A3328">
            <v>2003176</v>
          </cell>
          <cell r="B3328" t="str">
            <v>SICRO ABRIL/ 25</v>
          </cell>
          <cell r="C3328" t="str">
            <v>DISSIPADOR DE ENERGIA - DED 01 A - AREIA EXTRAÍDA E BRITA E PEDRA DE MÃO PRODUZIDAS</v>
          </cell>
          <cell r="D3328" t="str">
            <v>UN</v>
          </cell>
          <cell r="F3328">
            <v>579.54</v>
          </cell>
        </row>
        <row r="3329">
          <cell r="A3329">
            <v>2003175</v>
          </cell>
          <cell r="B3329" t="str">
            <v>SICRO ABRIL/ 25</v>
          </cell>
          <cell r="C3329" t="str">
            <v>DISSIPADOR DE ENERGIA - DED 01 A - AREIA, BRITA E PEDRA DE MÃO COMERCIAIS</v>
          </cell>
          <cell r="D3329" t="str">
            <v>UN</v>
          </cell>
          <cell r="F3329">
            <v>670.78</v>
          </cell>
        </row>
        <row r="3330">
          <cell r="A3330">
            <v>2003201</v>
          </cell>
          <cell r="B3330" t="str">
            <v>SICRO ABRIL/ 25</v>
          </cell>
          <cell r="C3330" t="str">
            <v>DISSIPADOR DE ENERGIA - DED 01 B - AREIA E BRITA COMERCIAIS</v>
          </cell>
          <cell r="D3330" t="str">
            <v>UN</v>
          </cell>
          <cell r="F3330">
            <v>655.44</v>
          </cell>
        </row>
        <row r="3331">
          <cell r="A3331">
            <v>2003202</v>
          </cell>
          <cell r="B3331" t="str">
            <v>SICRO ABRIL/ 25</v>
          </cell>
          <cell r="C3331" t="str">
            <v>DISSIPADOR DE ENERGIA - DED 01 B - AREIA EXTRAÍDA E BRITA PRODUZIDA</v>
          </cell>
          <cell r="D3331" t="str">
            <v>UN</v>
          </cell>
          <cell r="F3331">
            <v>596.29999999999995</v>
          </cell>
        </row>
        <row r="3332">
          <cell r="A3332">
            <v>2003178</v>
          </cell>
          <cell r="B3332" t="str">
            <v>SICRO ABRIL/ 25</v>
          </cell>
          <cell r="C3332" t="str">
            <v>DISSIPADOR DE ENERGIA - DED 02 A - AREIA EXTRAÍDA E BRITA E PEDRA DE MÃO PRODUZIDAS</v>
          </cell>
          <cell r="D3332" t="str">
            <v>UN</v>
          </cell>
          <cell r="F3332">
            <v>367.52</v>
          </cell>
        </row>
        <row r="3333">
          <cell r="A3333">
            <v>2003177</v>
          </cell>
          <cell r="B3333" t="str">
            <v>SICRO ABRIL/ 25</v>
          </cell>
          <cell r="C3333" t="str">
            <v>DISSIPADOR DE ENERGIA - DED 02 A - AREIA, BRITA E PEDRA DE MÃO COMERCIAIS</v>
          </cell>
          <cell r="D3333" t="str">
            <v>UN</v>
          </cell>
          <cell r="F3333">
            <v>416.57</v>
          </cell>
        </row>
        <row r="3334">
          <cell r="A3334">
            <v>2003203</v>
          </cell>
          <cell r="B3334" t="str">
            <v>SICRO ABRIL/ 25</v>
          </cell>
          <cell r="C3334" t="str">
            <v>DISSIPADOR DE ENERGIA - DED 02 B - AREIA E BRITA COMERCIAIS</v>
          </cell>
          <cell r="D3334" t="str">
            <v>UN</v>
          </cell>
          <cell r="F3334">
            <v>470.32</v>
          </cell>
        </row>
        <row r="3335">
          <cell r="A3335">
            <v>2003204</v>
          </cell>
          <cell r="B3335" t="str">
            <v>SICRO ABRIL/ 25</v>
          </cell>
          <cell r="C3335" t="str">
            <v>DISSIPADOR DE ENERGIA - DED 02 B - AREIA EXTRAÍDA E BRITA PRODUZIDA</v>
          </cell>
          <cell r="D3335" t="str">
            <v>UN</v>
          </cell>
          <cell r="F3335">
            <v>428.59</v>
          </cell>
        </row>
        <row r="3336">
          <cell r="A3336">
            <v>2003180</v>
          </cell>
          <cell r="B3336" t="str">
            <v>SICRO ABRIL/ 25</v>
          </cell>
          <cell r="C3336" t="str">
            <v>DISSIPADOR DE ENERGIA - DED 03 A - AREIA EXTRAÍDA E BRITA E PEDRA DE MÃO PRODUZIDAS</v>
          </cell>
          <cell r="D3336" t="str">
            <v>UN</v>
          </cell>
          <cell r="F3336">
            <v>578.39</v>
          </cell>
        </row>
        <row r="3337">
          <cell r="A3337">
            <v>2003179</v>
          </cell>
          <cell r="B3337" t="str">
            <v>SICRO ABRIL/ 25</v>
          </cell>
          <cell r="C3337" t="str">
            <v>DISSIPADOR DE ENERGIA - DED 03 A - AREIA, BRITA E PEDRA DE MÃO COMERCIAIS</v>
          </cell>
          <cell r="D3337" t="str">
            <v>UN</v>
          </cell>
          <cell r="F3337">
            <v>669.23</v>
          </cell>
        </row>
        <row r="3338">
          <cell r="A3338">
            <v>2003205</v>
          </cell>
          <cell r="B3338" t="str">
            <v>SICRO ABRIL/ 25</v>
          </cell>
          <cell r="C3338" t="str">
            <v>DISSIPADOR DE ENERGIA - DED 03 B - AREIA E BRITA COMERCIAIS</v>
          </cell>
          <cell r="D3338" t="str">
            <v>UN</v>
          </cell>
          <cell r="F3338">
            <v>1547.85</v>
          </cell>
        </row>
        <row r="3339">
          <cell r="A3339">
            <v>2003206</v>
          </cell>
          <cell r="B3339" t="str">
            <v>SICRO ABRIL/ 25</v>
          </cell>
          <cell r="C3339" t="str">
            <v>DISSIPADOR DE ENERGIA - DED 03 B - AREIA EXTRAÍDA E BRITA PRODUZIDA</v>
          </cell>
          <cell r="D3339" t="str">
            <v>UN</v>
          </cell>
          <cell r="F3339">
            <v>1441.98</v>
          </cell>
        </row>
        <row r="3340">
          <cell r="A3340">
            <v>2003182</v>
          </cell>
          <cell r="B3340" t="str">
            <v>SICRO ABRIL/ 25</v>
          </cell>
          <cell r="C3340" t="str">
            <v>DISSIPADOR DE ENERGIA - DED 04 A - AREIA EXTRAÍDA E BRITA E PEDRA DE MÃO PRODUZIDAS</v>
          </cell>
          <cell r="D3340" t="str">
            <v>UN</v>
          </cell>
          <cell r="F3340">
            <v>714.07</v>
          </cell>
        </row>
        <row r="3341">
          <cell r="A3341">
            <v>2003181</v>
          </cell>
          <cell r="B3341" t="str">
            <v>SICRO ABRIL/ 25</v>
          </cell>
          <cell r="C3341" t="str">
            <v>DISSIPADOR DE ENERGIA - DED 04 A - AREIA, BRITA E PEDRA DE MÃO COMERCIAIS</v>
          </cell>
          <cell r="D3341" t="str">
            <v>UN</v>
          </cell>
          <cell r="F3341">
            <v>839.35</v>
          </cell>
        </row>
        <row r="3342">
          <cell r="A3342">
            <v>2003207</v>
          </cell>
          <cell r="B3342" t="str">
            <v>SICRO ABRIL/ 25</v>
          </cell>
          <cell r="C3342" t="str">
            <v>DISSIPADOR DE ENERGIA - DED 04 B - AREIA E BRITA COMERCIAIS</v>
          </cell>
          <cell r="D3342" t="str">
            <v>UN</v>
          </cell>
          <cell r="F3342">
            <v>1771.71</v>
          </cell>
        </row>
        <row r="3343">
          <cell r="A3343">
            <v>2003208</v>
          </cell>
          <cell r="B3343" t="str">
            <v>SICRO ABRIL/ 25</v>
          </cell>
          <cell r="C3343" t="str">
            <v>DISSIPADOR DE ENERGIA - DED 04 B - AREIA EXTRAÍDA E BRITA PRODUZIDA</v>
          </cell>
          <cell r="D3343" t="str">
            <v>UN</v>
          </cell>
          <cell r="F3343">
            <v>1648.57</v>
          </cell>
        </row>
        <row r="3344">
          <cell r="A3344">
            <v>2003184</v>
          </cell>
          <cell r="B3344" t="str">
            <v>SICRO ABRIL/ 25</v>
          </cell>
          <cell r="C3344" t="str">
            <v>DISSIPADOR DE ENERGIA - DED 05 A - AREIA EXTRAÍDA E BRITA E PEDRA DE MÃO PRODUZIDAS</v>
          </cell>
          <cell r="D3344" t="str">
            <v>UN</v>
          </cell>
          <cell r="F3344">
            <v>926.31</v>
          </cell>
        </row>
        <row r="3345">
          <cell r="A3345">
            <v>2003183</v>
          </cell>
          <cell r="B3345" t="str">
            <v>SICRO ABRIL/ 25</v>
          </cell>
          <cell r="C3345" t="str">
            <v>DISSIPADOR DE ENERGIA - DED 05 A - AREIA, BRITA E PEDRA DE MÃO COMERCIAIS</v>
          </cell>
          <cell r="D3345" t="str">
            <v>UN</v>
          </cell>
          <cell r="F3345">
            <v>1099.8900000000001</v>
          </cell>
        </row>
        <row r="3346">
          <cell r="A3346">
            <v>2003209</v>
          </cell>
          <cell r="B3346" t="str">
            <v>SICRO ABRIL/ 25</v>
          </cell>
          <cell r="C3346" t="str">
            <v>DISSIPADOR DE ENERGIA - DED 05 B - AREIA E BRITA COMERCIAIS</v>
          </cell>
          <cell r="D3346" t="str">
            <v>UN</v>
          </cell>
          <cell r="F3346">
            <v>2741.29</v>
          </cell>
        </row>
        <row r="3347">
          <cell r="A3347">
            <v>2003210</v>
          </cell>
          <cell r="B3347" t="str">
            <v>SICRO ABRIL/ 25</v>
          </cell>
          <cell r="C3347" t="str">
            <v>DISSIPADOR DE ENERGIA - DED 05 B - AREIA EXTRAÍDA E BRITA PRODUZIDA</v>
          </cell>
          <cell r="D3347" t="str">
            <v>UN</v>
          </cell>
          <cell r="F3347">
            <v>2543.67</v>
          </cell>
        </row>
        <row r="3348">
          <cell r="A3348">
            <v>2003186</v>
          </cell>
          <cell r="B3348" t="str">
            <v>SICRO ABRIL/ 25</v>
          </cell>
          <cell r="C3348" t="str">
            <v>DISSIPADOR DE ENERGIA - DED 06 A - AREIA EXTRAÍDA E BRITA E PEDRA DE MÃO PRODUZIDAS</v>
          </cell>
          <cell r="D3348" t="str">
            <v>UN</v>
          </cell>
          <cell r="F3348">
            <v>1188.57</v>
          </cell>
        </row>
        <row r="3349">
          <cell r="A3349">
            <v>2003185</v>
          </cell>
          <cell r="B3349" t="str">
            <v>SICRO ABRIL/ 25</v>
          </cell>
          <cell r="C3349" t="str">
            <v>DISSIPADOR DE ENERGIA - DED 06 A - AREIA, BRITA E PEDRA DE MÃO COMERCIAIS</v>
          </cell>
          <cell r="D3349" t="str">
            <v>UN</v>
          </cell>
          <cell r="F3349">
            <v>1428.99</v>
          </cell>
        </row>
        <row r="3350">
          <cell r="A3350">
            <v>2003211</v>
          </cell>
          <cell r="B3350" t="str">
            <v>SICRO ABRIL/ 25</v>
          </cell>
          <cell r="C3350" t="str">
            <v>DISSIPADOR DE ENERGIA - DED 06 B - AREIA E BRITA COMERCIAIS</v>
          </cell>
          <cell r="D3350" t="str">
            <v>UN</v>
          </cell>
          <cell r="F3350">
            <v>3464.52</v>
          </cell>
        </row>
        <row r="3351">
          <cell r="A3351">
            <v>2003212</v>
          </cell>
          <cell r="B3351" t="str">
            <v>SICRO ABRIL/ 25</v>
          </cell>
          <cell r="C3351" t="str">
            <v>DISSIPADOR DE ENERGIA - DED 06 B - AREIA EXTRAÍDA E BRITA PRODUZIDA</v>
          </cell>
          <cell r="D3351" t="str">
            <v>UN</v>
          </cell>
          <cell r="F3351">
            <v>3205.07</v>
          </cell>
        </row>
        <row r="3352">
          <cell r="A3352">
            <v>2003188</v>
          </cell>
          <cell r="B3352" t="str">
            <v>SICRO ABRIL/ 25</v>
          </cell>
          <cell r="C3352" t="str">
            <v>DISSIPADOR DE ENERGIA - DED 07 A - AREIA EXTRAÍDA E BRITA E PEDRA DE MÃO PRODUZIDAS</v>
          </cell>
          <cell r="D3352" t="str">
            <v>UN</v>
          </cell>
          <cell r="F3352">
            <v>1465.21</v>
          </cell>
        </row>
        <row r="3353">
          <cell r="A3353">
            <v>2003187</v>
          </cell>
          <cell r="B3353" t="str">
            <v>SICRO ABRIL/ 25</v>
          </cell>
          <cell r="C3353" t="str">
            <v>DISSIPADOR DE ENERGIA - DED 07 A - AREIA, BRITA E PEDRA DE MÃO COMERCIAIS</v>
          </cell>
          <cell r="D3353" t="str">
            <v>UN</v>
          </cell>
          <cell r="F3353">
            <v>1776.59</v>
          </cell>
        </row>
        <row r="3354">
          <cell r="A3354">
            <v>2003213</v>
          </cell>
          <cell r="B3354" t="str">
            <v>SICRO ABRIL/ 25</v>
          </cell>
          <cell r="C3354" t="str">
            <v>DISSIPADOR DE ENERGIA - DED 07 B - AREIA E BRITA COMERCIAIS</v>
          </cell>
          <cell r="D3354" t="str">
            <v>UN</v>
          </cell>
          <cell r="F3354">
            <v>5006.76</v>
          </cell>
        </row>
        <row r="3355">
          <cell r="A3355">
            <v>2003214</v>
          </cell>
          <cell r="B3355" t="str">
            <v>SICRO ABRIL/ 25</v>
          </cell>
          <cell r="C3355" t="str">
            <v>DISSIPADOR DE ENERGIA - DED 07 B - AREIA EXTRAÍDA E BRITA PRODUZIDA</v>
          </cell>
          <cell r="D3355" t="str">
            <v>UN</v>
          </cell>
          <cell r="F3355">
            <v>4614.26</v>
          </cell>
        </row>
        <row r="3356">
          <cell r="A3356">
            <v>2003190</v>
          </cell>
          <cell r="B3356" t="str">
            <v>SICRO ABRIL/ 25</v>
          </cell>
          <cell r="C3356" t="str">
            <v>DISSIPADOR DE ENERGIA - DED 08 A - AREIA EXTRAÍDA E BRITA E PEDRA DE MÃO PRODUZIDAS</v>
          </cell>
          <cell r="D3356" t="str">
            <v>UN</v>
          </cell>
          <cell r="F3356">
            <v>1823.36</v>
          </cell>
        </row>
        <row r="3357">
          <cell r="A3357">
            <v>2003189</v>
          </cell>
          <cell r="B3357" t="str">
            <v>SICRO ABRIL/ 25</v>
          </cell>
          <cell r="C3357" t="str">
            <v>DISSIPADOR DE ENERGIA - DED 08 A - AREIA, BRITA E PEDRA DE MÃO COMERCIAIS</v>
          </cell>
          <cell r="D3357" t="str">
            <v>UN</v>
          </cell>
          <cell r="F3357">
            <v>2230.1999999999998</v>
          </cell>
        </row>
        <row r="3358">
          <cell r="A3358">
            <v>2003215</v>
          </cell>
          <cell r="B3358" t="str">
            <v>SICRO ABRIL/ 25</v>
          </cell>
          <cell r="C3358" t="str">
            <v>DISSIPADOR DE ENERGIA - DED 08 B - AREIA E BRITA COMERCIAIS</v>
          </cell>
          <cell r="D3358" t="str">
            <v>UN</v>
          </cell>
          <cell r="F3358">
            <v>8264.73</v>
          </cell>
        </row>
        <row r="3359">
          <cell r="A3359">
            <v>2003216</v>
          </cell>
          <cell r="B3359" t="str">
            <v>SICRO ABRIL/ 25</v>
          </cell>
          <cell r="C3359" t="str">
            <v>DISSIPADOR DE ENERGIA - DED 08 B - AREIA EXTRAÍDA E BRITA PRODUZIDA</v>
          </cell>
          <cell r="D3359" t="str">
            <v>UN</v>
          </cell>
          <cell r="F3359">
            <v>7589.03</v>
          </cell>
        </row>
        <row r="3360">
          <cell r="A3360">
            <v>2003192</v>
          </cell>
          <cell r="B3360" t="str">
            <v>SICRO ABRIL/ 25</v>
          </cell>
          <cell r="C3360" t="str">
            <v>DISSIPADOR DE ENERGIA - DED 09 A - AREIA EXTRAÍDA E BRITA E PEDRA DE MÃO PRODUZIDAS</v>
          </cell>
          <cell r="D3360" t="str">
            <v>UN</v>
          </cell>
          <cell r="F3360">
            <v>1972.17</v>
          </cell>
        </row>
        <row r="3361">
          <cell r="A3361">
            <v>2003191</v>
          </cell>
          <cell r="B3361" t="str">
            <v>SICRO ABRIL/ 25</v>
          </cell>
          <cell r="C3361" t="str">
            <v>DISSIPADOR DE ENERGIA - DED 09 A - AREIA, BRITA E PEDRA DE MÃO COMERCIAIS</v>
          </cell>
          <cell r="D3361" t="str">
            <v>UN</v>
          </cell>
          <cell r="F3361">
            <v>2417.58</v>
          </cell>
        </row>
        <row r="3362">
          <cell r="A3362">
            <v>2003217</v>
          </cell>
          <cell r="B3362" t="str">
            <v>SICRO ABRIL/ 25</v>
          </cell>
          <cell r="C3362" t="str">
            <v>DISSIPADOR DE ENERGIA - DED 09 B - AREIA E BRITA COMERCIAIS</v>
          </cell>
          <cell r="D3362" t="str">
            <v>UN</v>
          </cell>
          <cell r="F3362">
            <v>5728.49</v>
          </cell>
        </row>
        <row r="3363">
          <cell r="A3363">
            <v>2003218</v>
          </cell>
          <cell r="B3363" t="str">
            <v>SICRO ABRIL/ 25</v>
          </cell>
          <cell r="C3363" t="str">
            <v>DISSIPADOR DE ENERGIA - DED 09 B - AREIA EXTRAÍDA E BRITA PRODUZIDA</v>
          </cell>
          <cell r="D3363" t="str">
            <v>UN</v>
          </cell>
          <cell r="F3363">
            <v>5258.53</v>
          </cell>
        </row>
        <row r="3364">
          <cell r="A3364">
            <v>2003194</v>
          </cell>
          <cell r="B3364" t="str">
            <v>SICRO ABRIL/ 25</v>
          </cell>
          <cell r="C3364" t="str">
            <v>DISSIPADOR DE ENERGIA - DED 10 A - AREIA EXTRAÍDA E BRITA E PEDRA DE MÃO PRODUZIDAS</v>
          </cell>
          <cell r="D3364" t="str">
            <v>UN</v>
          </cell>
          <cell r="F3364">
            <v>2400.58</v>
          </cell>
        </row>
        <row r="3365">
          <cell r="A3365">
            <v>2003193</v>
          </cell>
          <cell r="B3365" t="str">
            <v>SICRO ABRIL/ 25</v>
          </cell>
          <cell r="C3365" t="str">
            <v>DISSIPADOR DE ENERGIA - DED 10 A - AREIA, BRITA E PEDRA DE MÃO COMERCIAIS</v>
          </cell>
          <cell r="D3365" t="str">
            <v>UN</v>
          </cell>
          <cell r="F3365">
            <v>2962.96</v>
          </cell>
        </row>
        <row r="3366">
          <cell r="A3366">
            <v>2003219</v>
          </cell>
          <cell r="B3366" t="str">
            <v>SICRO ABRIL/ 25</v>
          </cell>
          <cell r="C3366" t="str">
            <v>DISSIPADOR DE ENERGIA - DED 10 B - AREIA E BRITA COMERCIAIS</v>
          </cell>
          <cell r="D3366" t="str">
            <v>UN</v>
          </cell>
          <cell r="F3366">
            <v>7751.81</v>
          </cell>
        </row>
        <row r="3367">
          <cell r="A3367">
            <v>2003220</v>
          </cell>
          <cell r="B3367" t="str">
            <v>SICRO ABRIL/ 25</v>
          </cell>
          <cell r="C3367" t="str">
            <v>DISSIPADOR DE ENERGIA - DED 10 B - AREIA EXTRAÍDA E BRITA PRODUZIDA</v>
          </cell>
          <cell r="D3367" t="str">
            <v>UN</v>
          </cell>
          <cell r="F3367">
            <v>7090.92</v>
          </cell>
        </row>
        <row r="3368">
          <cell r="A3368">
            <v>2003196</v>
          </cell>
          <cell r="B3368" t="str">
            <v>SICRO ABRIL/ 25</v>
          </cell>
          <cell r="C3368" t="str">
            <v>DISSIPADOR DE ENERGIA - DED 11 A - AREIA EXTRAÍDA E BRITA E PEDRA DE MÃO PRODUZIDAS</v>
          </cell>
          <cell r="D3368" t="str">
            <v>UN</v>
          </cell>
          <cell r="F3368">
            <v>2953.62</v>
          </cell>
        </row>
        <row r="3369">
          <cell r="A3369">
            <v>2003195</v>
          </cell>
          <cell r="B3369" t="str">
            <v>SICRO ABRIL/ 25</v>
          </cell>
          <cell r="C3369" t="str">
            <v>DISSIPADOR DE ENERGIA - DED 11 A - AREIA, BRITA E PEDRA DE MÃO COMERCIAIS</v>
          </cell>
          <cell r="D3369" t="str">
            <v>UN</v>
          </cell>
          <cell r="F3369">
            <v>3669.42</v>
          </cell>
        </row>
        <row r="3370">
          <cell r="A3370">
            <v>2003221</v>
          </cell>
          <cell r="B3370" t="str">
            <v>SICRO ABRIL/ 25</v>
          </cell>
          <cell r="C3370" t="str">
            <v>DISSIPADOR DE ENERGIA - DED 11 B - AREIA E BRITA COMERCIAIS</v>
          </cell>
          <cell r="D3370" t="str">
            <v>UN</v>
          </cell>
          <cell r="F3370">
            <v>11688.94</v>
          </cell>
        </row>
        <row r="3371">
          <cell r="A3371">
            <v>2003222</v>
          </cell>
          <cell r="B3371" t="str">
            <v>SICRO ABRIL/ 25</v>
          </cell>
          <cell r="C3371" t="str">
            <v>DISSIPADOR DE ENERGIA - DED 11 B - AREIA EXTRAÍDA E BRITA PRODUZIDA</v>
          </cell>
          <cell r="D3371" t="str">
            <v>UN</v>
          </cell>
          <cell r="F3371">
            <v>10650.18</v>
          </cell>
        </row>
        <row r="3372">
          <cell r="A3372">
            <v>2003198</v>
          </cell>
          <cell r="B3372" t="str">
            <v>SICRO ABRIL/ 25</v>
          </cell>
          <cell r="C3372" t="str">
            <v>DISSIPADOR DE ENERGIA - DED 12 A - AREIA EXTRAÍDA E BRITA E PEDRA DE MÃO PRODUZIDAS</v>
          </cell>
          <cell r="D3372" t="str">
            <v>UN</v>
          </cell>
          <cell r="F3372">
            <v>2756.95</v>
          </cell>
        </row>
        <row r="3373">
          <cell r="A3373">
            <v>2003197</v>
          </cell>
          <cell r="B3373" t="str">
            <v>SICRO ABRIL/ 25</v>
          </cell>
          <cell r="C3373" t="str">
            <v>DISSIPADOR DE ENERGIA - DED 12 A - AREIA, BRITA E PEDRA DE MÃO COMERCIAIS</v>
          </cell>
          <cell r="D3373" t="str">
            <v>UN</v>
          </cell>
          <cell r="F3373">
            <v>3406.88</v>
          </cell>
        </row>
        <row r="3374">
          <cell r="A3374">
            <v>2003223</v>
          </cell>
          <cell r="B3374" t="str">
            <v>SICRO ABRIL/ 25</v>
          </cell>
          <cell r="C3374" t="str">
            <v>DISSIPADOR DE ENERGIA - DED 12 B - AREIA E BRITA COMERCIAIS</v>
          </cell>
          <cell r="D3374" t="str">
            <v>UN</v>
          </cell>
          <cell r="F3374">
            <v>7956.16</v>
          </cell>
        </row>
        <row r="3375">
          <cell r="A3375">
            <v>2003224</v>
          </cell>
          <cell r="B3375" t="str">
            <v>SICRO ABRIL/ 25</v>
          </cell>
          <cell r="C3375" t="str">
            <v>DISSIPADOR DE ENERGIA - DED 12 B - AREIA EXTRAÍDA E BRITA PRODUZIDA</v>
          </cell>
          <cell r="D3375" t="str">
            <v>UN</v>
          </cell>
          <cell r="F3375">
            <v>7289.6</v>
          </cell>
        </row>
        <row r="3376">
          <cell r="A3376">
            <v>2003200</v>
          </cell>
          <cell r="B3376" t="str">
            <v>SICRO ABRIL/ 25</v>
          </cell>
          <cell r="C3376" t="str">
            <v>DISSIPADOR DE ENERGIA - DED 13 A - AREIA EXTRAÍDA E BRITA E PEDRA DE MÃO PRODUZIDAS</v>
          </cell>
          <cell r="D3376" t="str">
            <v>UN</v>
          </cell>
          <cell r="F3376">
            <v>3202.51</v>
          </cell>
        </row>
        <row r="3377">
          <cell r="A3377">
            <v>2003199</v>
          </cell>
          <cell r="B3377" t="str">
            <v>SICRO ABRIL/ 25</v>
          </cell>
          <cell r="C3377" t="str">
            <v>DISSIPADOR DE ENERGIA - DED 13 A - AREIA, BRITA E PEDRA DE MÃO COMERCIAIS</v>
          </cell>
          <cell r="D3377" t="str">
            <v>UN</v>
          </cell>
          <cell r="F3377">
            <v>4005.66</v>
          </cell>
        </row>
        <row r="3378">
          <cell r="A3378">
            <v>2003225</v>
          </cell>
          <cell r="B3378" t="str">
            <v>SICRO ABRIL/ 25</v>
          </cell>
          <cell r="C3378" t="str">
            <v>DISSIPADOR DE ENERGIA - DED 13 B - AREIA E BRITA COMERCIAIS</v>
          </cell>
          <cell r="D3378" t="str">
            <v>UN</v>
          </cell>
          <cell r="F3378">
            <v>11378.35</v>
          </cell>
        </row>
        <row r="3379">
          <cell r="A3379">
            <v>2003226</v>
          </cell>
          <cell r="B3379" t="str">
            <v>SICRO ABRIL/ 25</v>
          </cell>
          <cell r="C3379" t="str">
            <v>DISSIPADOR DE ENERGIA - DED 13 B - AREIA EXTRAÍDA E BRITA PRODUZIDA</v>
          </cell>
          <cell r="D3379" t="str">
            <v>UN</v>
          </cell>
          <cell r="F3379">
            <v>10375.459999999999</v>
          </cell>
        </row>
        <row r="3380">
          <cell r="A3380">
            <v>2003238</v>
          </cell>
          <cell r="B3380" t="str">
            <v>SICRO ABRIL/ 25</v>
          </cell>
          <cell r="C3380" t="str">
            <v>DISSIPADOR DE ENERGIA - DES 100-300 - AREIA EXTRAÍDA E BRITA E PEDRA DE MÃO PRODUZIDAS</v>
          </cell>
          <cell r="D3380" t="str">
            <v>UN</v>
          </cell>
          <cell r="F3380">
            <v>678.34</v>
          </cell>
        </row>
        <row r="3381">
          <cell r="A3381">
            <v>2003237</v>
          </cell>
          <cell r="B3381" t="str">
            <v>SICRO ABRIL/ 25</v>
          </cell>
          <cell r="C3381" t="str">
            <v>DISSIPADOR DE ENERGIA - DES 100-300 - AREIA, BRITA E PEDRA DE MÃO COMERCIAIS</v>
          </cell>
          <cell r="D3381" t="str">
            <v>UN</v>
          </cell>
          <cell r="F3381">
            <v>787.32</v>
          </cell>
        </row>
        <row r="3382">
          <cell r="A3382">
            <v>2003236</v>
          </cell>
          <cell r="B3382" t="str">
            <v>SICRO ABRIL/ 25</v>
          </cell>
          <cell r="C3382" t="str">
            <v>DISSIPADOR DE ENERGIA - DES 108-324 - AREIA EXTRAÍDA E BRITA E PEDRA DE MÃO PRODUZIDAS</v>
          </cell>
          <cell r="D3382" t="str">
            <v>UN</v>
          </cell>
          <cell r="F3382">
            <v>753.2</v>
          </cell>
        </row>
        <row r="3383">
          <cell r="A3383">
            <v>2003235</v>
          </cell>
          <cell r="B3383" t="str">
            <v>SICRO ABRIL/ 25</v>
          </cell>
          <cell r="C3383" t="str">
            <v>DISSIPADOR DE ENERGIA - DES 108-324 - AREIA, BRITA E PEDRA DE MÃO COMERCIAIS</v>
          </cell>
          <cell r="D3383" t="str">
            <v>UN</v>
          </cell>
          <cell r="F3383">
            <v>878.29</v>
          </cell>
        </row>
        <row r="3384">
          <cell r="A3384">
            <v>2003234</v>
          </cell>
          <cell r="B3384" t="str">
            <v>SICRO ABRIL/ 25</v>
          </cell>
          <cell r="C3384" t="str">
            <v>DISSIPADOR DE ENERGIA - DES 120-360 - AREIA EXTRAÍDA E BRITA E PEDRA DE MÃO PRODUZIDAS</v>
          </cell>
          <cell r="D3384" t="str">
            <v>UN</v>
          </cell>
          <cell r="F3384">
            <v>877.99</v>
          </cell>
        </row>
        <row r="3385">
          <cell r="A3385">
            <v>2003233</v>
          </cell>
          <cell r="B3385" t="str">
            <v>SICRO ABRIL/ 25</v>
          </cell>
          <cell r="C3385" t="str">
            <v>DISSIPADOR DE ENERGIA - DES 120-360 - AREIA, BRITA E PEDRA DE MÃO COMERCIAIS</v>
          </cell>
          <cell r="D3385" t="str">
            <v>UN</v>
          </cell>
          <cell r="F3385">
            <v>1032.22</v>
          </cell>
        </row>
        <row r="3386">
          <cell r="A3386">
            <v>2003232</v>
          </cell>
          <cell r="B3386" t="str">
            <v>SICRO ABRIL/ 25</v>
          </cell>
          <cell r="C3386" t="str">
            <v>DISSIPADOR DE ENERGIA - DES 125-375 - AREIA EXTRAÍDA E BRITA E PEDRA DE MÃO PRODUZIDAS</v>
          </cell>
          <cell r="D3386" t="str">
            <v>UN</v>
          </cell>
          <cell r="F3386">
            <v>923.17</v>
          </cell>
        </row>
        <row r="3387">
          <cell r="A3387">
            <v>2003231</v>
          </cell>
          <cell r="B3387" t="str">
            <v>SICRO ABRIL/ 25</v>
          </cell>
          <cell r="C3387" t="str">
            <v>DISSIPADOR DE ENERGIA - DES 125-375 - AREIA, BRITA E PEDRA DE MÃO COMERCIAIS</v>
          </cell>
          <cell r="D3387" t="str">
            <v>UN</v>
          </cell>
          <cell r="F3387">
            <v>1086.18</v>
          </cell>
        </row>
        <row r="3388">
          <cell r="A3388">
            <v>2003230</v>
          </cell>
          <cell r="B3388" t="str">
            <v>SICRO ABRIL/ 25</v>
          </cell>
          <cell r="C3388" t="str">
            <v>DISSIPADOR DE ENERGIA - DES 150-450 - AREIA EXTRAÍDA E BRITA E PEDRA DE MÃO PRODUZIDAS</v>
          </cell>
          <cell r="D3388" t="str">
            <v>UN</v>
          </cell>
          <cell r="F3388">
            <v>1200</v>
          </cell>
        </row>
        <row r="3389">
          <cell r="A3389">
            <v>2003229</v>
          </cell>
          <cell r="B3389" t="str">
            <v>SICRO ABRIL/ 25</v>
          </cell>
          <cell r="C3389" t="str">
            <v>DISSIPADOR DE ENERGIA - DES 150-450 - AREIA, BRITA E PEDRA DE MÃO COMERCIAIS</v>
          </cell>
          <cell r="D3389" t="str">
            <v>UN</v>
          </cell>
          <cell r="F3389">
            <v>1427.6</v>
          </cell>
        </row>
        <row r="3390">
          <cell r="A3390">
            <v>2003228</v>
          </cell>
          <cell r="B3390" t="str">
            <v>SICRO ABRIL/ 25</v>
          </cell>
          <cell r="C3390" t="str">
            <v>DISSIPADOR DE ENERGIA - DES 160-480 - AREIA EXTRAÍDA E BRITA E PEDRA DE MÃO PRODUZIDAS</v>
          </cell>
          <cell r="D3390" t="str">
            <v>UN</v>
          </cell>
          <cell r="F3390">
            <v>1327.34</v>
          </cell>
        </row>
        <row r="3391">
          <cell r="A3391">
            <v>2003227</v>
          </cell>
          <cell r="B3391" t="str">
            <v>SICRO ABRIL/ 25</v>
          </cell>
          <cell r="C3391" t="str">
            <v>DISSIPADOR DE ENERGIA - DES 160-480 - AREIA, BRITA E PEDRA DE MÃO COMERCIAIS</v>
          </cell>
          <cell r="D3391" t="str">
            <v>UN</v>
          </cell>
          <cell r="F3391">
            <v>1587.55</v>
          </cell>
        </row>
        <row r="3392">
          <cell r="A3392">
            <v>2003248</v>
          </cell>
          <cell r="B3392" t="str">
            <v>SICRO ABRIL/ 25</v>
          </cell>
          <cell r="C3392" t="str">
            <v>DISSIPADOR DE ENERGIA - DES 60-180 - AREIA EXTRAÍDA E BRITA E PEDRA DE MÃO PRODUZIDAS</v>
          </cell>
          <cell r="D3392" t="str">
            <v>UN</v>
          </cell>
          <cell r="F3392">
            <v>353.24</v>
          </cell>
        </row>
        <row r="3393">
          <cell r="A3393">
            <v>2003247</v>
          </cell>
          <cell r="B3393" t="str">
            <v>SICRO ABRIL/ 25</v>
          </cell>
          <cell r="C3393" t="str">
            <v>DISSIPADOR DE ENERGIA - DES 60-180 - AREIA, BRITA E PEDRA DE MÃO COMERCIAIS</v>
          </cell>
          <cell r="D3393" t="str">
            <v>UN</v>
          </cell>
          <cell r="F3393">
            <v>400.18</v>
          </cell>
        </row>
        <row r="3394">
          <cell r="A3394">
            <v>2003246</v>
          </cell>
          <cell r="B3394" t="str">
            <v>SICRO ABRIL/ 25</v>
          </cell>
          <cell r="C3394" t="str">
            <v>DISSIPADOR DE ENERGIA - DES 73-219 - AREIA EXTRAÍDA E BRITA E PEDRA DE MÃO PRODUZIDAS</v>
          </cell>
          <cell r="D3394" t="str">
            <v>UN</v>
          </cell>
          <cell r="F3394">
            <v>448.36</v>
          </cell>
        </row>
        <row r="3395">
          <cell r="A3395">
            <v>2003245</v>
          </cell>
          <cell r="B3395" t="str">
            <v>SICRO ABRIL/ 25</v>
          </cell>
          <cell r="C3395" t="str">
            <v>DISSIPADOR DE ENERGIA - DES 73-219 - AREIA, BRITA E PEDRA DE MÃO COMERCIAIS</v>
          </cell>
          <cell r="D3395" t="str">
            <v>UN</v>
          </cell>
          <cell r="F3395">
            <v>511.24</v>
          </cell>
        </row>
        <row r="3396">
          <cell r="A3396">
            <v>2003244</v>
          </cell>
          <cell r="B3396" t="str">
            <v>SICRO ABRIL/ 25</v>
          </cell>
          <cell r="C3396" t="str">
            <v>DISSIPADOR DE ENERGIA - DES 80-240 - AREIA EXTRAÍDA E BRITA E PEDRA DE MÃO PRODUZIDAS</v>
          </cell>
          <cell r="D3396" t="str">
            <v>UN</v>
          </cell>
          <cell r="F3396">
            <v>505.45</v>
          </cell>
        </row>
        <row r="3397">
          <cell r="A3397">
            <v>2003243</v>
          </cell>
          <cell r="B3397" t="str">
            <v>SICRO ABRIL/ 25</v>
          </cell>
          <cell r="C3397" t="str">
            <v>DISSIPADOR DE ENERGIA - DES 80-240 - AREIA, BRITA E PEDRA DE MÃO COMERCIAIS</v>
          </cell>
          <cell r="D3397" t="str">
            <v>UN</v>
          </cell>
          <cell r="F3397">
            <v>578.99</v>
          </cell>
        </row>
        <row r="3398">
          <cell r="A3398">
            <v>2003242</v>
          </cell>
          <cell r="B3398" t="str">
            <v>SICRO ABRIL/ 25</v>
          </cell>
          <cell r="C3398" t="str">
            <v>DISSIPADOR DE ENERGIA - DES 88-264 - AREIA EXTRAÍDA E BRITA E PEDRA DE MÃO PRODUZIDAS</v>
          </cell>
          <cell r="D3398" t="str">
            <v>UN</v>
          </cell>
          <cell r="F3398">
            <v>571.41</v>
          </cell>
        </row>
        <row r="3399">
          <cell r="A3399">
            <v>2003241</v>
          </cell>
          <cell r="B3399" t="str">
            <v>SICRO ABRIL/ 25</v>
          </cell>
          <cell r="C3399" t="str">
            <v>DISSIPADOR DE ENERGIA - DES 88-264 - AREIA, BRITA E PEDRA DE MÃO COMERCIAIS</v>
          </cell>
          <cell r="D3399" t="str">
            <v>UN</v>
          </cell>
          <cell r="F3399">
            <v>658.43</v>
          </cell>
        </row>
        <row r="3400">
          <cell r="A3400">
            <v>2003240</v>
          </cell>
          <cell r="B3400" t="str">
            <v>SICRO ABRIL/ 25</v>
          </cell>
          <cell r="C3400" t="str">
            <v>DISSIPADOR DE ENERGIA - DES 90-270 - AREIA EXTRAÍDA E BRITA E PEDRA DE MÃO PRODUZIDAS</v>
          </cell>
          <cell r="D3400" t="str">
            <v>UN</v>
          </cell>
          <cell r="F3400">
            <v>593.57000000000005</v>
          </cell>
        </row>
        <row r="3401">
          <cell r="A3401">
            <v>2003239</v>
          </cell>
          <cell r="B3401" t="str">
            <v>SICRO ABRIL/ 25</v>
          </cell>
          <cell r="C3401" t="str">
            <v>DISSIPADOR DE ENERGIA - DES 90-270 - AREIA, BRITA E PEDRA DE MÃO COMERCIAIS</v>
          </cell>
          <cell r="D3401" t="str">
            <v>UN</v>
          </cell>
          <cell r="F3401">
            <v>687.12</v>
          </cell>
        </row>
        <row r="3402">
          <cell r="A3402">
            <v>2004516</v>
          </cell>
          <cell r="B3402" t="str">
            <v>SICRO ABRIL/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25</v>
          </cell>
          <cell r="C3403" t="str">
            <v>DRENO DE PAVIMENTO EM MICROVALA COM GEOCOMPOSTO DRENANTE H = 0,60 M - INCLUSIVE CORTE, ENCHIMENTO COM AREIA E SELO ASFÁLTICO</v>
          </cell>
          <cell r="D3403" t="str">
            <v>M</v>
          </cell>
          <cell r="F3403">
            <v>71.42</v>
          </cell>
        </row>
        <row r="3404">
          <cell r="A3404">
            <v>2007971</v>
          </cell>
          <cell r="B3404" t="str">
            <v>SICRO ABRIL/ 25</v>
          </cell>
          <cell r="C3404" t="str">
            <v>DRENO DE PVC D = 100 MM PARA OAE - FORNECIMENTO E INSTALAÇÃO</v>
          </cell>
          <cell r="D3404" t="str">
            <v>M</v>
          </cell>
          <cell r="F3404">
            <v>85.63</v>
          </cell>
        </row>
        <row r="3405">
          <cell r="A3405">
            <v>2008091</v>
          </cell>
          <cell r="B3405" t="str">
            <v>SICRO ABRIL/ 25</v>
          </cell>
          <cell r="C3405" t="str">
            <v>DRENO DE PVC D = 150 MM PARA OAE - FORNECIMENTO E INSTALAÇÃO</v>
          </cell>
          <cell r="D3405" t="str">
            <v>M</v>
          </cell>
          <cell r="F3405">
            <v>91.82</v>
          </cell>
        </row>
        <row r="3406">
          <cell r="A3406">
            <v>2006408</v>
          </cell>
          <cell r="B3406" t="str">
            <v>SICRO ABRIL/ 25</v>
          </cell>
          <cell r="C3406" t="str">
            <v>DRENO DE PVC D = 75 MM PARA OAE - FORNECIMENTO E INSTALAÇÃO</v>
          </cell>
          <cell r="D3406" t="str">
            <v>M</v>
          </cell>
          <cell r="F3406">
            <v>70.66</v>
          </cell>
        </row>
        <row r="3407">
          <cell r="A3407">
            <v>2015642</v>
          </cell>
          <cell r="B3407" t="str">
            <v>SICRO ABRIL/ 25</v>
          </cell>
          <cell r="C3407" t="str">
            <v>DRENO EM TUBO DE AÇO GALVANIZADO D = 100 MM EM OAE - FORNECIMENTO E INSTALAÇÃO</v>
          </cell>
          <cell r="D3407" t="str">
            <v>M</v>
          </cell>
          <cell r="F3407">
            <v>151.9</v>
          </cell>
        </row>
        <row r="3408">
          <cell r="A3408">
            <v>2015641</v>
          </cell>
          <cell r="B3408" t="str">
            <v>SICRO ABRIL/ 25</v>
          </cell>
          <cell r="C3408" t="str">
            <v>DRENO EM TUBO DE AÇO GALVANIZADO D = 80 MM EM OAE - FORNECIMENTO E INSTALAÇÃO</v>
          </cell>
          <cell r="D3408" t="str">
            <v>M</v>
          </cell>
          <cell r="F3408">
            <v>139.52000000000001</v>
          </cell>
        </row>
        <row r="3409">
          <cell r="A3409">
            <v>2004509</v>
          </cell>
          <cell r="B3409" t="str">
            <v>SICRO ABRIL/ 25</v>
          </cell>
          <cell r="C3409" t="str">
            <v>DRENO LONGITUDINAL DE PAVIMENTO H = 0,40 M - COM GEOCOMPOSTO DRENANTE</v>
          </cell>
          <cell r="D3409" t="str">
            <v>M</v>
          </cell>
          <cell r="F3409">
            <v>39.94</v>
          </cell>
        </row>
        <row r="3410">
          <cell r="A3410">
            <v>2004510</v>
          </cell>
          <cell r="B3410" t="str">
            <v>SICRO ABRIL/ 25</v>
          </cell>
          <cell r="C3410" t="str">
            <v>DRENO LONGITUDINAL DE PAVIMENTO H = 0,60 M - COM GEOCOMPOSTO DRENANTE</v>
          </cell>
          <cell r="D3410" t="str">
            <v>M</v>
          </cell>
          <cell r="F3410">
            <v>49.07</v>
          </cell>
        </row>
        <row r="3411">
          <cell r="A3411">
            <v>2004511</v>
          </cell>
          <cell r="B3411" t="str">
            <v>SICRO ABRIL/ 25</v>
          </cell>
          <cell r="C3411" t="str">
            <v>DRENO LONGITUDINAL DE PAVIMENTO H = 1,00 M - COM GEOCOMPOSTO DRENANTE</v>
          </cell>
          <cell r="D3411" t="str">
            <v>M</v>
          </cell>
          <cell r="F3411">
            <v>67.31</v>
          </cell>
        </row>
        <row r="3412">
          <cell r="A3412">
            <v>2004512</v>
          </cell>
          <cell r="B3412" t="str">
            <v>SICRO ABRIL/ 25</v>
          </cell>
          <cell r="C3412" t="str">
            <v>DRENO LONGITUDINAL DE PAVIMENTO H = 1,50 M - COM GEOCOMPOSTO DRENANTE</v>
          </cell>
          <cell r="D3412" t="str">
            <v>M</v>
          </cell>
          <cell r="F3412">
            <v>90.1</v>
          </cell>
        </row>
        <row r="3413">
          <cell r="A3413">
            <v>2003843</v>
          </cell>
          <cell r="B3413" t="str">
            <v>SICRO ABRIL/ 25</v>
          </cell>
          <cell r="C3413" t="str">
            <v>DRENO LONGITUDINAL PROFUNDO EM TUBO DE CONCRETO D = 0,40 M EM VALA DE H = 1,10 M E L = 1,00 M COM BRITA ENVOLTA EM GEOTÊXTIL</v>
          </cell>
          <cell r="D3413" t="str">
            <v>M</v>
          </cell>
          <cell r="F3413">
            <v>303.61</v>
          </cell>
        </row>
        <row r="3414">
          <cell r="A3414">
            <v>2003915</v>
          </cell>
          <cell r="B3414" t="str">
            <v>SICRO ABRIL/ 25</v>
          </cell>
          <cell r="C3414" t="str">
            <v>DRENO LONGITUDINAL PROFUNDO PARA CORTE EM ROCHA - DPR 01 - TUBO DE CONCRETO PERFURADO E BRITA COMERCIAL</v>
          </cell>
          <cell r="D3414" t="str">
            <v>M</v>
          </cell>
          <cell r="F3414">
            <v>111.48</v>
          </cell>
        </row>
        <row r="3415">
          <cell r="A3415">
            <v>2003914</v>
          </cell>
          <cell r="B3415" t="str">
            <v>SICRO ABRIL/ 25</v>
          </cell>
          <cell r="C3415" t="str">
            <v>DRENO LONGITUDINAL PROFUNDO PARA CORTE EM ROCHA - DPR 01 - TUBO DE CONCRETO PERFURADO E BRITA PRODUZIDA</v>
          </cell>
          <cell r="D3415" t="str">
            <v>M</v>
          </cell>
          <cell r="F3415">
            <v>98.99</v>
          </cell>
        </row>
        <row r="3416">
          <cell r="A3416">
            <v>2003589</v>
          </cell>
          <cell r="B3416" t="str">
            <v>SICRO ABRIL/ 25</v>
          </cell>
          <cell r="C3416" t="str">
            <v>DRENO LONGITUDINAL PROFUNDO PARA CORTE EM ROCHA - DPR 01 - TUBO PEAD E BRITA COMERCIAL</v>
          </cell>
          <cell r="D3416" t="str">
            <v>M</v>
          </cell>
          <cell r="F3416">
            <v>123.82</v>
          </cell>
        </row>
        <row r="3417">
          <cell r="A3417">
            <v>2003588</v>
          </cell>
          <cell r="B3417" t="str">
            <v>SICRO ABRIL/ 25</v>
          </cell>
          <cell r="C3417" t="str">
            <v>DRENO LONGITUDINAL PROFUNDO PARA CORTE EM ROCHA - DPR 01 - TUBO PEAD E BRITA PRODUZIDA</v>
          </cell>
          <cell r="D3417" t="str">
            <v>M</v>
          </cell>
          <cell r="F3417">
            <v>114.15</v>
          </cell>
        </row>
        <row r="3418">
          <cell r="A3418">
            <v>2003917</v>
          </cell>
          <cell r="B3418" t="str">
            <v>SICRO ABRIL/ 25</v>
          </cell>
          <cell r="C3418" t="str">
            <v>DRENO LONGITUDINAL PROFUNDO PARA CORTE EM ROCHA - DPR 02 - TUBO DE CONCRETO PERFURADO E BRITA COMERCIAL</v>
          </cell>
          <cell r="D3418" t="str">
            <v>M</v>
          </cell>
          <cell r="F3418">
            <v>126.45</v>
          </cell>
        </row>
        <row r="3419">
          <cell r="A3419">
            <v>2003916</v>
          </cell>
          <cell r="B3419" t="str">
            <v>SICRO ABRIL/ 25</v>
          </cell>
          <cell r="C3419" t="str">
            <v>DRENO LONGITUDINAL PROFUNDO PARA CORTE EM ROCHA - DPR 02 - TUBO DE CONCRETO PERFURADO E BRITA PRODUZIDA</v>
          </cell>
          <cell r="D3419" t="str">
            <v>M</v>
          </cell>
          <cell r="F3419">
            <v>113.96</v>
          </cell>
        </row>
        <row r="3420">
          <cell r="A3420">
            <v>2003591</v>
          </cell>
          <cell r="B3420" t="str">
            <v>SICRO ABRIL/ 25</v>
          </cell>
          <cell r="C3420" t="str">
            <v>DRENO LONGITUDINAL PROFUNDO PARA CORTE EM ROCHA - DPR 02 - TUBO PEAD E BRITA COMERCIAL</v>
          </cell>
          <cell r="D3420" t="str">
            <v>M</v>
          </cell>
          <cell r="F3420">
            <v>138.79</v>
          </cell>
        </row>
        <row r="3421">
          <cell r="A3421">
            <v>2003590</v>
          </cell>
          <cell r="B3421" t="str">
            <v>SICRO ABRIL/ 25</v>
          </cell>
          <cell r="C3421" t="str">
            <v>DRENO LONGITUDINAL PROFUNDO PARA CORTE EM ROCHA - DPR 02 - TUBO PEAD E BRITA PRODUZIDA</v>
          </cell>
          <cell r="D3421" t="str">
            <v>M</v>
          </cell>
          <cell r="F3421">
            <v>129.12</v>
          </cell>
        </row>
        <row r="3422">
          <cell r="A3422">
            <v>2003593</v>
          </cell>
          <cell r="B3422" t="str">
            <v>SICRO ABRIL/ 25</v>
          </cell>
          <cell r="C3422" t="str">
            <v>DRENO LONGITUDINAL PROFUNDO PARA CORTE EM ROCHA - DPR 03 - BRITA COMERCIAL</v>
          </cell>
          <cell r="D3422" t="str">
            <v>M</v>
          </cell>
          <cell r="F3422">
            <v>83.68</v>
          </cell>
        </row>
        <row r="3423">
          <cell r="A3423">
            <v>2003592</v>
          </cell>
          <cell r="B3423" t="str">
            <v>SICRO ABRIL/ 25</v>
          </cell>
          <cell r="C3423" t="str">
            <v>DRENO LONGITUDINAL PROFUNDO PARA CORTE EM ROCHA - DPR 03 - BRITA PRODUZIDA</v>
          </cell>
          <cell r="D3423" t="str">
            <v>M</v>
          </cell>
          <cell r="F3423">
            <v>69.87</v>
          </cell>
        </row>
        <row r="3424">
          <cell r="A3424">
            <v>2003595</v>
          </cell>
          <cell r="B3424" t="str">
            <v>SICRO ABRIL/ 25</v>
          </cell>
          <cell r="C3424" t="str">
            <v>DRENO LONGITUDINAL PROFUNDO PARA CORTE EM ROCHA - DPR 04 - BRITA COMERCIAL</v>
          </cell>
          <cell r="D3424" t="str">
            <v>M</v>
          </cell>
          <cell r="F3424">
            <v>68.709999999999994</v>
          </cell>
        </row>
        <row r="3425">
          <cell r="A3425">
            <v>2003594</v>
          </cell>
          <cell r="B3425" t="str">
            <v>SICRO ABRIL/ 25</v>
          </cell>
          <cell r="C3425" t="str">
            <v>DRENO LONGITUDINAL PROFUNDO PARA CORTE EM ROCHA - DPR 04 - BRITA PRODUZIDA</v>
          </cell>
          <cell r="D3425" t="str">
            <v>M</v>
          </cell>
          <cell r="F3425">
            <v>54.89</v>
          </cell>
        </row>
        <row r="3426">
          <cell r="A3426">
            <v>2003597</v>
          </cell>
          <cell r="B3426" t="str">
            <v>SICRO ABRIL/ 25</v>
          </cell>
          <cell r="C3426" t="str">
            <v>DRENO LONGITUDINAL PROFUNDO PARA CORTE EM ROCHA - DPR 05 - TUBO DE CONCRETO POROSO E AREIA COMERCIAL</v>
          </cell>
          <cell r="D3426" t="str">
            <v>M</v>
          </cell>
          <cell r="F3426">
            <v>109.52</v>
          </cell>
        </row>
        <row r="3427">
          <cell r="A3427">
            <v>2003596</v>
          </cell>
          <cell r="B3427" t="str">
            <v>SICRO ABRIL/ 25</v>
          </cell>
          <cell r="C3427" t="str">
            <v>DRENO LONGITUDINAL PROFUNDO PARA CORTE EM ROCHA - DPR 05 - TUBO DE CONCRETO POROSO E AREIA EXTRAÍDA</v>
          </cell>
          <cell r="D3427" t="str">
            <v>M</v>
          </cell>
          <cell r="F3427">
            <v>92.62</v>
          </cell>
        </row>
        <row r="3428">
          <cell r="A3428">
            <v>2003572</v>
          </cell>
          <cell r="B3428" t="str">
            <v>SICRO ABRIL/ 25</v>
          </cell>
          <cell r="C3428" t="str">
            <v>DRENO LONGITUDINAL PROFUNDO PARA CORTE EM SOLO - DPS 01 - TUBO PEAD E AREIA COMERCIAL</v>
          </cell>
          <cell r="D3428" t="str">
            <v>M</v>
          </cell>
          <cell r="F3428">
            <v>123.63</v>
          </cell>
        </row>
        <row r="3429">
          <cell r="A3429">
            <v>2003580</v>
          </cell>
          <cell r="B3429" t="str">
            <v>SICRO ABRIL/ 25</v>
          </cell>
          <cell r="C3429" t="str">
            <v>DRENO LONGITUDINAL PROFUNDO PARA CORTE EM SOLO - DPS 01 - TUBO PEAD E AREIA EXTRAÍDA</v>
          </cell>
          <cell r="D3429" t="str">
            <v>M</v>
          </cell>
          <cell r="F3429">
            <v>68.28</v>
          </cell>
        </row>
        <row r="3430">
          <cell r="A3430">
            <v>2003573</v>
          </cell>
          <cell r="B3430" t="str">
            <v>SICRO ABRIL/ 25</v>
          </cell>
          <cell r="C3430" t="str">
            <v>DRENO LONGITUDINAL PROFUNDO PARA CORTE EM SOLO - DPS 02 - TUBO PEAD E AREIA COMERCIAL</v>
          </cell>
          <cell r="D3430" t="str">
            <v>M</v>
          </cell>
          <cell r="F3430">
            <v>130.31</v>
          </cell>
        </row>
        <row r="3431">
          <cell r="A3431">
            <v>2003581</v>
          </cell>
          <cell r="B3431" t="str">
            <v>SICRO ABRIL/ 25</v>
          </cell>
          <cell r="C3431" t="str">
            <v>DRENO LONGITUDINAL PROFUNDO PARA CORTE EM SOLO - DPS 02 - TUBO PEAD E AREIA EXTRAÍDA</v>
          </cell>
          <cell r="D3431" t="str">
            <v>M</v>
          </cell>
          <cell r="F3431">
            <v>66.31</v>
          </cell>
        </row>
        <row r="3432">
          <cell r="A3432">
            <v>2003561</v>
          </cell>
          <cell r="B3432" t="str">
            <v>SICRO ABRIL/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25</v>
          </cell>
          <cell r="C3440" t="str">
            <v>DRENO LONGITUDINAL PROFUNDO PARA CORTE EM SOLO - DPS 05 - DRENO CEGO - BRITA COMERCIAL</v>
          </cell>
          <cell r="D3440" t="str">
            <v>M</v>
          </cell>
          <cell r="F3440">
            <v>129.11000000000001</v>
          </cell>
        </row>
        <row r="3441">
          <cell r="A3441">
            <v>2003564</v>
          </cell>
          <cell r="B3441" t="str">
            <v>SICRO ABRIL/ 25</v>
          </cell>
          <cell r="C3441" t="str">
            <v>DRENO LONGITUDINAL PROFUNDO PARA CORTE EM SOLO - DPS 05 - DRENO CEGO - BRITA PRODUZIDA</v>
          </cell>
          <cell r="D3441" t="str">
            <v>M</v>
          </cell>
          <cell r="F3441">
            <v>86.28</v>
          </cell>
        </row>
        <row r="3442">
          <cell r="A3442">
            <v>2003567</v>
          </cell>
          <cell r="B3442" t="str">
            <v>SICRO ABRIL/ 25</v>
          </cell>
          <cell r="C3442" t="str">
            <v>DRENO LONGITUDINAL PROFUNDO PARA CORTE EM SOLO - DPS 06 - DRENO CEGO - BRITA COMERCIAL</v>
          </cell>
          <cell r="D3442" t="str">
            <v>M</v>
          </cell>
          <cell r="F3442">
            <v>145.6</v>
          </cell>
        </row>
        <row r="3443">
          <cell r="A3443">
            <v>2003566</v>
          </cell>
          <cell r="B3443" t="str">
            <v>SICRO ABRIL/ 25</v>
          </cell>
          <cell r="C3443" t="str">
            <v>DRENO LONGITUDINAL PROFUNDO PARA CORTE EM SOLO - DPS 06 - DRENO CEGO - BRITA PRODUZIDA</v>
          </cell>
          <cell r="D3443" t="str">
            <v>M</v>
          </cell>
          <cell r="F3443">
            <v>93.79</v>
          </cell>
        </row>
        <row r="3444">
          <cell r="A3444">
            <v>2003569</v>
          </cell>
          <cell r="B3444" t="str">
            <v>SICRO ABRIL/ 25</v>
          </cell>
          <cell r="C3444" t="str">
            <v>DRENO LONGITUDINAL PROFUNDO PARA CORTE EM SOLO - DPS 07 - TUBO DE CONCRETO PERFURADO E BRITA COMERCIAL</v>
          </cell>
          <cell r="D3444" t="str">
            <v>M</v>
          </cell>
          <cell r="F3444">
            <v>171.66</v>
          </cell>
        </row>
        <row r="3445">
          <cell r="A3445">
            <v>2003568</v>
          </cell>
          <cell r="B3445" t="str">
            <v>SICRO ABRIL/ 25</v>
          </cell>
          <cell r="C3445" t="str">
            <v>DRENO LONGITUDINAL PROFUNDO PARA CORTE EM SOLO - DPS 07 - TUBO DE CONCRETO PERFURADO E BRITA PRODUZIDA</v>
          </cell>
          <cell r="D3445" t="str">
            <v>M</v>
          </cell>
          <cell r="F3445">
            <v>130.15</v>
          </cell>
        </row>
        <row r="3446">
          <cell r="A3446">
            <v>2003578</v>
          </cell>
          <cell r="B3446" t="str">
            <v>SICRO ABRIL/ 25</v>
          </cell>
          <cell r="C3446" t="str">
            <v>DRENO LONGITUDINAL PROFUNDO PARA CORTE EM SOLO - DPS 07 - TUBO PEAD E BRITA COMERCIAL</v>
          </cell>
          <cell r="D3446" t="str">
            <v>M</v>
          </cell>
          <cell r="F3446">
            <v>171.63</v>
          </cell>
        </row>
        <row r="3447">
          <cell r="A3447">
            <v>2003586</v>
          </cell>
          <cell r="B3447" t="str">
            <v>SICRO ABRIL/ 25</v>
          </cell>
          <cell r="C3447" t="str">
            <v>DRENO LONGITUDINAL PROFUNDO PARA CORTE EM SOLO - DPS 07 - TUBO PEAD E BRITA PRODUZIDA</v>
          </cell>
          <cell r="D3447" t="str">
            <v>M</v>
          </cell>
          <cell r="F3447">
            <v>137.63</v>
          </cell>
        </row>
        <row r="3448">
          <cell r="A3448">
            <v>2003571</v>
          </cell>
          <cell r="B3448" t="str">
            <v>SICRO ABRIL/ 25</v>
          </cell>
          <cell r="C3448" t="str">
            <v>DRENO LONGITUDINAL PROFUNDO PARA CORTE EM SOLO - DPS 08 - TUBO DE CONCRETO PERFURADO E BRITA COMERCIAL</v>
          </cell>
          <cell r="D3448" t="str">
            <v>M</v>
          </cell>
          <cell r="F3448">
            <v>188.15</v>
          </cell>
        </row>
        <row r="3449">
          <cell r="A3449">
            <v>2003570</v>
          </cell>
          <cell r="B3449" t="str">
            <v>SICRO ABRIL/ 25</v>
          </cell>
          <cell r="C3449" t="str">
            <v>DRENO LONGITUDINAL PROFUNDO PARA CORTE EM SOLO - DPS 08 - TUBO DE CONCRETO PERFURADO E BRITA PRODUZIDA</v>
          </cell>
          <cell r="D3449" t="str">
            <v>M</v>
          </cell>
          <cell r="F3449">
            <v>137.66</v>
          </cell>
        </row>
        <row r="3450">
          <cell r="A3450">
            <v>2003579</v>
          </cell>
          <cell r="B3450" t="str">
            <v>SICRO ABRIL/ 25</v>
          </cell>
          <cell r="C3450" t="str">
            <v>DRENO LONGITUDINAL PROFUNDO PARA CORTE EM SOLO - DPS 08 - TUBO PEAD E BRITA COMERCIAL</v>
          </cell>
          <cell r="D3450" t="str">
            <v>M</v>
          </cell>
          <cell r="F3450">
            <v>185.38</v>
          </cell>
        </row>
        <row r="3451">
          <cell r="A3451">
            <v>2003587</v>
          </cell>
          <cell r="B3451" t="str">
            <v>SICRO ABRIL/ 25</v>
          </cell>
          <cell r="C3451" t="str">
            <v>DRENO LONGITUDINAL PROFUNDO PARA CORTE EM SOLO - DPS 08 - TUBO PEAD E BRITA PRODUZIDA</v>
          </cell>
          <cell r="D3451" t="str">
            <v>M</v>
          </cell>
          <cell r="F3451">
            <v>144.47</v>
          </cell>
        </row>
        <row r="3452">
          <cell r="A3452">
            <v>2004506</v>
          </cell>
          <cell r="B3452" t="str">
            <v>SICRO ABRIL/ 25</v>
          </cell>
          <cell r="C3452" t="str">
            <v>DRENO PROFUNDO H = 1,0 M - COM GEOCOMPOSTO DRENANTE - INCLUSIVE ESCAVAÇÃO E REATERRO</v>
          </cell>
          <cell r="D3452" t="str">
            <v>M</v>
          </cell>
          <cell r="F3452">
            <v>74.38</v>
          </cell>
        </row>
        <row r="3453">
          <cell r="A3453">
            <v>2004507</v>
          </cell>
          <cell r="B3453" t="str">
            <v>SICRO ABRIL/ 25</v>
          </cell>
          <cell r="C3453" t="str">
            <v>DRENO PROFUNDO H = 1,5 M - COM GEOCOMPOSTO DRENANTE - INCLUSIVE ESCAVAÇÃO E REATERRO</v>
          </cell>
          <cell r="D3453" t="str">
            <v>M</v>
          </cell>
          <cell r="F3453">
            <v>100.78</v>
          </cell>
        </row>
        <row r="3454">
          <cell r="A3454">
            <v>2003614</v>
          </cell>
          <cell r="B3454" t="str">
            <v>SICRO ABRIL/ 25</v>
          </cell>
          <cell r="C3454" t="str">
            <v>DRENO SUB-HORIZONTAL - DSH 01 - MATERIAL DE 1ª CATEGORIA</v>
          </cell>
          <cell r="D3454" t="str">
            <v>M</v>
          </cell>
          <cell r="F3454">
            <v>136.16</v>
          </cell>
        </row>
        <row r="3455">
          <cell r="A3455">
            <v>2003865</v>
          </cell>
          <cell r="B3455" t="str">
            <v>SICRO ABRIL/ 25</v>
          </cell>
          <cell r="C3455" t="str">
            <v>DRENO SUB-HORIZONTAL - DSH 01 - MATERIAL DE 2ª CATEGORIA</v>
          </cell>
          <cell r="D3455" t="str">
            <v>M</v>
          </cell>
          <cell r="F3455">
            <v>152.09</v>
          </cell>
        </row>
        <row r="3456">
          <cell r="A3456">
            <v>2003923</v>
          </cell>
          <cell r="B3456" t="str">
            <v>SICRO ABRIL/ 25</v>
          </cell>
          <cell r="C3456" t="str">
            <v>DRENO SUBSUPERFICIAL - DSS 01 - TUBO DE CONCRETO PERFURADO E AREIA COMERCIAL</v>
          </cell>
          <cell r="D3456" t="str">
            <v>M</v>
          </cell>
          <cell r="F3456">
            <v>56.27</v>
          </cell>
        </row>
        <row r="3457">
          <cell r="A3457">
            <v>2003922</v>
          </cell>
          <cell r="B3457" t="str">
            <v>SICRO ABRIL/ 25</v>
          </cell>
          <cell r="C3457" t="str">
            <v>DRENO SUBSUPERFICIAL - DSS 01 - TUBO DE CONCRETO PERFURADO E AREIA EXTRAÍDA</v>
          </cell>
          <cell r="D3457" t="str">
            <v>M</v>
          </cell>
          <cell r="F3457">
            <v>36.15</v>
          </cell>
        </row>
        <row r="3458">
          <cell r="A3458">
            <v>2003605</v>
          </cell>
          <cell r="B3458" t="str">
            <v>SICRO ABRIL/ 25</v>
          </cell>
          <cell r="C3458" t="str">
            <v>DRENO SUBSUPERFICIAL - DSS 01 - TUBO PEAD E AREIA COMERCIAL</v>
          </cell>
          <cell r="D3458" t="str">
            <v>M</v>
          </cell>
          <cell r="F3458">
            <v>44.03</v>
          </cell>
        </row>
        <row r="3459">
          <cell r="A3459">
            <v>2003604</v>
          </cell>
          <cell r="B3459" t="str">
            <v>SICRO ABRIL/ 25</v>
          </cell>
          <cell r="C3459" t="str">
            <v>DRENO SUBSUPERFICIAL - DSS 01 - TUBO PEAD E AREIA EXTRAÍDA</v>
          </cell>
          <cell r="D3459" t="str">
            <v>M</v>
          </cell>
          <cell r="F3459">
            <v>26.73</v>
          </cell>
        </row>
        <row r="3460">
          <cell r="A3460">
            <v>2003607</v>
          </cell>
          <cell r="B3460" t="str">
            <v>SICRO ABRIL/ 25</v>
          </cell>
          <cell r="C3460" t="str">
            <v>DRENO SUBSUPERFICIAL - DSS 02 - BRITA COMERCIAL</v>
          </cell>
          <cell r="D3460" t="str">
            <v>M</v>
          </cell>
          <cell r="F3460">
            <v>40.25</v>
          </cell>
        </row>
        <row r="3461">
          <cell r="A3461">
            <v>2003606</v>
          </cell>
          <cell r="B3461" t="str">
            <v>SICRO ABRIL/ 25</v>
          </cell>
          <cell r="C3461" t="str">
            <v>DRENO SUBSUPERFICIAL - DSS 02 - BRITA PRODUZIDA</v>
          </cell>
          <cell r="D3461" t="str">
            <v>M</v>
          </cell>
          <cell r="F3461">
            <v>29.2</v>
          </cell>
        </row>
        <row r="3462">
          <cell r="A3462">
            <v>2003609</v>
          </cell>
          <cell r="B3462" t="str">
            <v>SICRO ABRIL/ 25</v>
          </cell>
          <cell r="C3462" t="str">
            <v>DRENO SUBSUPERFICIAL - DSS 03 - BRITA COMERCIAL</v>
          </cell>
          <cell r="D3462" t="str">
            <v>M</v>
          </cell>
          <cell r="F3462">
            <v>24.16</v>
          </cell>
        </row>
        <row r="3463">
          <cell r="A3463">
            <v>2003608</v>
          </cell>
          <cell r="B3463" t="str">
            <v>SICRO ABRIL/ 25</v>
          </cell>
          <cell r="C3463" t="str">
            <v>DRENO SUBSUPERFICIAL - DSS 03 - BRITA PRODUZIDA</v>
          </cell>
          <cell r="D3463" t="str">
            <v>M</v>
          </cell>
          <cell r="F3463">
            <v>13.1</v>
          </cell>
        </row>
        <row r="3464">
          <cell r="A3464">
            <v>2003925</v>
          </cell>
          <cell r="B3464" t="str">
            <v>SICRO ABRIL/ 25</v>
          </cell>
          <cell r="C3464" t="str">
            <v>DRENO SUBSUPERFICIAL - DSS 04 - TUBO DE CONCRETO PERFURADO E BRITA COMERCIAL</v>
          </cell>
          <cell r="D3464" t="str">
            <v>M</v>
          </cell>
          <cell r="F3464">
            <v>76.08</v>
          </cell>
        </row>
        <row r="3465">
          <cell r="A3465">
            <v>2003924</v>
          </cell>
          <cell r="B3465" t="str">
            <v>SICRO ABRIL/ 25</v>
          </cell>
          <cell r="C3465" t="str">
            <v>DRENO SUBSUPERFICIAL - DSS 04 - TUBO DE CONCRETO PERFURADO E BRITA PRODUZIDA</v>
          </cell>
          <cell r="D3465" t="str">
            <v>M</v>
          </cell>
          <cell r="F3465">
            <v>62.21</v>
          </cell>
        </row>
        <row r="3466">
          <cell r="A3466">
            <v>2003611</v>
          </cell>
          <cell r="B3466" t="str">
            <v>SICRO ABRIL/ 25</v>
          </cell>
          <cell r="C3466" t="str">
            <v>DRENO SUBSUPERFICIAL - DSS 04 - TUBO PEAD E BRITA COMERCIAL</v>
          </cell>
          <cell r="D3466" t="str">
            <v>M</v>
          </cell>
          <cell r="F3466">
            <v>63.84</v>
          </cell>
        </row>
        <row r="3467">
          <cell r="A3467">
            <v>2003610</v>
          </cell>
          <cell r="B3467" t="str">
            <v>SICRO ABRIL/ 25</v>
          </cell>
          <cell r="C3467" t="str">
            <v>DRENO SUBSUPERFICIAL - DSS 04 - TUBO PEAD E BRITA PRODUZIDA</v>
          </cell>
          <cell r="D3467" t="str">
            <v>M</v>
          </cell>
          <cell r="F3467">
            <v>52.79</v>
          </cell>
        </row>
        <row r="3468">
          <cell r="A3468">
            <v>2003820</v>
          </cell>
          <cell r="B3468" t="str">
            <v>SICRO ABRIL/ 25</v>
          </cell>
          <cell r="C3468" t="str">
            <v>DRENO TIPO BARBACÃ - DRB 01 - D = 75 MM EM ESTRUTURA DE CONTENÇÃO DE ENCOSTA - EXCLUSO O TUBO DE DRENAGEM</v>
          </cell>
          <cell r="D3468" t="str">
            <v>UN</v>
          </cell>
          <cell r="F3468">
            <v>19.2</v>
          </cell>
        </row>
        <row r="3469">
          <cell r="A3469">
            <v>2003821</v>
          </cell>
          <cell r="B3469" t="str">
            <v>SICRO ABRIL/ 25</v>
          </cell>
          <cell r="C3469" t="str">
            <v>DRENO TIPO BARBACÃ - DRB 02 - D = 50 MM EM ESTRUTURA DE CONTENÇÃO DE ENCOSTA - EXCLUSO O TUBO DE DRENAGEM</v>
          </cell>
          <cell r="D3469" t="str">
            <v>UN</v>
          </cell>
          <cell r="F3469">
            <v>16.579999999999998</v>
          </cell>
        </row>
        <row r="3470">
          <cell r="A3470">
            <v>2003842</v>
          </cell>
          <cell r="B3470" t="str">
            <v>SICRO ABRIL/ 25</v>
          </cell>
          <cell r="C3470" t="str">
            <v>ENCHIMENTO DE JUNTA DE CONCRETO COM ARGAMASSA ASFÁLTICA DE DENSIDADE 1.700 KG/M³ - ESPESSURA DE 1 CM</v>
          </cell>
          <cell r="D3470" t="str">
            <v>KG</v>
          </cell>
          <cell r="F3470">
            <v>71.94</v>
          </cell>
        </row>
        <row r="3471">
          <cell r="A3471">
            <v>2003103</v>
          </cell>
          <cell r="B3471" t="str">
            <v>SICRO ABRIL/ 25</v>
          </cell>
          <cell r="C3471" t="str">
            <v>ENTRADA PARA DESCIDA D'ÁGUA - EDA 01 A - AREIA E BRITA COMERCIAIS</v>
          </cell>
          <cell r="D3471" t="str">
            <v>UN</v>
          </cell>
          <cell r="F3471">
            <v>195.05</v>
          </cell>
        </row>
        <row r="3472">
          <cell r="A3472">
            <v>2003104</v>
          </cell>
          <cell r="B3472" t="str">
            <v>SICRO ABRIL/ 25</v>
          </cell>
          <cell r="C3472" t="str">
            <v>ENTRADA PARA DESCIDA D'ÁGUA - EDA 01 A - AREIA EXTRAÍDA E BRITA PRODUZIDA</v>
          </cell>
          <cell r="D3472" t="str">
            <v>UN</v>
          </cell>
          <cell r="F3472">
            <v>172.88</v>
          </cell>
        </row>
        <row r="3473">
          <cell r="A3473">
            <v>2003115</v>
          </cell>
          <cell r="B3473" t="str">
            <v>SICRO ABRIL/ 25</v>
          </cell>
          <cell r="C3473" t="str">
            <v>ENTRADA PARA DESCIDA D'ÁGUA - EDA 01 B - AREIA E BRITA COMERCIAIS</v>
          </cell>
          <cell r="D3473" t="str">
            <v>UN</v>
          </cell>
          <cell r="F3473">
            <v>287.27999999999997</v>
          </cell>
        </row>
        <row r="3474">
          <cell r="A3474">
            <v>2003116</v>
          </cell>
          <cell r="B3474" t="str">
            <v>SICRO ABRIL/ 25</v>
          </cell>
          <cell r="C3474" t="str">
            <v>ENTRADA PARA DESCIDA D'ÁGUA - EDA 01 B - AREIA EXTRAÍDA E BRITA PRODUZIDA</v>
          </cell>
          <cell r="D3474" t="str">
            <v>UN</v>
          </cell>
          <cell r="F3474">
            <v>253.28</v>
          </cell>
        </row>
        <row r="3475">
          <cell r="A3475">
            <v>2003105</v>
          </cell>
          <cell r="B3475" t="str">
            <v>SICRO ABRIL/ 25</v>
          </cell>
          <cell r="C3475" t="str">
            <v>ENTRADA PARA DESCIDA D'ÁGUA - EDA 02 A - AREIA E BRITA COMERCIAIS</v>
          </cell>
          <cell r="D3475" t="str">
            <v>UN</v>
          </cell>
          <cell r="F3475">
            <v>207.26</v>
          </cell>
        </row>
        <row r="3476">
          <cell r="A3476">
            <v>2003106</v>
          </cell>
          <cell r="B3476" t="str">
            <v>SICRO ABRIL/ 25</v>
          </cell>
          <cell r="C3476" t="str">
            <v>ENTRADA PARA DESCIDA D'ÁGUA - EDA 02 A - AREIA EXTRAÍDA E BRITA PRODUZIDA</v>
          </cell>
          <cell r="D3476" t="str">
            <v>UN</v>
          </cell>
          <cell r="F3476">
            <v>184.14</v>
          </cell>
        </row>
        <row r="3477">
          <cell r="A3477">
            <v>2003117</v>
          </cell>
          <cell r="B3477" t="str">
            <v>SICRO ABRIL/ 25</v>
          </cell>
          <cell r="C3477" t="str">
            <v>ENTRADA PARA DESCIDA D'ÁGUA - EDA 02 B - AREIA E BRITA COMERCIAIS</v>
          </cell>
          <cell r="D3477" t="str">
            <v>UN</v>
          </cell>
          <cell r="F3477">
            <v>304.5</v>
          </cell>
        </row>
        <row r="3478">
          <cell r="A3478">
            <v>2003118</v>
          </cell>
          <cell r="B3478" t="str">
            <v>SICRO ABRIL/ 25</v>
          </cell>
          <cell r="C3478" t="str">
            <v>ENTRADA PARA DESCIDA D'ÁGUA - EDA 02 B - AREIA EXTRAÍDA E BRITA PRODUZIDA</v>
          </cell>
          <cell r="D3478" t="str">
            <v>UN</v>
          </cell>
          <cell r="F3478">
            <v>269.18</v>
          </cell>
        </row>
        <row r="3479">
          <cell r="A3479">
            <v>2003107</v>
          </cell>
          <cell r="B3479" t="str">
            <v>SICRO ABRIL/ 25</v>
          </cell>
          <cell r="C3479" t="str">
            <v>ENTRADA PARA DESCIDA D'ÁGUA - EDA 03 A - AREIA E BRITA COMERCIAIS</v>
          </cell>
          <cell r="D3479" t="str">
            <v>UN</v>
          </cell>
          <cell r="F3479">
            <v>182.9</v>
          </cell>
        </row>
        <row r="3480">
          <cell r="A3480">
            <v>2003108</v>
          </cell>
          <cell r="B3480" t="str">
            <v>SICRO ABRIL/ 25</v>
          </cell>
          <cell r="C3480" t="str">
            <v>ENTRADA PARA DESCIDA D'ÁGUA - EDA 03 A - AREIA EXTRAÍDA E BRITA PRODUZIDA</v>
          </cell>
          <cell r="D3480" t="str">
            <v>UN</v>
          </cell>
          <cell r="F3480">
            <v>163.18</v>
          </cell>
        </row>
        <row r="3481">
          <cell r="A3481">
            <v>2003119</v>
          </cell>
          <cell r="B3481" t="str">
            <v>SICRO ABRIL/ 25</v>
          </cell>
          <cell r="C3481" t="str">
            <v>ENTRADA PARA DESCIDA D'ÁGUA - EDA 03 B - AREIA E BRITA COMERCIAIS</v>
          </cell>
          <cell r="D3481" t="str">
            <v>UN</v>
          </cell>
          <cell r="F3481">
            <v>265.19</v>
          </cell>
        </row>
        <row r="3482">
          <cell r="A3482">
            <v>2003120</v>
          </cell>
          <cell r="B3482" t="str">
            <v>SICRO ABRIL/ 25</v>
          </cell>
          <cell r="C3482" t="str">
            <v>ENTRADA PARA DESCIDA D'ÁGUA - EDA 03 B - AREIA EXTRAÍDA E BRITA PRODUZIDA</v>
          </cell>
          <cell r="D3482" t="str">
            <v>UN</v>
          </cell>
          <cell r="F3482">
            <v>236.04</v>
          </cell>
        </row>
        <row r="3483">
          <cell r="A3483">
            <v>2003109</v>
          </cell>
          <cell r="B3483" t="str">
            <v>SICRO ABRIL/ 25</v>
          </cell>
          <cell r="C3483" t="str">
            <v>ENTRADA PARA DESCIDA D'ÁGUA - EDA 04 A - AREIA E BRITA COMERCIAIS</v>
          </cell>
          <cell r="D3483" t="str">
            <v>UN</v>
          </cell>
          <cell r="F3483">
            <v>193.05</v>
          </cell>
        </row>
        <row r="3484">
          <cell r="A3484">
            <v>2003110</v>
          </cell>
          <cell r="B3484" t="str">
            <v>SICRO ABRIL/ 25</v>
          </cell>
          <cell r="C3484" t="str">
            <v>ENTRADA PARA DESCIDA D'ÁGUA - EDA 04 A - AREIA EXTRAÍDA E BRITA PRODUZIDA</v>
          </cell>
          <cell r="D3484" t="str">
            <v>UN</v>
          </cell>
          <cell r="F3484">
            <v>172.62</v>
          </cell>
        </row>
        <row r="3485">
          <cell r="A3485">
            <v>2003121</v>
          </cell>
          <cell r="B3485" t="str">
            <v>SICRO ABRIL/ 25</v>
          </cell>
          <cell r="C3485" t="str">
            <v>ENTRADA PARA DESCIDA D'ÁGUA - EDA 04 B - AREIA E BRITA COMERCIAIS</v>
          </cell>
          <cell r="D3485" t="str">
            <v>UN</v>
          </cell>
          <cell r="F3485">
            <v>279.60000000000002</v>
          </cell>
        </row>
        <row r="3486">
          <cell r="A3486">
            <v>2003122</v>
          </cell>
          <cell r="B3486" t="str">
            <v>SICRO ABRIL/ 25</v>
          </cell>
          <cell r="C3486" t="str">
            <v>ENTRADA PARA DESCIDA D'ÁGUA - EDA 04 B - AREIA EXTRAÍDA E BRITA PRODUZIDA</v>
          </cell>
          <cell r="D3486" t="str">
            <v>UN</v>
          </cell>
          <cell r="F3486">
            <v>249.46</v>
          </cell>
        </row>
        <row r="3487">
          <cell r="A3487">
            <v>2003111</v>
          </cell>
          <cell r="B3487" t="str">
            <v>SICRO ABRIL/ 25</v>
          </cell>
          <cell r="C3487" t="str">
            <v>ENTRADA PARA DESCIDA D'ÁGUA - EDA 05 A - AREIA E BRITA COMERCIAIS</v>
          </cell>
          <cell r="D3487" t="str">
            <v>UN</v>
          </cell>
          <cell r="F3487">
            <v>205.16</v>
          </cell>
        </row>
        <row r="3488">
          <cell r="A3488">
            <v>2003112</v>
          </cell>
          <cell r="B3488" t="str">
            <v>SICRO ABRIL/ 25</v>
          </cell>
          <cell r="C3488" t="str">
            <v>ENTRADA PARA DESCIDA D'ÁGUA - EDA 05 A - AREIA EXTRAÍDA E BRITA PRODUZIDA</v>
          </cell>
          <cell r="D3488" t="str">
            <v>UN</v>
          </cell>
          <cell r="F3488">
            <v>183.91</v>
          </cell>
        </row>
        <row r="3489">
          <cell r="A3489">
            <v>2003123</v>
          </cell>
          <cell r="B3489" t="str">
            <v>SICRO ABRIL/ 25</v>
          </cell>
          <cell r="C3489" t="str">
            <v>ENTRADA PARA DESCIDA D'ÁGUA - EDA 05 B - AREIA E BRITA COMERCIAIS</v>
          </cell>
          <cell r="D3489" t="str">
            <v>UN</v>
          </cell>
          <cell r="F3489">
            <v>296.93</v>
          </cell>
        </row>
        <row r="3490">
          <cell r="A3490">
            <v>2003124</v>
          </cell>
          <cell r="B3490" t="str">
            <v>SICRO ABRIL/ 25</v>
          </cell>
          <cell r="C3490" t="str">
            <v>ENTRADA PARA DESCIDA D'ÁGUA - EDA 05 B - AREIA EXTRAÍDA E BRITA PRODUZIDA</v>
          </cell>
          <cell r="D3490" t="str">
            <v>UN</v>
          </cell>
          <cell r="F3490">
            <v>265.60000000000002</v>
          </cell>
        </row>
        <row r="3491">
          <cell r="A3491">
            <v>2003113</v>
          </cell>
          <cell r="B3491" t="str">
            <v>SICRO ABRIL/ 25</v>
          </cell>
          <cell r="C3491" t="str">
            <v>ENTRADA PARA DESCIDA D'ÁGUA - EDA 06 A - AREIA E BRITA COMERCIAIS</v>
          </cell>
          <cell r="D3491" t="str">
            <v>UN</v>
          </cell>
          <cell r="F3491">
            <v>215.31</v>
          </cell>
        </row>
        <row r="3492">
          <cell r="A3492">
            <v>2003114</v>
          </cell>
          <cell r="B3492" t="str">
            <v>SICRO ABRIL/ 25</v>
          </cell>
          <cell r="C3492" t="str">
            <v>ENTRADA PARA DESCIDA D'ÁGUA - EDA 06 A - AREIA EXTRAÍDA E BRITA PRODUZIDA</v>
          </cell>
          <cell r="D3492" t="str">
            <v>UN</v>
          </cell>
          <cell r="F3492">
            <v>193.35</v>
          </cell>
        </row>
        <row r="3493">
          <cell r="A3493">
            <v>2003125</v>
          </cell>
          <cell r="B3493" t="str">
            <v>SICRO ABRIL/ 25</v>
          </cell>
          <cell r="C3493" t="str">
            <v>ENTRADA PARA DESCIDA D'ÁGUA - EDA 06 B - AREIA E BRITA COMERCIAIS</v>
          </cell>
          <cell r="D3493" t="str">
            <v>UN</v>
          </cell>
          <cell r="F3493">
            <v>311.33999999999997</v>
          </cell>
        </row>
        <row r="3494">
          <cell r="A3494">
            <v>2003126</v>
          </cell>
          <cell r="B3494" t="str">
            <v>SICRO ABRIL/ 25</v>
          </cell>
          <cell r="C3494" t="str">
            <v>ENTRADA PARA DESCIDA D'ÁGUA - EDA 06 B - AREIA EXTRAÍDA E BRITA PRODUZIDA</v>
          </cell>
          <cell r="D3494" t="str">
            <v>UN</v>
          </cell>
          <cell r="F3494">
            <v>279.02</v>
          </cell>
        </row>
        <row r="3495">
          <cell r="A3495">
            <v>2003127</v>
          </cell>
          <cell r="B3495" t="str">
            <v>SICRO ABRIL/ 25</v>
          </cell>
          <cell r="C3495" t="str">
            <v>ENTRADA PARA DESCIDA D'ÁGUA - EDA 07 A - AREIA E BRITA COMERCIAIS</v>
          </cell>
          <cell r="D3495" t="str">
            <v>UN</v>
          </cell>
          <cell r="F3495">
            <v>813</v>
          </cell>
        </row>
        <row r="3496">
          <cell r="A3496">
            <v>2003128</v>
          </cell>
          <cell r="B3496" t="str">
            <v>SICRO ABRIL/ 25</v>
          </cell>
          <cell r="C3496" t="str">
            <v>ENTRADA PARA DESCIDA D'ÁGUA - EDA 07 A - AREIA EXTRAÍDA E BRITA PRODUZIDA</v>
          </cell>
          <cell r="D3496" t="str">
            <v>UN</v>
          </cell>
          <cell r="F3496">
            <v>703.78</v>
          </cell>
        </row>
        <row r="3497">
          <cell r="A3497">
            <v>2003147</v>
          </cell>
          <cell r="B3497" t="str">
            <v>SICRO ABRIL/ 25</v>
          </cell>
          <cell r="C3497" t="str">
            <v>ENTRADA PARA DESCIDA D'ÁGUA - EDA 07 B - AREIA E BRITA COMERCIAIS</v>
          </cell>
          <cell r="D3497" t="str">
            <v>UN</v>
          </cell>
          <cell r="F3497">
            <v>1112.17</v>
          </cell>
        </row>
        <row r="3498">
          <cell r="A3498">
            <v>2003148</v>
          </cell>
          <cell r="B3498" t="str">
            <v>SICRO ABRIL/ 25</v>
          </cell>
          <cell r="C3498" t="str">
            <v>ENTRADA PARA DESCIDA D'ÁGUA - EDA 07 B - AREIA EXTRAÍDA E BRITA PRODUZIDA</v>
          </cell>
          <cell r="D3498" t="str">
            <v>UN</v>
          </cell>
          <cell r="F3498">
            <v>955.38</v>
          </cell>
        </row>
        <row r="3499">
          <cell r="A3499">
            <v>2003129</v>
          </cell>
          <cell r="B3499" t="str">
            <v>SICRO ABRIL/ 25</v>
          </cell>
          <cell r="C3499" t="str">
            <v>ENTRADA PARA DESCIDA D'ÁGUA - EDA 08 A - AREIA E BRITA COMERCIAIS</v>
          </cell>
          <cell r="D3499" t="str">
            <v>UN</v>
          </cell>
          <cell r="F3499">
            <v>818</v>
          </cell>
        </row>
        <row r="3500">
          <cell r="A3500">
            <v>2003130</v>
          </cell>
          <cell r="B3500" t="str">
            <v>SICRO ABRIL/ 25</v>
          </cell>
          <cell r="C3500" t="str">
            <v>ENTRADA PARA DESCIDA D'ÁGUA - EDA 08 A - AREIA EXTRAÍDA E BRITA PRODUZIDA</v>
          </cell>
          <cell r="D3500" t="str">
            <v>UN</v>
          </cell>
          <cell r="F3500">
            <v>707.66</v>
          </cell>
        </row>
        <row r="3501">
          <cell r="A3501">
            <v>2003149</v>
          </cell>
          <cell r="B3501" t="str">
            <v>SICRO ABRIL/ 25</v>
          </cell>
          <cell r="C3501" t="str">
            <v>ENTRADA PARA DESCIDA D'ÁGUA - EDA 08 B - AREIA E BRITA COMERCIAIS</v>
          </cell>
          <cell r="D3501" t="str">
            <v>UN</v>
          </cell>
          <cell r="F3501">
            <v>1120.9100000000001</v>
          </cell>
        </row>
        <row r="3502">
          <cell r="A3502">
            <v>2003150</v>
          </cell>
          <cell r="B3502" t="str">
            <v>SICRO ABRIL/ 25</v>
          </cell>
          <cell r="C3502" t="str">
            <v>ENTRADA PARA DESCIDA D'ÁGUA - EDA 08 B - AREIA EXTRAÍDA E BRITA PRODUZIDA</v>
          </cell>
          <cell r="D3502" t="str">
            <v>UN</v>
          </cell>
          <cell r="F3502">
            <v>962.15</v>
          </cell>
        </row>
        <row r="3503">
          <cell r="A3503">
            <v>2003131</v>
          </cell>
          <cell r="B3503" t="str">
            <v>SICRO ABRIL/ 25</v>
          </cell>
          <cell r="C3503" t="str">
            <v>ENTRADA PARA DESCIDA D'ÁGUA - EDA 09 A - AREIA E BRITA COMERCIAIS</v>
          </cell>
          <cell r="D3503" t="str">
            <v>UN</v>
          </cell>
          <cell r="F3503">
            <v>833.23</v>
          </cell>
        </row>
        <row r="3504">
          <cell r="A3504">
            <v>2003132</v>
          </cell>
          <cell r="B3504" t="str">
            <v>SICRO ABRIL/ 25</v>
          </cell>
          <cell r="C3504" t="str">
            <v>ENTRADA PARA DESCIDA D'ÁGUA - EDA 09 A - AREIA EXTRAÍDA E BRITA PRODUZIDA</v>
          </cell>
          <cell r="D3504" t="str">
            <v>UN</v>
          </cell>
          <cell r="F3504">
            <v>719.46</v>
          </cell>
        </row>
        <row r="3505">
          <cell r="A3505">
            <v>2003151</v>
          </cell>
          <cell r="B3505" t="str">
            <v>SICRO ABRIL/ 25</v>
          </cell>
          <cell r="C3505" t="str">
            <v>ENTRADA PARA DESCIDA D'ÁGUA - EDA 09 B - AREIA E BRITA COMERCIAIS</v>
          </cell>
          <cell r="D3505" t="str">
            <v>UN</v>
          </cell>
          <cell r="F3505">
            <v>1147.51</v>
          </cell>
        </row>
        <row r="3506">
          <cell r="A3506">
            <v>2003152</v>
          </cell>
          <cell r="B3506" t="str">
            <v>SICRO ABRIL/ 25</v>
          </cell>
          <cell r="C3506" t="str">
            <v>ENTRADA PARA DESCIDA D'ÁGUA - EDA 09 B - AREIA EXTRAÍDA E BRITA PRODUZIDA</v>
          </cell>
          <cell r="D3506" t="str">
            <v>UN</v>
          </cell>
          <cell r="F3506">
            <v>982.76</v>
          </cell>
        </row>
        <row r="3507">
          <cell r="A3507">
            <v>2003133</v>
          </cell>
          <cell r="B3507" t="str">
            <v>SICRO ABRIL/ 25</v>
          </cell>
          <cell r="C3507" t="str">
            <v>ENTRADA PARA DESCIDA D'ÁGUA - EDA 10 A - AREIA E BRITA COMERCIAIS</v>
          </cell>
          <cell r="D3507" t="str">
            <v>UN</v>
          </cell>
          <cell r="F3507">
            <v>836.3</v>
          </cell>
        </row>
        <row r="3508">
          <cell r="A3508">
            <v>2003134</v>
          </cell>
          <cell r="B3508" t="str">
            <v>SICRO ABRIL/ 25</v>
          </cell>
          <cell r="C3508" t="str">
            <v>ENTRADA PARA DESCIDA D'ÁGUA - EDA 10 A - AREIA EXTRAÍDA E BRITA PRODUZIDA</v>
          </cell>
          <cell r="D3508" t="str">
            <v>UN</v>
          </cell>
          <cell r="F3508">
            <v>721.84</v>
          </cell>
        </row>
        <row r="3509">
          <cell r="A3509">
            <v>2003153</v>
          </cell>
          <cell r="B3509" t="str">
            <v>SICRO ABRIL/ 25</v>
          </cell>
          <cell r="C3509" t="str">
            <v>ENTRADA PARA DESCIDA D'ÁGUA - EDA 10 B - AREIA E BRITA COMERCIAIS</v>
          </cell>
          <cell r="D3509" t="str">
            <v>UN</v>
          </cell>
          <cell r="F3509">
            <v>1152.8499999999999</v>
          </cell>
        </row>
        <row r="3510">
          <cell r="A3510">
            <v>2003154</v>
          </cell>
          <cell r="B3510" t="str">
            <v>SICRO ABRIL/ 25</v>
          </cell>
          <cell r="C3510" t="str">
            <v>ENTRADA PARA DESCIDA D'ÁGUA - EDA 10 B - AREIA EXTRAÍDA E BRITA PRODUZIDA</v>
          </cell>
          <cell r="D3510" t="str">
            <v>UN</v>
          </cell>
          <cell r="F3510">
            <v>986.89</v>
          </cell>
        </row>
        <row r="3511">
          <cell r="A3511">
            <v>2003135</v>
          </cell>
          <cell r="B3511" t="str">
            <v>SICRO ABRIL/ 25</v>
          </cell>
          <cell r="C3511" t="str">
            <v>ENTRADA PARA DESCIDA D'ÁGUA - EDA 11 A - AREIA E BRITA COMERCIAIS</v>
          </cell>
          <cell r="D3511" t="str">
            <v>UN</v>
          </cell>
          <cell r="F3511">
            <v>843.18</v>
          </cell>
        </row>
        <row r="3512">
          <cell r="A3512">
            <v>2003136</v>
          </cell>
          <cell r="B3512" t="str">
            <v>SICRO ABRIL/ 25</v>
          </cell>
          <cell r="C3512" t="str">
            <v>ENTRADA PARA DESCIDA D'ÁGUA - EDA 11 A - AREIA EXTRAÍDA E BRITA PRODUZIDA</v>
          </cell>
          <cell r="D3512" t="str">
            <v>UN</v>
          </cell>
          <cell r="F3512">
            <v>727.16</v>
          </cell>
        </row>
        <row r="3513">
          <cell r="A3513">
            <v>2003155</v>
          </cell>
          <cell r="B3513" t="str">
            <v>SICRO ABRIL/ 25</v>
          </cell>
          <cell r="C3513" t="str">
            <v>ENTRADA PARA DESCIDA D'ÁGUA - EDA 11 B - AREIA E BRITA COMERCIAIS</v>
          </cell>
          <cell r="D3513" t="str">
            <v>UN</v>
          </cell>
          <cell r="F3513">
            <v>1164.8900000000001</v>
          </cell>
        </row>
        <row r="3514">
          <cell r="A3514">
            <v>2003156</v>
          </cell>
          <cell r="B3514" t="str">
            <v>SICRO ABRIL/ 25</v>
          </cell>
          <cell r="C3514" t="str">
            <v>ENTRADA PARA DESCIDA D'ÁGUA - EDA 11 B - AREIA EXTRAÍDA E BRITA PRODUZIDA</v>
          </cell>
          <cell r="D3514" t="str">
            <v>UN</v>
          </cell>
          <cell r="F3514">
            <v>996.22</v>
          </cell>
        </row>
        <row r="3515">
          <cell r="A3515">
            <v>2003137</v>
          </cell>
          <cell r="B3515" t="str">
            <v>SICRO ABRIL/ 25</v>
          </cell>
          <cell r="C3515" t="str">
            <v>ENTRADA PARA DESCIDA D'ÁGUA - EDA 12 A - AREIA E BRITA COMERCIAIS</v>
          </cell>
          <cell r="D3515" t="str">
            <v>UN</v>
          </cell>
          <cell r="F3515">
            <v>1096.6400000000001</v>
          </cell>
        </row>
        <row r="3516">
          <cell r="A3516">
            <v>2003138</v>
          </cell>
          <cell r="B3516" t="str">
            <v>SICRO ABRIL/ 25</v>
          </cell>
          <cell r="C3516" t="str">
            <v>ENTRADA PARA DESCIDA D'ÁGUA - EDA 12 A - AREIA EXTRAÍDA E BRITA PRODUZIDA</v>
          </cell>
          <cell r="D3516" t="str">
            <v>UN</v>
          </cell>
          <cell r="F3516">
            <v>969.78</v>
          </cell>
        </row>
        <row r="3517">
          <cell r="A3517">
            <v>2003157</v>
          </cell>
          <cell r="B3517" t="str">
            <v>SICRO ABRIL/ 25</v>
          </cell>
          <cell r="C3517" t="str">
            <v>ENTRADA PARA DESCIDA D'ÁGUA - EDA 12 B - AREIA E BRITA COMERCIAIS</v>
          </cell>
          <cell r="D3517" t="str">
            <v>UN</v>
          </cell>
          <cell r="F3517">
            <v>1477.4</v>
          </cell>
        </row>
        <row r="3518">
          <cell r="A3518">
            <v>2003158</v>
          </cell>
          <cell r="B3518" t="str">
            <v>SICRO ABRIL/ 25</v>
          </cell>
          <cell r="C3518" t="str">
            <v>ENTRADA PARA DESCIDA D'ÁGUA - EDA 12 B - AREIA EXTRAÍDA E BRITA PRODUZIDA</v>
          </cell>
          <cell r="D3518" t="str">
            <v>UN</v>
          </cell>
          <cell r="F3518">
            <v>1297.8800000000001</v>
          </cell>
        </row>
        <row r="3519">
          <cell r="A3519">
            <v>2003139</v>
          </cell>
          <cell r="B3519" t="str">
            <v>SICRO ABRIL/ 25</v>
          </cell>
          <cell r="C3519" t="str">
            <v>ENTRADA PARA DESCIDA D'ÁGUA - EDA 13 A - AREIA E BRITA COMERCIAIS</v>
          </cell>
          <cell r="D3519" t="str">
            <v>UN</v>
          </cell>
          <cell r="F3519">
            <v>1101.6400000000001</v>
          </cell>
        </row>
        <row r="3520">
          <cell r="A3520">
            <v>2003140</v>
          </cell>
          <cell r="B3520" t="str">
            <v>SICRO ABRIL/ 25</v>
          </cell>
          <cell r="C3520" t="str">
            <v>ENTRADA PARA DESCIDA D'ÁGUA - EDA 13 A - AREIA EXTRAÍDA E BRITA PRODUZIDA</v>
          </cell>
          <cell r="D3520" t="str">
            <v>UN</v>
          </cell>
          <cell r="F3520">
            <v>973.65</v>
          </cell>
        </row>
        <row r="3521">
          <cell r="A3521">
            <v>2003159</v>
          </cell>
          <cell r="B3521" t="str">
            <v>SICRO ABRIL/ 25</v>
          </cell>
          <cell r="C3521" t="str">
            <v>ENTRADA PARA DESCIDA D'ÁGUA - EDA 13 B - AREIA E BRITA COMERCIAIS</v>
          </cell>
          <cell r="D3521" t="str">
            <v>UN</v>
          </cell>
          <cell r="F3521">
            <v>1486.14</v>
          </cell>
        </row>
        <row r="3522">
          <cell r="A3522">
            <v>2003160</v>
          </cell>
          <cell r="B3522" t="str">
            <v>SICRO ABRIL/ 25</v>
          </cell>
          <cell r="C3522" t="str">
            <v>ENTRADA PARA DESCIDA D'ÁGUA - EDA 13 B - AREIA EXTRAÍDA E BRITA PRODUZIDA</v>
          </cell>
          <cell r="D3522" t="str">
            <v>UN</v>
          </cell>
          <cell r="F3522">
            <v>1304.6500000000001</v>
          </cell>
        </row>
        <row r="3523">
          <cell r="A3523">
            <v>2003141</v>
          </cell>
          <cell r="B3523" t="str">
            <v>SICRO ABRIL/ 25</v>
          </cell>
          <cell r="C3523" t="str">
            <v>ENTRADA PARA DESCIDA D'ÁGUA - EDA 14 A - AREIA E BRITA COMERCIAIS</v>
          </cell>
          <cell r="D3523" t="str">
            <v>UN</v>
          </cell>
          <cell r="F3523">
            <v>1116.8599999999999</v>
          </cell>
        </row>
        <row r="3524">
          <cell r="A3524">
            <v>2003142</v>
          </cell>
          <cell r="B3524" t="str">
            <v>SICRO ABRIL/ 25</v>
          </cell>
          <cell r="C3524" t="str">
            <v>ENTRADA PARA DESCIDA D'ÁGUA - EDA 14 A - AREIA EXTRAÍDA E BRITA PRODUZIDA</v>
          </cell>
          <cell r="D3524" t="str">
            <v>UN</v>
          </cell>
          <cell r="F3524">
            <v>985.45</v>
          </cell>
        </row>
        <row r="3525">
          <cell r="A3525">
            <v>2003161</v>
          </cell>
          <cell r="B3525" t="str">
            <v>SICRO ABRIL/ 25</v>
          </cell>
          <cell r="C3525" t="str">
            <v>ENTRADA PARA DESCIDA D'ÁGUA - EDA 14 B - AREIA E BRITA COMERCIAIS</v>
          </cell>
          <cell r="D3525" t="str">
            <v>UN</v>
          </cell>
          <cell r="F3525">
            <v>1512.75</v>
          </cell>
        </row>
        <row r="3526">
          <cell r="A3526">
            <v>2003162</v>
          </cell>
          <cell r="B3526" t="str">
            <v>SICRO ABRIL/ 25</v>
          </cell>
          <cell r="C3526" t="str">
            <v>ENTRADA PARA DESCIDA D'ÁGUA - EDA 14 B - AREIA EXTRAÍDA E BRITA PRODUZIDA</v>
          </cell>
          <cell r="D3526" t="str">
            <v>UN</v>
          </cell>
          <cell r="F3526">
            <v>1325.27</v>
          </cell>
        </row>
        <row r="3527">
          <cell r="A3527">
            <v>2003143</v>
          </cell>
          <cell r="B3527" t="str">
            <v>SICRO ABRIL/ 25</v>
          </cell>
          <cell r="C3527" t="str">
            <v>ENTRADA PARA DESCIDA D'ÁGUA - EDA 15 A - AREIA E BRITA COMERCIAIS</v>
          </cell>
          <cell r="D3527" t="str">
            <v>UN</v>
          </cell>
          <cell r="F3527">
            <v>1119.94</v>
          </cell>
        </row>
        <row r="3528">
          <cell r="A3528">
            <v>2003144</v>
          </cell>
          <cell r="B3528" t="str">
            <v>SICRO ABRIL/ 25</v>
          </cell>
          <cell r="C3528" t="str">
            <v>ENTRADA PARA DESCIDA D'ÁGUA - EDA 15 A - AREIA EXTRAÍDA E BRITA PRODUZIDA</v>
          </cell>
          <cell r="D3528" t="str">
            <v>UN</v>
          </cell>
          <cell r="F3528">
            <v>987.83</v>
          </cell>
        </row>
        <row r="3529">
          <cell r="A3529">
            <v>2003163</v>
          </cell>
          <cell r="B3529" t="str">
            <v>SICRO ABRIL/ 25</v>
          </cell>
          <cell r="C3529" t="str">
            <v>ENTRADA PARA DESCIDA D'ÁGUA - EDA 15 B - AREIA E BRITA COMERCIAIS</v>
          </cell>
          <cell r="D3529" t="str">
            <v>UN</v>
          </cell>
          <cell r="F3529">
            <v>1518.08</v>
          </cell>
        </row>
        <row r="3530">
          <cell r="A3530">
            <v>2003164</v>
          </cell>
          <cell r="B3530" t="str">
            <v>SICRO ABRIL/ 25</v>
          </cell>
          <cell r="C3530" t="str">
            <v>ENTRADA PARA DESCIDA D'ÁGUA - EDA 15 B - AREIA EXTRAÍDA E BRITA PRODUZIDA</v>
          </cell>
          <cell r="D3530" t="str">
            <v>UN</v>
          </cell>
          <cell r="F3530">
            <v>1329.4</v>
          </cell>
        </row>
        <row r="3531">
          <cell r="A3531">
            <v>2003145</v>
          </cell>
          <cell r="B3531" t="str">
            <v>SICRO ABRIL/ 25</v>
          </cell>
          <cell r="C3531" t="str">
            <v>ENTRADA PARA DESCIDA D'ÁGUA - EDA 16 A - AREIA E BRITA COMERCIAIS</v>
          </cell>
          <cell r="D3531" t="str">
            <v>UN</v>
          </cell>
          <cell r="F3531">
            <v>1126.81</v>
          </cell>
        </row>
        <row r="3532">
          <cell r="A3532">
            <v>2003146</v>
          </cell>
          <cell r="B3532" t="str">
            <v>SICRO ABRIL/ 25</v>
          </cell>
          <cell r="C3532" t="str">
            <v>ENTRADA PARA DESCIDA D'ÁGUA - EDA 16 A - AREIA EXTRAÍDA E BRITA PRODUZIDA</v>
          </cell>
          <cell r="D3532" t="str">
            <v>UN</v>
          </cell>
          <cell r="F3532">
            <v>993.16</v>
          </cell>
        </row>
        <row r="3533">
          <cell r="A3533">
            <v>2003165</v>
          </cell>
          <cell r="B3533" t="str">
            <v>SICRO ABRIL/ 25</v>
          </cell>
          <cell r="C3533" t="str">
            <v>ENTRADA PARA DESCIDA D'ÁGUA - EDA 16 B - AREIA E BRITA COMERCIAIS</v>
          </cell>
          <cell r="D3533" t="str">
            <v>UN</v>
          </cell>
          <cell r="F3533">
            <v>1530.12</v>
          </cell>
        </row>
        <row r="3534">
          <cell r="A3534">
            <v>2003166</v>
          </cell>
          <cell r="B3534" t="str">
            <v>SICRO ABRIL/ 25</v>
          </cell>
          <cell r="C3534" t="str">
            <v>ENTRADA PARA DESCIDA D'ÁGUA - EDA 16 B - AREIA EXTRAÍDA E BRITA PRODUZIDA</v>
          </cell>
          <cell r="D3534" t="str">
            <v>UN</v>
          </cell>
          <cell r="F3534">
            <v>1338.72</v>
          </cell>
        </row>
        <row r="3535">
          <cell r="A3535">
            <v>2003819</v>
          </cell>
          <cell r="B3535" t="str">
            <v>SICRO ABRIL/ 25</v>
          </cell>
          <cell r="C3535" t="str">
            <v>ENVELOPE DE BRITA PARA TUBOS COM DIÂMETRO EXTERNO DE 75 A 110 MM - L = 15 CM E H = 15 CM</v>
          </cell>
          <cell r="D3535" t="str">
            <v>M</v>
          </cell>
          <cell r="F3535">
            <v>6.76</v>
          </cell>
        </row>
        <row r="3536">
          <cell r="A3536">
            <v>2004504</v>
          </cell>
          <cell r="B3536" t="str">
            <v>SICRO ABRIL/ 25</v>
          </cell>
          <cell r="C3536" t="str">
            <v>ESCAVAÇÃO MECÂNICA DE VALA PARA DRENAGEM COM VALETADEIRA EM MATERIAL DE 1ª CATEGORIA</v>
          </cell>
          <cell r="D3536" t="str">
            <v>M³</v>
          </cell>
          <cell r="F3536">
            <v>17.93</v>
          </cell>
        </row>
        <row r="3537">
          <cell r="A3537">
            <v>2004519</v>
          </cell>
          <cell r="B3537" t="str">
            <v>SICRO ABRIL/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25</v>
          </cell>
          <cell r="C3542" t="str">
            <v>ESGOTAMENTO DE ÁGUA COM BOMBA SUBMERSA</v>
          </cell>
          <cell r="D3542" t="str">
            <v>H</v>
          </cell>
          <cell r="F3542">
            <v>13.36</v>
          </cell>
        </row>
        <row r="3543">
          <cell r="A3543">
            <v>2003863</v>
          </cell>
          <cell r="B3543" t="str">
            <v>SICRO ABRIL/ 25</v>
          </cell>
          <cell r="C3543" t="str">
            <v>ESGOTAMENTO DE DRENO HORIZONTAL PROFUNDO A VÁCUO</v>
          </cell>
          <cell r="D3543" t="str">
            <v>H</v>
          </cell>
          <cell r="F3543">
            <v>22.52</v>
          </cell>
        </row>
        <row r="3544">
          <cell r="A3544">
            <v>2004508</v>
          </cell>
          <cell r="B3544" t="str">
            <v>SICRO ABRIL/ 25</v>
          </cell>
          <cell r="C3544" t="str">
            <v>GEODRENO VERTICAL PARA TRATAMENTO DE SOLOS MOLES</v>
          </cell>
          <cell r="D3544" t="str">
            <v>M</v>
          </cell>
          <cell r="F3544">
            <v>12.31</v>
          </cell>
        </row>
        <row r="3545">
          <cell r="A3545">
            <v>2003316</v>
          </cell>
          <cell r="B3545" t="str">
            <v>SICRO ABRIL/ 25</v>
          </cell>
          <cell r="C3545" t="str">
            <v>GRELHA DE CONCRETO 54 X 100 CM PARA BOCA-DE-LOBO - AREIA E BRITA COMERCIAIS - SOBRECARGA DO TREM TIPO TB 45</v>
          </cell>
          <cell r="D3545" t="str">
            <v>UN</v>
          </cell>
          <cell r="F3545">
            <v>107.58</v>
          </cell>
        </row>
        <row r="3546">
          <cell r="A3546">
            <v>2003317</v>
          </cell>
          <cell r="B3546" t="str">
            <v>SICRO ABRIL/ 25</v>
          </cell>
          <cell r="C3546" t="str">
            <v>GRELHA DE CONCRETO 54 X 100 CM PARA BOCA-DE-LOBO - AREIA EXTRAÍDA E BRITA PRODUZIDA - SOBRECARGA DO TREM TIPO TB 45</v>
          </cell>
          <cell r="D3546" t="str">
            <v>UN</v>
          </cell>
          <cell r="F3546">
            <v>103.06</v>
          </cell>
        </row>
        <row r="3547">
          <cell r="A3547">
            <v>2003767</v>
          </cell>
          <cell r="B3547" t="str">
            <v>SICRO ABRIL/ 25</v>
          </cell>
          <cell r="C3547" t="str">
            <v>LASTRO DE AREIA COMERCIAL - ESPALHAMENTO MANUAL</v>
          </cell>
          <cell r="D3547" t="str">
            <v>M³</v>
          </cell>
          <cell r="F3547">
            <v>122.02</v>
          </cell>
        </row>
        <row r="3548">
          <cell r="A3548">
            <v>2003844</v>
          </cell>
          <cell r="B3548" t="str">
            <v>SICRO ABRIL/ 25</v>
          </cell>
          <cell r="C3548" t="str">
            <v>LASTRO DE AREIA COMERCIAL - ESPALHAMENTO MECÂNICO</v>
          </cell>
          <cell r="D3548" t="str">
            <v>M³</v>
          </cell>
          <cell r="F3548">
            <v>119.04</v>
          </cell>
        </row>
        <row r="3549">
          <cell r="A3549">
            <v>2003576</v>
          </cell>
          <cell r="B3549" t="str">
            <v>SICRO ABRIL/ 25</v>
          </cell>
          <cell r="C3549" t="str">
            <v>LASTRO DE AREIA EXTRAÍDA - ESPALHAMENTO MANUAL</v>
          </cell>
          <cell r="D3549" t="str">
            <v>M³</v>
          </cell>
          <cell r="F3549">
            <v>15.16</v>
          </cell>
        </row>
        <row r="3550">
          <cell r="A3550">
            <v>2003858</v>
          </cell>
          <cell r="B3550" t="str">
            <v>SICRO ABRIL/ 25</v>
          </cell>
          <cell r="C3550" t="str">
            <v>LASTRO DE AREIA EXTRAÍDA - ESPALHAMENTO MECÂNICO</v>
          </cell>
          <cell r="D3550" t="str">
            <v>M³</v>
          </cell>
          <cell r="F3550">
            <v>12.19</v>
          </cell>
        </row>
        <row r="3551">
          <cell r="A3551">
            <v>2003850</v>
          </cell>
          <cell r="B3551" t="str">
            <v>SICRO ABRIL/ 25</v>
          </cell>
          <cell r="C3551" t="str">
            <v>LASTRO DE BRITA COMERCIAL COMPACTADO COM SOQUETE VIBRATÓRIO - ESPALHAMENTO MANUAL</v>
          </cell>
          <cell r="D3551" t="str">
            <v>M³</v>
          </cell>
          <cell r="F3551">
            <v>146.78</v>
          </cell>
        </row>
        <row r="3552">
          <cell r="A3552">
            <v>2003849</v>
          </cell>
          <cell r="B3552" t="str">
            <v>SICRO ABRIL/ 25</v>
          </cell>
          <cell r="C3552" t="str">
            <v>LASTRO DE BRITA PRODUZIDA COMPACTADO COM SOQUETE VIBRATÓRIO - ESPALHAMENTO MANUAL</v>
          </cell>
          <cell r="D3552" t="str">
            <v>M³</v>
          </cell>
          <cell r="F3552">
            <v>74.94</v>
          </cell>
        </row>
        <row r="3553">
          <cell r="A3553">
            <v>2003868</v>
          </cell>
          <cell r="B3553" t="str">
            <v>SICRO ABRIL/ 25</v>
          </cell>
          <cell r="C3553" t="str">
            <v>LASTRO DE PEDRA DE MÃO OU RACHÃO - ESPALHAMENTO MANUAL</v>
          </cell>
          <cell r="D3553" t="str">
            <v>M³</v>
          </cell>
          <cell r="F3553">
            <v>127.61</v>
          </cell>
        </row>
        <row r="3554">
          <cell r="A3554">
            <v>2003369</v>
          </cell>
          <cell r="B3554" t="str">
            <v>SICRO ABRIL/ 25</v>
          </cell>
          <cell r="C3554" t="str">
            <v>MEIO-FIO DE CONCRETO - MFC 01 - AREIA E BRITA COMERCIAIS - FÔRMA DE MADEIRA</v>
          </cell>
          <cell r="D3554" t="str">
            <v>M</v>
          </cell>
          <cell r="F3554">
            <v>109.46</v>
          </cell>
        </row>
        <row r="3555">
          <cell r="A3555">
            <v>2003368</v>
          </cell>
          <cell r="B3555" t="str">
            <v>SICRO ABRIL/ 25</v>
          </cell>
          <cell r="C3555" t="str">
            <v>MEIO-FIO DE CONCRETO - MFC 01 - AREIA EXTRAÍDA E BRITA PRODUZIDA - FÔRMA DE MADEIRA</v>
          </cell>
          <cell r="D3555" t="str">
            <v>M</v>
          </cell>
          <cell r="F3555">
            <v>96.76</v>
          </cell>
        </row>
        <row r="3556">
          <cell r="A3556">
            <v>2003939</v>
          </cell>
          <cell r="B3556" t="str">
            <v>SICRO ABRIL/ 25</v>
          </cell>
          <cell r="C3556" t="str">
            <v>MEIO-FIO DE CONCRETO - MFC 01 MOLDADO NO LOCAL COM EXTRUSORA E CONCRETO USINADO - AREIA E BRITA COMERCIAIS</v>
          </cell>
          <cell r="D3556" t="str">
            <v>M</v>
          </cell>
          <cell r="F3556">
            <v>63.07</v>
          </cell>
        </row>
        <row r="3557">
          <cell r="A3557">
            <v>2003940</v>
          </cell>
          <cell r="B3557" t="str">
            <v>SICRO ABRIL/ 25</v>
          </cell>
          <cell r="C3557" t="str">
            <v>MEIO-FIO DE CONCRETO - MFC 01 MOLDADO NO LOCAL COM EXTRUSORA E CONCRETO USINADO - AREIA EXTRAÍDA E BRITA PRODUZIDA</v>
          </cell>
          <cell r="D3557" t="str">
            <v>M</v>
          </cell>
          <cell r="F3557">
            <v>50.33</v>
          </cell>
        </row>
        <row r="3558">
          <cell r="A3558">
            <v>2003371</v>
          </cell>
          <cell r="B3558" t="str">
            <v>SICRO ABRIL/ 25</v>
          </cell>
          <cell r="C3558" t="str">
            <v>MEIO-FIO DE CONCRETO - MFC 02 - AREIA E BRITA COMERCIAIS - FÔRMA DE MADEIRA</v>
          </cell>
          <cell r="D3558" t="str">
            <v>M</v>
          </cell>
          <cell r="F3558">
            <v>79.36</v>
          </cell>
        </row>
        <row r="3559">
          <cell r="A3559">
            <v>2003370</v>
          </cell>
          <cell r="B3559" t="str">
            <v>SICRO ABRIL/ 25</v>
          </cell>
          <cell r="C3559" t="str">
            <v>MEIO-FIO DE CONCRETO - MFC 02 - AREIA EXTRAÍDA E BRITA PRODUZIDA - FÔRMA DE MADEIRA</v>
          </cell>
          <cell r="D3559" t="str">
            <v>M</v>
          </cell>
          <cell r="F3559">
            <v>68.63</v>
          </cell>
        </row>
        <row r="3560">
          <cell r="A3560">
            <v>2003941</v>
          </cell>
          <cell r="B3560" t="str">
            <v>SICRO ABRIL/ 25</v>
          </cell>
          <cell r="C3560" t="str">
            <v>MEIO-FIO DE CONCRETO - MFC 02 MOLDADO NO LOCAL COM EXTRUSORA E CONCRETO USINADO - AREIA E BRITA COMERCIAIS</v>
          </cell>
          <cell r="D3560" t="str">
            <v>M</v>
          </cell>
          <cell r="F3560">
            <v>53.97</v>
          </cell>
        </row>
        <row r="3561">
          <cell r="A3561">
            <v>2003942</v>
          </cell>
          <cell r="B3561" t="str">
            <v>SICRO ABRIL/ 25</v>
          </cell>
          <cell r="C3561" t="str">
            <v>MEIO-FIO DE CONCRETO - MFC 02 MOLDADO NO LOCAL COM EXTRUSORA E CONCRETO USINADO - AREIA EXTRAÍDA E BRITA PRODUZIDA</v>
          </cell>
          <cell r="D3561" t="str">
            <v>M</v>
          </cell>
          <cell r="F3561">
            <v>43.2</v>
          </cell>
        </row>
        <row r="3562">
          <cell r="A3562">
            <v>2003373</v>
          </cell>
          <cell r="B3562" t="str">
            <v>SICRO ABRIL/ 25</v>
          </cell>
          <cell r="C3562" t="str">
            <v>MEIO-FIO DE CONCRETO - MFC 03 - AREIA E BRITA COMERCIAIS - FÔRMA DE MADEIRA</v>
          </cell>
          <cell r="D3562" t="str">
            <v>M</v>
          </cell>
          <cell r="F3562">
            <v>65.53</v>
          </cell>
        </row>
        <row r="3563">
          <cell r="A3563">
            <v>2003372</v>
          </cell>
          <cell r="B3563" t="str">
            <v>SICRO ABRIL/ 25</v>
          </cell>
          <cell r="C3563" t="str">
            <v>MEIO-FIO DE CONCRETO - MFC 03 - AREIA EXTRAÍDA E BRITA PRODUZIDA - FÔRMA DE MADEIRA</v>
          </cell>
          <cell r="D3563" t="str">
            <v>M</v>
          </cell>
          <cell r="F3563">
            <v>60.32</v>
          </cell>
        </row>
        <row r="3564">
          <cell r="A3564">
            <v>2003943</v>
          </cell>
          <cell r="B3564" t="str">
            <v>SICRO ABRIL/ 25</v>
          </cell>
          <cell r="C3564" t="str">
            <v>MEIO-FIO DE CONCRETO - MFC 03 MOLDADO NO LOCAL COM EXTRUSORA E CONCRETO USINADO - AREIA E BRITA COMERCIAIS</v>
          </cell>
          <cell r="D3564" t="str">
            <v>M</v>
          </cell>
          <cell r="F3564">
            <v>25.39</v>
          </cell>
        </row>
        <row r="3565">
          <cell r="A3565">
            <v>2003944</v>
          </cell>
          <cell r="B3565" t="str">
            <v>SICRO ABRIL/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25</v>
          </cell>
          <cell r="C3566" t="str">
            <v>MEIO-FIO DE CONCRETO - MFC 04 - AREIA E BRITA COMERCIAIS - FÔRMA DE MADEIRA</v>
          </cell>
          <cell r="D3566" t="str">
            <v>M</v>
          </cell>
          <cell r="F3566">
            <v>41.78</v>
          </cell>
        </row>
        <row r="3567">
          <cell r="A3567">
            <v>2003374</v>
          </cell>
          <cell r="B3567" t="str">
            <v>SICRO ABRIL/ 25</v>
          </cell>
          <cell r="C3567" t="str">
            <v>MEIO-FIO DE CONCRETO - MFC 04 - AREIA EXTRAÍDA E BRITA PRODUZIDA - FÔRMA DE MADEIRA</v>
          </cell>
          <cell r="D3567" t="str">
            <v>M</v>
          </cell>
          <cell r="F3567">
            <v>37.94</v>
          </cell>
        </row>
        <row r="3568">
          <cell r="A3568">
            <v>2003945</v>
          </cell>
          <cell r="B3568" t="str">
            <v>SICRO ABRIL/ 25</v>
          </cell>
          <cell r="C3568" t="str">
            <v>MEIO-FIO DE CONCRETO - MFC 04 MOLDADO NO LOCAL COM EXTRUSORA E CONCRETO USINADO - AREIA E BRITA COMERCIAIS</v>
          </cell>
          <cell r="D3568" t="str">
            <v>M</v>
          </cell>
          <cell r="F3568">
            <v>19.04</v>
          </cell>
        </row>
        <row r="3569">
          <cell r="A3569">
            <v>2003946</v>
          </cell>
          <cell r="B3569" t="str">
            <v>SICRO ABRIL/ 25</v>
          </cell>
          <cell r="C3569" t="str">
            <v>MEIO-FIO DE CONCRETO - MFC 04 MOLDADO NO LOCAL COM EXTRUSORA E CONCRETO USINADO - AREIA EXTRAÍDA E BRITA PRODUZIDA</v>
          </cell>
          <cell r="D3569" t="str">
            <v>M</v>
          </cell>
          <cell r="F3569">
            <v>15.2</v>
          </cell>
        </row>
        <row r="3570">
          <cell r="A3570">
            <v>2003377</v>
          </cell>
          <cell r="B3570" t="str">
            <v>SICRO ABRIL/ 25</v>
          </cell>
          <cell r="C3570" t="str">
            <v>MEIO-FIO DE CONCRETO - MFC 05 - AREIA E BRITA COMERCIAIS - FÔRMA DE MADEIRA</v>
          </cell>
          <cell r="D3570" t="str">
            <v>M</v>
          </cell>
          <cell r="F3570">
            <v>57.34</v>
          </cell>
        </row>
        <row r="3571">
          <cell r="A3571">
            <v>2003376</v>
          </cell>
          <cell r="B3571" t="str">
            <v>SICRO ABRIL/ 25</v>
          </cell>
          <cell r="C3571" t="str">
            <v>MEIO-FIO DE CONCRETO - MFC 05 - AREIA EXTRAÍDA E BRITA PRODUZIDA - FÔRMA DE MADEIRA</v>
          </cell>
          <cell r="D3571" t="str">
            <v>M</v>
          </cell>
          <cell r="F3571">
            <v>53.19</v>
          </cell>
        </row>
        <row r="3572">
          <cell r="A3572">
            <v>2003947</v>
          </cell>
          <cell r="B3572" t="str">
            <v>SICRO ABRIL/ 25</v>
          </cell>
          <cell r="C3572" t="str">
            <v>MEIO-FIO DE CONCRETO - MFC 05 MOLDADO NO LOCAL COM EXTRUSORA E CONCRETO USINADO - AREIA E BRITA COMERCIAIS</v>
          </cell>
          <cell r="D3572" t="str">
            <v>M</v>
          </cell>
          <cell r="F3572">
            <v>19.93</v>
          </cell>
        </row>
        <row r="3573">
          <cell r="A3573">
            <v>2003948</v>
          </cell>
          <cell r="B3573" t="str">
            <v>SICRO ABRIL/ 25</v>
          </cell>
          <cell r="C3573" t="str">
            <v>MEIO-FIO DE CONCRETO - MFC 05 MOLDADO NO LOCAL COM EXTRUSORA E CONCRETO USINADO - AREIA EXTRAÍDA E BRITA PRODUZIDA</v>
          </cell>
          <cell r="D3573" t="str">
            <v>M</v>
          </cell>
          <cell r="F3573">
            <v>15.78</v>
          </cell>
        </row>
        <row r="3574">
          <cell r="A3574">
            <v>2003379</v>
          </cell>
          <cell r="B3574" t="str">
            <v>SICRO ABRIL/ 25</v>
          </cell>
          <cell r="C3574" t="str">
            <v>MEIO-FIO DE CONCRETO - MFC 06 - AREIA E BRITA COMERCIAIS - FÔRMA DE MADEIRA</v>
          </cell>
          <cell r="D3574" t="str">
            <v>M</v>
          </cell>
          <cell r="F3574">
            <v>32.72</v>
          </cell>
        </row>
        <row r="3575">
          <cell r="A3575">
            <v>2003378</v>
          </cell>
          <cell r="B3575" t="str">
            <v>SICRO ABRIL/ 25</v>
          </cell>
          <cell r="C3575" t="str">
            <v>MEIO-FIO DE CONCRETO - MFC 06 - AREIA EXTRAÍDA E BRITA PRODUZIDA - FÔRMA DE MADEIRA</v>
          </cell>
          <cell r="D3575" t="str">
            <v>M</v>
          </cell>
          <cell r="F3575">
            <v>29.93</v>
          </cell>
        </row>
        <row r="3576">
          <cell r="A3576">
            <v>2003949</v>
          </cell>
          <cell r="B3576" t="str">
            <v>SICRO ABRIL/ 25</v>
          </cell>
          <cell r="C3576" t="str">
            <v>MEIO-FIO DE CONCRETO - MFC 06 MOLDADO NO LOCAL COM EXTRUSORA E CONCRETO USINADO - AREIA E BRITA COMERCIAIS</v>
          </cell>
          <cell r="D3576" t="str">
            <v>M</v>
          </cell>
          <cell r="F3576">
            <v>13.69</v>
          </cell>
        </row>
        <row r="3577">
          <cell r="A3577">
            <v>2003950</v>
          </cell>
          <cell r="B3577" t="str">
            <v>SICRO ABRIL/ 25</v>
          </cell>
          <cell r="C3577" t="str">
            <v>MEIO-FIO DE CONCRETO - MFC 06 MOLDADO NO LOCAL COM EXTRUSORA E CONCRETO USINADO - AREIA EXTRAÍDA E BRITA PRODUZIDA</v>
          </cell>
          <cell r="D3577" t="str">
            <v>M</v>
          </cell>
          <cell r="F3577">
            <v>10.89</v>
          </cell>
        </row>
        <row r="3578">
          <cell r="A3578">
            <v>2003381</v>
          </cell>
          <cell r="B3578" t="str">
            <v>SICRO ABRIL/ 25</v>
          </cell>
          <cell r="C3578" t="str">
            <v>MEIO-FIO DE CONCRETO - MFC 07 - AREIA E BRITA COMERCIAIS - FÔRMA DE MADEIRA</v>
          </cell>
          <cell r="D3578" t="str">
            <v>M</v>
          </cell>
          <cell r="F3578">
            <v>54.81</v>
          </cell>
        </row>
        <row r="3579">
          <cell r="A3579">
            <v>2003380</v>
          </cell>
          <cell r="B3579" t="str">
            <v>SICRO ABRIL/ 25</v>
          </cell>
          <cell r="C3579" t="str">
            <v>MEIO-FIO DE CONCRETO - MFC 07 - AREIA EXTRAÍDA E BRITA PRODUZIDA - FÔRMA DE MADEIRA</v>
          </cell>
          <cell r="D3579" t="str">
            <v>M</v>
          </cell>
          <cell r="F3579">
            <v>50.02</v>
          </cell>
        </row>
        <row r="3580">
          <cell r="A3580">
            <v>2003951</v>
          </cell>
          <cell r="B3580" t="str">
            <v>SICRO ABRIL/ 25</v>
          </cell>
          <cell r="C3580" t="str">
            <v>MEIO-FIO DE CONCRETO - MFC 07 MOLDADO NO LOCAL COM EXTRUSORA E CONCRETO USINADO - AREIA E BRITA COMERCIAIS</v>
          </cell>
          <cell r="D3580" t="str">
            <v>M</v>
          </cell>
          <cell r="F3580">
            <v>23.28</v>
          </cell>
        </row>
        <row r="3581">
          <cell r="A3581">
            <v>2003952</v>
          </cell>
          <cell r="B3581" t="str">
            <v>SICRO ABRIL/ 25</v>
          </cell>
          <cell r="C3581" t="str">
            <v>MEIO-FIO DE CONCRETO - MFC 07 MOLDADO NO LOCAL COM EXTRUSORA E CONCRETO USINADO - AREIA EXTRAÍDA E BRITA PRODUZIDA</v>
          </cell>
          <cell r="D3581" t="str">
            <v>M</v>
          </cell>
          <cell r="F3581">
            <v>18.48</v>
          </cell>
        </row>
        <row r="3582">
          <cell r="A3582">
            <v>2003383</v>
          </cell>
          <cell r="B3582" t="str">
            <v>SICRO ABRIL/ 25</v>
          </cell>
          <cell r="C3582" t="str">
            <v>MEIO-FIO DE CONCRETO - MFC 08 - AREIA E BRITA COMERCIAIS - FÔRMA DE MADEIRA</v>
          </cell>
          <cell r="D3582" t="str">
            <v>M</v>
          </cell>
          <cell r="F3582">
            <v>91.7</v>
          </cell>
        </row>
        <row r="3583">
          <cell r="A3583">
            <v>2003382</v>
          </cell>
          <cell r="B3583" t="str">
            <v>SICRO ABRIL/ 25</v>
          </cell>
          <cell r="C3583" t="str">
            <v>MEIO-FIO DE CONCRETO - MFC 08 - AREIA EXTRAÍDA E BRITA PRODUZIDA - FÔRMA DE MADEIRA</v>
          </cell>
          <cell r="D3583" t="str">
            <v>M</v>
          </cell>
          <cell r="F3583">
            <v>82.77</v>
          </cell>
        </row>
        <row r="3584">
          <cell r="A3584">
            <v>2003953</v>
          </cell>
          <cell r="B3584" t="str">
            <v>SICRO ABRIL/ 25</v>
          </cell>
          <cell r="C3584" t="str">
            <v>MEIO-FIO DE CONCRETO - MFC 08 MOLDADO NO LOCAL COM EXTRUSORA E CONCRETO USINADO - AREIA E BRITA COMERCIAIS</v>
          </cell>
          <cell r="D3584" t="str">
            <v>M</v>
          </cell>
          <cell r="F3584">
            <v>42.22</v>
          </cell>
        </row>
        <row r="3585">
          <cell r="A3585">
            <v>2003954</v>
          </cell>
          <cell r="B3585" t="str">
            <v>SICRO ABRIL/ 25</v>
          </cell>
          <cell r="C3585" t="str">
            <v>MEIO-FIO DE CONCRETO - MFC 08 MOLDADO NO LOCAL COM EXTRUSORA E CONCRETO USINADO - AREIA EXTRAÍDA E BRITA PRODUZIDA</v>
          </cell>
          <cell r="D3585" t="str">
            <v>M</v>
          </cell>
          <cell r="F3585">
            <v>33.26</v>
          </cell>
        </row>
        <row r="3586">
          <cell r="A3586">
            <v>2004514</v>
          </cell>
          <cell r="B3586" t="str">
            <v>SICRO ABRIL/ 25</v>
          </cell>
          <cell r="C3586" t="str">
            <v>MICROVALA PARA DRENO DE PAVIMENTO COM GEOCOMPOSTO DRENANTE H = 0,4 M</v>
          </cell>
          <cell r="D3586" t="str">
            <v>M</v>
          </cell>
          <cell r="F3586">
            <v>15.16</v>
          </cell>
        </row>
        <row r="3587">
          <cell r="A3587">
            <v>2004515</v>
          </cell>
          <cell r="B3587" t="str">
            <v>SICRO ABRIL/ 25</v>
          </cell>
          <cell r="C3587" t="str">
            <v>MICROVALA PARA DRENO DE PAVIMENTO COM GEOCOMPOSTO DRENANTE H = 0,6 M</v>
          </cell>
          <cell r="D3587" t="str">
            <v>M</v>
          </cell>
          <cell r="F3587">
            <v>39.71</v>
          </cell>
        </row>
        <row r="3588">
          <cell r="A3588">
            <v>2005759</v>
          </cell>
          <cell r="B3588" t="str">
            <v>SICRO ABRIL/ 25</v>
          </cell>
          <cell r="C3588" t="str">
            <v>PERFURAÇÃO PARA DRENO SUB-HORIZONTAL EM MATERIAL DE 1ª CATEGORIA COM D = 75 MM (LINHA NW)</v>
          </cell>
          <cell r="D3588" t="str">
            <v>M</v>
          </cell>
          <cell r="F3588">
            <v>55.61</v>
          </cell>
        </row>
        <row r="3589">
          <cell r="A3589">
            <v>2005764</v>
          </cell>
          <cell r="B3589" t="str">
            <v>SICRO ABRIL/ 25</v>
          </cell>
          <cell r="C3589" t="str">
            <v>PERFURAÇÃO PARA DRENO SUB-HORIZONTAL EM MATERIAL DE 2ª CATEGORIA COM D = 75 MM (LINHA NW)</v>
          </cell>
          <cell r="D3589" t="str">
            <v>M</v>
          </cell>
          <cell r="F3589">
            <v>71.540000000000006</v>
          </cell>
        </row>
        <row r="3590">
          <cell r="A3590">
            <v>2003678</v>
          </cell>
          <cell r="B3590" t="str">
            <v>SICRO ABRIL/ 25</v>
          </cell>
          <cell r="C3590" t="str">
            <v>POÇO DE VISITA - PVI 01 - AREIA E BRITA COMERCIAIS</v>
          </cell>
          <cell r="D3590" t="str">
            <v>UN</v>
          </cell>
          <cell r="F3590">
            <v>2221.15</v>
          </cell>
        </row>
        <row r="3591">
          <cell r="A3591">
            <v>2003677</v>
          </cell>
          <cell r="B3591" t="str">
            <v>SICRO ABRIL/ 25</v>
          </cell>
          <cell r="C3591" t="str">
            <v>POÇO DE VISITA - PVI 01 - AREIA EXTRAÍDA E BRITA PRODUZIDA</v>
          </cell>
          <cell r="D3591" t="str">
            <v>UN</v>
          </cell>
          <cell r="F3591">
            <v>2005.74</v>
          </cell>
        </row>
        <row r="3592">
          <cell r="A3592">
            <v>2003680</v>
          </cell>
          <cell r="B3592" t="str">
            <v>SICRO ABRIL/ 25</v>
          </cell>
          <cell r="C3592" t="str">
            <v>POÇO DE VISITA - PVI 02 - AREIA E BRITA COMERCIAIS</v>
          </cell>
          <cell r="D3592" t="str">
            <v>UN</v>
          </cell>
          <cell r="F3592">
            <v>2190.1799999999998</v>
          </cell>
        </row>
        <row r="3593">
          <cell r="A3593">
            <v>2003679</v>
          </cell>
          <cell r="B3593" t="str">
            <v>SICRO ABRIL/ 25</v>
          </cell>
          <cell r="C3593" t="str">
            <v>POÇO DE VISITA - PVI 02 - AREIA EXTRAÍDA E BRITA PRODUZIDA</v>
          </cell>
          <cell r="D3593" t="str">
            <v>UN</v>
          </cell>
          <cell r="F3593">
            <v>1983.44</v>
          </cell>
        </row>
        <row r="3594">
          <cell r="A3594">
            <v>2003682</v>
          </cell>
          <cell r="B3594" t="str">
            <v>SICRO ABRIL/ 25</v>
          </cell>
          <cell r="C3594" t="str">
            <v>POÇO DE VISITA - PVI 03 - AREIA E BRITA COMERCIAIS</v>
          </cell>
          <cell r="D3594" t="str">
            <v>UN</v>
          </cell>
          <cell r="F3594">
            <v>2506.52</v>
          </cell>
        </row>
        <row r="3595">
          <cell r="A3595">
            <v>2003681</v>
          </cell>
          <cell r="B3595" t="str">
            <v>SICRO ABRIL/ 25</v>
          </cell>
          <cell r="C3595" t="str">
            <v>POÇO DE VISITA - PVI 03 - AREIA EXTRAÍDA E BRITA PRODUZIDA</v>
          </cell>
          <cell r="D3595" t="str">
            <v>UN</v>
          </cell>
          <cell r="F3595">
            <v>2249.0100000000002</v>
          </cell>
        </row>
        <row r="3596">
          <cell r="A3596">
            <v>2003684</v>
          </cell>
          <cell r="B3596" t="str">
            <v>SICRO ABRIL/ 25</v>
          </cell>
          <cell r="C3596" t="str">
            <v>POÇO DE VISITA - PVI 04 - AREIA E BRITA COMERCIAIS</v>
          </cell>
          <cell r="D3596" t="str">
            <v>UN</v>
          </cell>
          <cell r="F3596">
            <v>3000.87</v>
          </cell>
        </row>
        <row r="3597">
          <cell r="A3597">
            <v>2003683</v>
          </cell>
          <cell r="B3597" t="str">
            <v>SICRO ABRIL/ 25</v>
          </cell>
          <cell r="C3597" t="str">
            <v>POÇO DE VISITA - PVI 04 - AREIA EXTRAÍDA E BRITA PRODUZIDA</v>
          </cell>
          <cell r="D3597" t="str">
            <v>UN</v>
          </cell>
          <cell r="F3597">
            <v>2693.85</v>
          </cell>
        </row>
        <row r="3598">
          <cell r="A3598">
            <v>2003686</v>
          </cell>
          <cell r="B3598" t="str">
            <v>SICRO ABRIL/ 25</v>
          </cell>
          <cell r="C3598" t="str">
            <v>POÇO DE VISITA - PVI 05 - AREIA E BRITA COMERCIAIS</v>
          </cell>
          <cell r="D3598" t="str">
            <v>UN</v>
          </cell>
          <cell r="F3598">
            <v>3543.08</v>
          </cell>
        </row>
        <row r="3599">
          <cell r="A3599">
            <v>2003685</v>
          </cell>
          <cell r="B3599" t="str">
            <v>SICRO ABRIL/ 25</v>
          </cell>
          <cell r="C3599" t="str">
            <v>POÇO DE VISITA - PVI 05 - AREIA EXTRAÍDA E BRITA PRODUZIDA</v>
          </cell>
          <cell r="D3599" t="str">
            <v>UN</v>
          </cell>
          <cell r="F3599">
            <v>3185.3</v>
          </cell>
        </row>
        <row r="3600">
          <cell r="A3600">
            <v>2003688</v>
          </cell>
          <cell r="B3600" t="str">
            <v>SICRO ABRIL/ 25</v>
          </cell>
          <cell r="C3600" t="str">
            <v>POÇO DE VISITA - PVI 06 - AREIA E BRITA COMERCIAIS</v>
          </cell>
          <cell r="D3600" t="str">
            <v>UN</v>
          </cell>
          <cell r="F3600">
            <v>4425.91</v>
          </cell>
        </row>
        <row r="3601">
          <cell r="A3601">
            <v>2003687</v>
          </cell>
          <cell r="B3601" t="str">
            <v>SICRO ABRIL/ 25</v>
          </cell>
          <cell r="C3601" t="str">
            <v>POÇO DE VISITA - PVI 06 - AREIA EXTRAÍDA E BRITA PRODUZIDA</v>
          </cell>
          <cell r="D3601" t="str">
            <v>UN</v>
          </cell>
          <cell r="F3601">
            <v>3992.61</v>
          </cell>
        </row>
        <row r="3602">
          <cell r="A3602">
            <v>2003690</v>
          </cell>
          <cell r="B3602" t="str">
            <v>SICRO ABRIL/ 25</v>
          </cell>
          <cell r="C3602" t="str">
            <v>POÇO DE VISITA - PVI 07 - AREIA E BRITA COMERCIAIS</v>
          </cell>
          <cell r="D3602" t="str">
            <v>UN</v>
          </cell>
          <cell r="F3602">
            <v>2576.58</v>
          </cell>
        </row>
        <row r="3603">
          <cell r="A3603">
            <v>2003689</v>
          </cell>
          <cell r="B3603" t="str">
            <v>SICRO ABRIL/ 25</v>
          </cell>
          <cell r="C3603" t="str">
            <v>POÇO DE VISITA - PVI 07 - AREIA EXTRAÍDA E BRITA PRODUZIDA</v>
          </cell>
          <cell r="D3603" t="str">
            <v>UN</v>
          </cell>
          <cell r="F3603">
            <v>2325.27</v>
          </cell>
        </row>
        <row r="3604">
          <cell r="A3604">
            <v>2003692</v>
          </cell>
          <cell r="B3604" t="str">
            <v>SICRO ABRIL/ 25</v>
          </cell>
          <cell r="C3604" t="str">
            <v>POÇO DE VISITA - PVI 08 - AREIA E BRITA COMERCIAIS</v>
          </cell>
          <cell r="D3604" t="str">
            <v>UN</v>
          </cell>
          <cell r="F3604">
            <v>2550.04</v>
          </cell>
        </row>
        <row r="3605">
          <cell r="A3605">
            <v>2003691</v>
          </cell>
          <cell r="B3605" t="str">
            <v>SICRO ABRIL/ 25</v>
          </cell>
          <cell r="C3605" t="str">
            <v>POÇO DE VISITA - PVI 08 - AREIA EXTRAÍDA E BRITA PRODUZIDA</v>
          </cell>
          <cell r="D3605" t="str">
            <v>UN</v>
          </cell>
          <cell r="F3605">
            <v>2306.15</v>
          </cell>
        </row>
        <row r="3606">
          <cell r="A3606">
            <v>2003694</v>
          </cell>
          <cell r="B3606" t="str">
            <v>SICRO ABRIL/ 25</v>
          </cell>
          <cell r="C3606" t="str">
            <v>POÇO DE VISITA - PVI 09 - AREIA E BRITA COMERCIAIS</v>
          </cell>
          <cell r="D3606" t="str">
            <v>UN</v>
          </cell>
          <cell r="F3606">
            <v>2888.13</v>
          </cell>
        </row>
        <row r="3607">
          <cell r="A3607">
            <v>2003693</v>
          </cell>
          <cell r="B3607" t="str">
            <v>SICRO ABRIL/ 25</v>
          </cell>
          <cell r="C3607" t="str">
            <v>POÇO DE VISITA - PVI 09 - AREIA EXTRAÍDA E BRITA PRODUZIDA</v>
          </cell>
          <cell r="D3607" t="str">
            <v>UN</v>
          </cell>
          <cell r="F3607">
            <v>2588.5300000000002</v>
          </cell>
        </row>
        <row r="3608">
          <cell r="A3608">
            <v>2003696</v>
          </cell>
          <cell r="B3608" t="str">
            <v>SICRO ABRIL/ 25</v>
          </cell>
          <cell r="C3608" t="str">
            <v>POÇO DE VISITA - PVI 10 - AREIA E BRITA COMERCIAIS</v>
          </cell>
          <cell r="D3608" t="str">
            <v>UN</v>
          </cell>
          <cell r="F3608">
            <v>3235.58</v>
          </cell>
        </row>
        <row r="3609">
          <cell r="A3609">
            <v>2003695</v>
          </cell>
          <cell r="B3609" t="str">
            <v>SICRO ABRIL/ 25</v>
          </cell>
          <cell r="C3609" t="str">
            <v>POÇO DE VISITA - PVI 10 - AREIA EXTRAÍDA E BRITA PRODUZIDA</v>
          </cell>
          <cell r="D3609" t="str">
            <v>UN</v>
          </cell>
          <cell r="F3609">
            <v>2883.99</v>
          </cell>
        </row>
        <row r="3610">
          <cell r="A3610">
            <v>2003698</v>
          </cell>
          <cell r="B3610" t="str">
            <v>SICRO ABRIL/ 25</v>
          </cell>
          <cell r="C3610" t="str">
            <v>POÇO DE VISITA - PVI 11 - AREIA E BRITA COMERCIAIS</v>
          </cell>
          <cell r="D3610" t="str">
            <v>UN</v>
          </cell>
          <cell r="F3610">
            <v>3966.72</v>
          </cell>
        </row>
        <row r="3611">
          <cell r="A3611">
            <v>2003697</v>
          </cell>
          <cell r="B3611" t="str">
            <v>SICRO ABRIL/ 25</v>
          </cell>
          <cell r="C3611" t="str">
            <v>POÇO DE VISITA - PVI 11 - AREIA EXTRAÍDA E BRITA PRODUZIDA</v>
          </cell>
          <cell r="D3611" t="str">
            <v>UN</v>
          </cell>
          <cell r="F3611">
            <v>3561.9</v>
          </cell>
        </row>
        <row r="3612">
          <cell r="A3612">
            <v>2003700</v>
          </cell>
          <cell r="B3612" t="str">
            <v>SICRO ABRIL/ 25</v>
          </cell>
          <cell r="C3612" t="str">
            <v>POÇO DE VISITA - PVI 12 - AREIA E BRITA COMERCIAIS</v>
          </cell>
          <cell r="D3612" t="str">
            <v>UN</v>
          </cell>
          <cell r="F3612">
            <v>4891.58</v>
          </cell>
        </row>
        <row r="3613">
          <cell r="A3613">
            <v>2003699</v>
          </cell>
          <cell r="B3613" t="str">
            <v>SICRO ABRIL/ 25</v>
          </cell>
          <cell r="C3613" t="str">
            <v>POÇO DE VISITA - PVI 12 - AREIA EXTRAÍDA E BRITA PRODUZIDA</v>
          </cell>
          <cell r="D3613" t="str">
            <v>UN</v>
          </cell>
          <cell r="F3613">
            <v>4406.28</v>
          </cell>
        </row>
        <row r="3614">
          <cell r="A3614">
            <v>2003702</v>
          </cell>
          <cell r="B3614" t="str">
            <v>SICRO ABRIL/ 25</v>
          </cell>
          <cell r="C3614" t="str">
            <v>POÇO DE VISITA - PVI 13 - AREIA E BRITA COMERCIAIS</v>
          </cell>
          <cell r="D3614" t="str">
            <v>UN</v>
          </cell>
          <cell r="F3614">
            <v>2949.71</v>
          </cell>
        </row>
        <row r="3615">
          <cell r="A3615">
            <v>2003701</v>
          </cell>
          <cell r="B3615" t="str">
            <v>SICRO ABRIL/ 25</v>
          </cell>
          <cell r="C3615" t="str">
            <v>POÇO DE VISITA - PVI 13 - AREIA EXTRAÍDA E BRITA PRODUZIDA</v>
          </cell>
          <cell r="D3615" t="str">
            <v>UN</v>
          </cell>
          <cell r="F3615">
            <v>2657.54</v>
          </cell>
        </row>
        <row r="3616">
          <cell r="A3616">
            <v>2003704</v>
          </cell>
          <cell r="B3616" t="str">
            <v>SICRO ABRIL/ 25</v>
          </cell>
          <cell r="C3616" t="str">
            <v>POÇO DE VISITA - PVI 14 - AREIA E BRITA COMERCIAIS</v>
          </cell>
          <cell r="D3616" t="str">
            <v>UN</v>
          </cell>
          <cell r="F3616">
            <v>2923.17</v>
          </cell>
        </row>
        <row r="3617">
          <cell r="A3617">
            <v>2003703</v>
          </cell>
          <cell r="B3617" t="str">
            <v>SICRO ABRIL/ 25</v>
          </cell>
          <cell r="C3617" t="str">
            <v>POÇO DE VISITA - PVI 14 - AREIA EXTRAÍDA E BRITA PRODUZIDA</v>
          </cell>
          <cell r="D3617" t="str">
            <v>UN</v>
          </cell>
          <cell r="F3617">
            <v>2638.43</v>
          </cell>
        </row>
        <row r="3618">
          <cell r="A3618">
            <v>2003706</v>
          </cell>
          <cell r="B3618" t="str">
            <v>SICRO ABRIL/ 25</v>
          </cell>
          <cell r="C3618" t="str">
            <v>POÇO DE VISITA - PVI 15 - AREIA E BRITA COMERCIAIS</v>
          </cell>
          <cell r="D3618" t="str">
            <v>UN</v>
          </cell>
          <cell r="F3618">
            <v>3287.43</v>
          </cell>
        </row>
        <row r="3619">
          <cell r="A3619">
            <v>2003705</v>
          </cell>
          <cell r="B3619" t="str">
            <v>SICRO ABRIL/ 25</v>
          </cell>
          <cell r="C3619" t="str">
            <v>POÇO DE VISITA - PVI 15 - AREIA EXTRAÍDA E BRITA PRODUZIDA</v>
          </cell>
          <cell r="D3619" t="str">
            <v>UN</v>
          </cell>
          <cell r="F3619">
            <v>2940.79</v>
          </cell>
        </row>
        <row r="3620">
          <cell r="A3620">
            <v>2003708</v>
          </cell>
          <cell r="B3620" t="str">
            <v>SICRO ABRIL/ 25</v>
          </cell>
          <cell r="C3620" t="str">
            <v>POÇO DE VISITA - PVI 16 - AREIA E BRITA COMERCIAIS</v>
          </cell>
          <cell r="D3620" t="str">
            <v>UN</v>
          </cell>
          <cell r="F3620">
            <v>3815.7</v>
          </cell>
        </row>
        <row r="3621">
          <cell r="A3621">
            <v>2003707</v>
          </cell>
          <cell r="B3621" t="str">
            <v>SICRO ABRIL/ 25</v>
          </cell>
          <cell r="C3621" t="str">
            <v>POÇO DE VISITA - PVI 16 - AREIA EXTRAÍDA E BRITA PRODUZIDA</v>
          </cell>
          <cell r="D3621" t="str">
            <v>UN</v>
          </cell>
          <cell r="F3621">
            <v>3414.59</v>
          </cell>
        </row>
        <row r="3622">
          <cell r="A3622">
            <v>2003710</v>
          </cell>
          <cell r="B3622" t="str">
            <v>SICRO ABRIL/ 25</v>
          </cell>
          <cell r="C3622" t="str">
            <v>POÇO DE VISITA - PVI 17 - AREIA E BRITA COMERCIAIS</v>
          </cell>
          <cell r="D3622" t="str">
            <v>UN</v>
          </cell>
          <cell r="F3622">
            <v>4408.0600000000004</v>
          </cell>
        </row>
        <row r="3623">
          <cell r="A3623">
            <v>2003709</v>
          </cell>
          <cell r="B3623" t="str">
            <v>SICRO ABRIL/ 25</v>
          </cell>
          <cell r="C3623" t="str">
            <v>POÇO DE VISITA - PVI 17 - AREIA EXTRAÍDA E BRITA PRODUZIDA</v>
          </cell>
          <cell r="D3623" t="str">
            <v>UN</v>
          </cell>
          <cell r="F3623">
            <v>3951.24</v>
          </cell>
        </row>
        <row r="3624">
          <cell r="A3624">
            <v>2003712</v>
          </cell>
          <cell r="B3624" t="str">
            <v>SICRO ABRIL/ 25</v>
          </cell>
          <cell r="C3624" t="str">
            <v>POÇO DE VISITA - PVI 18 - AREIA E BRITA COMERCIAIS</v>
          </cell>
          <cell r="D3624" t="str">
            <v>UN</v>
          </cell>
          <cell r="F3624">
            <v>5374.95</v>
          </cell>
        </row>
        <row r="3625">
          <cell r="A3625">
            <v>2003711</v>
          </cell>
          <cell r="B3625" t="str">
            <v>SICRO ABRIL/ 25</v>
          </cell>
          <cell r="C3625" t="str">
            <v>POÇO DE VISITA - PVI 18 - AREIA EXTRAÍDA E BRITA PRODUZIDA</v>
          </cell>
          <cell r="D3625" t="str">
            <v>UN</v>
          </cell>
          <cell r="F3625">
            <v>4832.7</v>
          </cell>
        </row>
        <row r="3626">
          <cell r="A3626">
            <v>2004505</v>
          </cell>
          <cell r="B3626" t="str">
            <v>SICRO ABRIL/ 25</v>
          </cell>
          <cell r="C3626" t="str">
            <v>REATERRO E COMPACTAÇÃO EM VALA DE DRENO COM GEOCOMPOSTO</v>
          </cell>
          <cell r="D3626" t="str">
            <v>M³</v>
          </cell>
          <cell r="F3626">
            <v>19.23</v>
          </cell>
        </row>
        <row r="3627">
          <cell r="A3627">
            <v>2003353</v>
          </cell>
          <cell r="B3627" t="str">
            <v>SICRO ABRIL/ 25</v>
          </cell>
          <cell r="C3627" t="str">
            <v>SARJETA TRAPEZOIDAL DE CANTEIRO CENTRAL DE CONCRETO - SZCC 100-25 - AREIA E BRITA COMERCIAIS</v>
          </cell>
          <cell r="D3627" t="str">
            <v>M</v>
          </cell>
          <cell r="F3627">
            <v>65.95</v>
          </cell>
        </row>
        <row r="3628">
          <cell r="A3628">
            <v>2003352</v>
          </cell>
          <cell r="B3628" t="str">
            <v>SICRO ABRIL/ 25</v>
          </cell>
          <cell r="C3628" t="str">
            <v>SARJETA TRAPEZOIDAL DE CANTEIRO CENTRAL DE CONCRETO - SZCC 100-25 - AREIA EXTRAÍDA E BRITA PRODUZIDA</v>
          </cell>
          <cell r="D3628" t="str">
            <v>M</v>
          </cell>
          <cell r="F3628">
            <v>48.73</v>
          </cell>
        </row>
        <row r="3629">
          <cell r="A3629">
            <v>2003979</v>
          </cell>
          <cell r="B3629" t="str">
            <v>SICRO ABRIL/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25</v>
          </cell>
          <cell r="C3631" t="str">
            <v>SARJETA TRAPEZOIDAL DE CANTEIRO CENTRAL DE CONCRETO - SZCC 140-35 - AREIA E BRITA COMERCIAIS</v>
          </cell>
          <cell r="D3631" t="str">
            <v>M</v>
          </cell>
          <cell r="F3631">
            <v>88.72</v>
          </cell>
        </row>
        <row r="3632">
          <cell r="A3632">
            <v>2003354</v>
          </cell>
          <cell r="B3632" t="str">
            <v>SICRO ABRIL/ 25</v>
          </cell>
          <cell r="C3632" t="str">
            <v>SARJETA TRAPEZOIDAL DE CANTEIRO CENTRAL DE CONCRETO - SZCC 140-35 - AREIA EXTRAÍDA E BRITA PRODUZIDA</v>
          </cell>
          <cell r="D3632" t="str">
            <v>M</v>
          </cell>
          <cell r="F3632">
            <v>65.510000000000005</v>
          </cell>
        </row>
        <row r="3633">
          <cell r="A3633">
            <v>2003981</v>
          </cell>
          <cell r="B3633" t="str">
            <v>SICRO ABRIL/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25</v>
          </cell>
          <cell r="C3635" t="str">
            <v>SARJETA TRAPEZOIDAL DE CONCRETO - SZC 60-20 - ESCAVAÇÃO MECÂNICA - AREIA E BRITA COMERCIAIS</v>
          </cell>
          <cell r="D3635" t="str">
            <v>M</v>
          </cell>
          <cell r="F3635">
            <v>54.24</v>
          </cell>
        </row>
        <row r="3636">
          <cell r="A3636">
            <v>2003344</v>
          </cell>
          <cell r="B3636" t="str">
            <v>SICRO ABRIL/ 25</v>
          </cell>
          <cell r="C3636" t="str">
            <v>SARJETA TRAPEZOIDAL DE CONCRETO - SZC 60-20 - ESCAVAÇÃO MECÂNICA - AREIA EXTRAÍDA E BRITA PRODUZIDA</v>
          </cell>
          <cell r="D3636" t="str">
            <v>M</v>
          </cell>
          <cell r="F3636">
            <v>42.48</v>
          </cell>
        </row>
        <row r="3637">
          <cell r="A3637">
            <v>2003973</v>
          </cell>
          <cell r="B3637" t="str">
            <v>SICRO ABRIL/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25</v>
          </cell>
          <cell r="C3639" t="str">
            <v>SARJETA TRAPEZOIDAL DE CONCRETO - SZC 90-30 - ESCAVAÇÃO MECÂNICA - AREIA E BRITA COMERCIAIS</v>
          </cell>
          <cell r="D3639" t="str">
            <v>M</v>
          </cell>
          <cell r="F3639">
            <v>73.599999999999994</v>
          </cell>
        </row>
        <row r="3640">
          <cell r="A3640">
            <v>2003342</v>
          </cell>
          <cell r="B3640" t="str">
            <v>SICRO ABRIL/ 25</v>
          </cell>
          <cell r="C3640" t="str">
            <v>SARJETA TRAPEZOIDAL DE CONCRETO - SZC 90-30 - ESCAVAÇÃO MECÂNICA - AREIA EXTRAÍDA E BRITA PRODUZIDA</v>
          </cell>
          <cell r="D3640" t="str">
            <v>M</v>
          </cell>
          <cell r="F3640">
            <v>57.11</v>
          </cell>
        </row>
        <row r="3641">
          <cell r="A3641">
            <v>2003971</v>
          </cell>
          <cell r="B3641" t="str">
            <v>SICRO ABRIL/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25</v>
          </cell>
          <cell r="C3643" t="str">
            <v>SARJETA TRAPEZOIDAL DE GRAMA - SZG 60-20 - ESCAVAÇÃO MECÂNICA</v>
          </cell>
          <cell r="D3643" t="str">
            <v>M</v>
          </cell>
          <cell r="F3643">
            <v>15.39</v>
          </cell>
        </row>
        <row r="3644">
          <cell r="A3644">
            <v>2003346</v>
          </cell>
          <cell r="B3644" t="str">
            <v>SICRO ABRIL/ 25</v>
          </cell>
          <cell r="C3644" t="str">
            <v>SARJETA TRAPEZOIDAL DE GRAMA - SZG 90-30 - ESCAVAÇÃO MECÂNICA</v>
          </cell>
          <cell r="D3644" t="str">
            <v>M</v>
          </cell>
          <cell r="F3644">
            <v>21.52</v>
          </cell>
        </row>
        <row r="3645">
          <cell r="A3645">
            <v>2003933</v>
          </cell>
          <cell r="B3645" t="str">
            <v>SICRO ABRIL/ 25</v>
          </cell>
          <cell r="C3645" t="str">
            <v>SARJETA TRAPEZOIDAL SEM REVESTIMENTO - SZT 60-20 - ESCAVAÇÃO MECÂNICA</v>
          </cell>
          <cell r="D3645" t="str">
            <v>M</v>
          </cell>
          <cell r="F3645">
            <v>7.43</v>
          </cell>
        </row>
        <row r="3646">
          <cell r="A3646">
            <v>2003932</v>
          </cell>
          <cell r="B3646" t="str">
            <v>SICRO ABRIL/ 25</v>
          </cell>
          <cell r="C3646" t="str">
            <v>SARJETA TRAPEZOIDAL SEM REVESTIMENTO - SZT 90-30 - ESCAVAÇÃO MECÂNICA</v>
          </cell>
          <cell r="D3646" t="str">
            <v>M</v>
          </cell>
          <cell r="F3646">
            <v>9.59</v>
          </cell>
        </row>
        <row r="3647">
          <cell r="A3647">
            <v>2003349</v>
          </cell>
          <cell r="B3647" t="str">
            <v>SICRO ABRIL/ 25</v>
          </cell>
          <cell r="C3647" t="str">
            <v>SARJETA TRIANGULAR DE CANTEIRO CENTRAL DE CONCRETO - STCC 100-25 - AREIA E BRITA COMERCIAIS</v>
          </cell>
          <cell r="D3647" t="str">
            <v>M</v>
          </cell>
          <cell r="F3647">
            <v>50.93</v>
          </cell>
        </row>
        <row r="3648">
          <cell r="A3648">
            <v>2003348</v>
          </cell>
          <cell r="B3648" t="str">
            <v>SICRO ABRIL/ 25</v>
          </cell>
          <cell r="C3648" t="str">
            <v>SARJETA TRIANGULAR DE CANTEIRO CENTRAL DE CONCRETO - STCC 100-25 - AREIA EXTRAÍDA E BRITA PRODUZIDA</v>
          </cell>
          <cell r="D3648" t="str">
            <v>M</v>
          </cell>
          <cell r="F3648">
            <v>37.869999999999997</v>
          </cell>
        </row>
        <row r="3649">
          <cell r="A3649">
            <v>2003975</v>
          </cell>
          <cell r="B3649" t="str">
            <v>SICRO ABRIL/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25</v>
          </cell>
          <cell r="C3651" t="str">
            <v>SARJETA TRIANGULAR DE CANTEIRO CENTRAL DE CONCRETO - STCC 140-35 - AREIA E BRITA COMERCIAIS</v>
          </cell>
          <cell r="D3651" t="str">
            <v>M</v>
          </cell>
          <cell r="F3651">
            <v>68.02</v>
          </cell>
        </row>
        <row r="3652">
          <cell r="A3652">
            <v>2003350</v>
          </cell>
          <cell r="B3652" t="str">
            <v>SICRO ABRIL/ 25</v>
          </cell>
          <cell r="C3652" t="str">
            <v>SARJETA TRIANGULAR DE CANTEIRO CENTRAL DE CONCRETO - STCC 140-35 - AREIA EXTRAÍDA E BRITA PRODUZIDA</v>
          </cell>
          <cell r="D3652" t="str">
            <v>M</v>
          </cell>
          <cell r="F3652">
            <v>50.53</v>
          </cell>
        </row>
        <row r="3653">
          <cell r="A3653">
            <v>2003977</v>
          </cell>
          <cell r="B3653" t="str">
            <v>SICRO ABRIL/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25</v>
          </cell>
          <cell r="C3655" t="str">
            <v>SARJETA TRIANGULAR DE CANTEIRO CENTRAL DE GRAMA - STCG 100-25 - ESCAVAÇÃO MECÂNICA</v>
          </cell>
          <cell r="D3655" t="str">
            <v>M</v>
          </cell>
          <cell r="F3655">
            <v>11.62</v>
          </cell>
        </row>
        <row r="3656">
          <cell r="A3656">
            <v>2003292</v>
          </cell>
          <cell r="B3656" t="str">
            <v>SICRO ABRIL/ 25</v>
          </cell>
          <cell r="C3656" t="str">
            <v>SARJETA TRIANGULAR DE CANTEIRO CENTRAL DE GRAMA - STCG 140-35 - ESCAVAÇÃO MECÂNICA</v>
          </cell>
          <cell r="D3656" t="str">
            <v>M</v>
          </cell>
          <cell r="F3656">
            <v>16.260000000000002</v>
          </cell>
        </row>
        <row r="3657">
          <cell r="A3657">
            <v>2003293</v>
          </cell>
          <cell r="B3657" t="str">
            <v>SICRO ABRIL/ 25</v>
          </cell>
          <cell r="C3657" t="str">
            <v>SARJETA TRIANGULAR DE CANTEIRO CENTRAL DE GRAMA - STCG 200-25 - ESCAVAÇÃO MECÂNICA</v>
          </cell>
          <cell r="D3657" t="str">
            <v>M</v>
          </cell>
          <cell r="F3657">
            <v>21.42</v>
          </cell>
        </row>
        <row r="3658">
          <cell r="A3658">
            <v>2003294</v>
          </cell>
          <cell r="B3658" t="str">
            <v>SICRO ABRIL/ 25</v>
          </cell>
          <cell r="C3658" t="str">
            <v>SARJETA TRIANGULAR DE CANTEIRO CENTRAL DE GRAMA - STCG 300-37,5 - ESCAVAÇÃO MECÂNICA</v>
          </cell>
          <cell r="D3658" t="str">
            <v>M</v>
          </cell>
          <cell r="F3658">
            <v>32.130000000000003</v>
          </cell>
        </row>
        <row r="3659">
          <cell r="A3659">
            <v>2003257</v>
          </cell>
          <cell r="B3659" t="str">
            <v>SICRO ABRIL/ 25</v>
          </cell>
          <cell r="C3659" t="str">
            <v>SARJETA TRIANGULAR DE CONCRETO - STC 100-20 - ESCAVAÇÃO MECÂNICA - AREIA E BRITA COMERCIAIS</v>
          </cell>
          <cell r="D3659" t="str">
            <v>M</v>
          </cell>
          <cell r="F3659">
            <v>55.87</v>
          </cell>
        </row>
        <row r="3660">
          <cell r="A3660">
            <v>2003258</v>
          </cell>
          <cell r="B3660" t="str">
            <v>SICRO ABRIL/ 25</v>
          </cell>
          <cell r="C3660" t="str">
            <v>SARJETA TRIANGULAR DE CONCRETO - STC 100-20 - ESCAVAÇÃO MECÂNICA - AREIA EXTRAÍDA E BRITA PRODUZIDA</v>
          </cell>
          <cell r="D3660" t="str">
            <v>M</v>
          </cell>
          <cell r="F3660">
            <v>44.15</v>
          </cell>
        </row>
        <row r="3661">
          <cell r="A3661">
            <v>2003259</v>
          </cell>
          <cell r="B3661" t="str">
            <v>SICRO ABRIL/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25</v>
          </cell>
          <cell r="C3663" t="str">
            <v>SARJETA TRIANGULAR DE CONCRETO - STC 100-21 - ESCAVAÇÃO MECÂNICA - AREIA E BRITA COMERCIAIS</v>
          </cell>
          <cell r="D3663" t="str">
            <v>M</v>
          </cell>
          <cell r="F3663">
            <v>55.83</v>
          </cell>
        </row>
        <row r="3664">
          <cell r="A3664">
            <v>2003282</v>
          </cell>
          <cell r="B3664" t="str">
            <v>SICRO ABRIL/ 25</v>
          </cell>
          <cell r="C3664" t="str">
            <v>SARJETA TRIANGULAR DE CONCRETO - STC 100-21 - ESCAVAÇÃO MECÂNICA - AREIA EXTRAÍDA E BRITA PRODUZIDA</v>
          </cell>
          <cell r="D3664" t="str">
            <v>M</v>
          </cell>
          <cell r="F3664">
            <v>43.83</v>
          </cell>
        </row>
        <row r="3665">
          <cell r="A3665">
            <v>2003283</v>
          </cell>
          <cell r="B3665" t="str">
            <v>SICRO ABRIL/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25</v>
          </cell>
          <cell r="C3667" t="str">
            <v>SARJETA TRIANGULAR DE CONCRETO - STC 108-25 - ESCAVAÇÃO MECÂNICA - AREIA E BRITA COMERCIAIS</v>
          </cell>
          <cell r="D3667" t="str">
            <v>M</v>
          </cell>
          <cell r="F3667">
            <v>63.45</v>
          </cell>
        </row>
        <row r="3668">
          <cell r="A3668">
            <v>2003326</v>
          </cell>
          <cell r="B3668" t="str">
            <v>SICRO ABRIL/ 25</v>
          </cell>
          <cell r="C3668" t="str">
            <v>SARJETA TRIANGULAR DE CONCRETO - STC 108-25 - ESCAVAÇÃO MECÂNICA - AREIA EXTRAÍDA E BRITA PRODUZIDA</v>
          </cell>
          <cell r="D3668" t="str">
            <v>M</v>
          </cell>
          <cell r="F3668">
            <v>49.86</v>
          </cell>
        </row>
        <row r="3669">
          <cell r="A3669">
            <v>2003963</v>
          </cell>
          <cell r="B3669" t="str">
            <v>SICRO ABRIL/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25</v>
          </cell>
          <cell r="C3671" t="str">
            <v>SARJETA TRIANGULAR DE CONCRETO - STC 125-25 - ESCAVAÇÃO MECÂNICA - AREIA E BRITA COMERCIAIS</v>
          </cell>
          <cell r="D3671" t="str">
            <v>M</v>
          </cell>
          <cell r="F3671">
            <v>67.680000000000007</v>
          </cell>
        </row>
        <row r="3672">
          <cell r="A3672">
            <v>2003318</v>
          </cell>
          <cell r="B3672" t="str">
            <v>SICRO ABRIL/ 25</v>
          </cell>
          <cell r="C3672" t="str">
            <v>SARJETA TRIANGULAR DE CONCRETO - STC 125-25 - ESCAVAÇÃO MECÂNICA - AREIA EXTRAÍDA E BRITA PRODUZIDA</v>
          </cell>
          <cell r="D3672" t="str">
            <v>M</v>
          </cell>
          <cell r="F3672">
            <v>53.21</v>
          </cell>
        </row>
        <row r="3673">
          <cell r="A3673">
            <v>2003955</v>
          </cell>
          <cell r="B3673" t="str">
            <v>SICRO ABRIL/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25</v>
          </cell>
          <cell r="C3675" t="str">
            <v>SARJETA TRIANGULAR DE CONCRETO - STC 125-27 - ESCAVAÇÃO MECÂNICA - AREIA E BRITA COMERCIAIS</v>
          </cell>
          <cell r="D3675" t="str">
            <v>M</v>
          </cell>
          <cell r="F3675">
            <v>69.680000000000007</v>
          </cell>
        </row>
        <row r="3676">
          <cell r="A3676">
            <v>2003278</v>
          </cell>
          <cell r="B3676" t="str">
            <v>SICRO ABRIL/ 25</v>
          </cell>
          <cell r="C3676" t="str">
            <v>SARJETA TRIANGULAR DE CONCRETO - STC 125-27 - ESCAVAÇÃO MECÂNICA - AREIA EXTRAÍDA E BRITA PRODUZIDA</v>
          </cell>
          <cell r="D3676" t="str">
            <v>M</v>
          </cell>
          <cell r="F3676">
            <v>54.8</v>
          </cell>
        </row>
        <row r="3677">
          <cell r="A3677">
            <v>2003279</v>
          </cell>
          <cell r="B3677" t="str">
            <v>SICRO ABRIL/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25</v>
          </cell>
          <cell r="C3679" t="str">
            <v>SARJETA TRIANGULAR DE CONCRETO - STC 150-30 - ESCAVAÇÃO MECÂNICA - AREIA E BRITA COMERCIAIS</v>
          </cell>
          <cell r="D3679" t="str">
            <v>M</v>
          </cell>
          <cell r="F3679">
            <v>79.510000000000005</v>
          </cell>
        </row>
        <row r="3680">
          <cell r="A3680">
            <v>2003254</v>
          </cell>
          <cell r="B3680" t="str">
            <v>SICRO ABRIL/ 25</v>
          </cell>
          <cell r="C3680" t="str">
            <v>SARJETA TRIANGULAR DE CONCRETO - STC 150-30 - ESCAVAÇÃO MECÂNICA - AREIA EXTRAÍDA E BRITA PRODUZIDA</v>
          </cell>
          <cell r="D3680" t="str">
            <v>M</v>
          </cell>
          <cell r="F3680">
            <v>62.3</v>
          </cell>
        </row>
        <row r="3681">
          <cell r="A3681">
            <v>2003255</v>
          </cell>
          <cell r="B3681" t="str">
            <v>SICRO ABRIL/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25</v>
          </cell>
          <cell r="C3683" t="str">
            <v>SARJETA TRIANGULAR DE CONCRETO - STC 150-32 - ESCAVAÇÃO MECÂNICA - AREIA E BRITA COMERCIAIS</v>
          </cell>
          <cell r="D3683" t="str">
            <v>M</v>
          </cell>
          <cell r="F3683">
            <v>81.63</v>
          </cell>
        </row>
        <row r="3684">
          <cell r="A3684">
            <v>2003274</v>
          </cell>
          <cell r="B3684" t="str">
            <v>SICRO ABRIL/ 25</v>
          </cell>
          <cell r="C3684" t="str">
            <v>SARJETA TRIANGULAR DE CONCRETO - STC 150-32 - ESCAVAÇÃO MECÂNICA - AREIA EXTRAÍDA E BRITA PRODUZIDA</v>
          </cell>
          <cell r="D3684" t="str">
            <v>M</v>
          </cell>
          <cell r="F3684">
            <v>63.97</v>
          </cell>
        </row>
        <row r="3685">
          <cell r="A3685">
            <v>2003275</v>
          </cell>
          <cell r="B3685" t="str">
            <v>SICRO ABRIL/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25</v>
          </cell>
          <cell r="C3687" t="str">
            <v>SARJETA TRIANGULAR DE CONCRETO - STC 73-15 - ESCAVAÇÃO MECÂNICA - AREIA E BRITA COMERCIAIS</v>
          </cell>
          <cell r="D3687" t="str">
            <v>M</v>
          </cell>
          <cell r="F3687">
            <v>43.24</v>
          </cell>
        </row>
        <row r="3688">
          <cell r="A3688">
            <v>2003270</v>
          </cell>
          <cell r="B3688" t="str">
            <v>SICRO ABRIL/ 25</v>
          </cell>
          <cell r="C3688" t="str">
            <v>SARJETA TRIANGULAR DE CONCRETO - STC 73-15 - ESCAVAÇÃO MECÂNICA - AREIA EXTRAÍDA E BRITA PRODUZIDA</v>
          </cell>
          <cell r="D3688" t="str">
            <v>M</v>
          </cell>
          <cell r="F3688">
            <v>34.21</v>
          </cell>
        </row>
        <row r="3689">
          <cell r="A3689">
            <v>2003271</v>
          </cell>
          <cell r="B3689" t="str">
            <v>SICRO ABRIL/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25</v>
          </cell>
          <cell r="C3691" t="str">
            <v>SARJETA TRIANGULAR DE CONCRETO - STC 80-15 - ESCAVAÇÃO MECÂNICA - AREIA E BRITA COMERCIAIS</v>
          </cell>
          <cell r="D3691" t="str">
            <v>M</v>
          </cell>
          <cell r="F3691">
            <v>45.37</v>
          </cell>
        </row>
        <row r="3692">
          <cell r="A3692">
            <v>2003262</v>
          </cell>
          <cell r="B3692" t="str">
            <v>SICRO ABRIL/ 25</v>
          </cell>
          <cell r="C3692" t="str">
            <v>SARJETA TRIANGULAR DE CONCRETO - STC 80-15 - ESCAVAÇÃO MECÂNICA - AREIA EXTRAÍDA E BRITA PRODUZIDA</v>
          </cell>
          <cell r="D3692" t="str">
            <v>M</v>
          </cell>
          <cell r="F3692">
            <v>35.909999999999997</v>
          </cell>
        </row>
        <row r="3693">
          <cell r="A3693">
            <v>2003263</v>
          </cell>
          <cell r="B3693" t="str">
            <v>SICRO ABRIL/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25</v>
          </cell>
          <cell r="C3695" t="str">
            <v>SARJETA TRIANGULAR DE CONCRETO - STC 80-17 - ESCAVAÇÃO MECÂNICA - AREIA E BRITA COMERCIAIS</v>
          </cell>
          <cell r="D3695" t="str">
            <v>M</v>
          </cell>
          <cell r="F3695">
            <v>46.85</v>
          </cell>
        </row>
        <row r="3696">
          <cell r="A3696">
            <v>2003286</v>
          </cell>
          <cell r="B3696" t="str">
            <v>SICRO ABRIL/ 25</v>
          </cell>
          <cell r="C3696" t="str">
            <v>SARJETA TRIANGULAR DE CONCRETO - STC 80-17 - ESCAVAÇÃO MECÂNICA - AREIA EXTRAÍDA E BRITA PRODUZIDA</v>
          </cell>
          <cell r="D3696" t="str">
            <v>M</v>
          </cell>
          <cell r="F3696">
            <v>37.11</v>
          </cell>
        </row>
        <row r="3697">
          <cell r="A3697">
            <v>2003287</v>
          </cell>
          <cell r="B3697" t="str">
            <v>SICRO ABRIL/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25</v>
          </cell>
          <cell r="C3699" t="str">
            <v>SARJETA TRIANGULAR DE CONCRETO - STC 88-20 - ESCAVAÇÃO MECÂNICA - AREIA E BRITA COMERCIAIS</v>
          </cell>
          <cell r="D3699" t="str">
            <v>M</v>
          </cell>
          <cell r="F3699">
            <v>52.64</v>
          </cell>
        </row>
        <row r="3700">
          <cell r="A3700">
            <v>2003266</v>
          </cell>
          <cell r="B3700" t="str">
            <v>SICRO ABRIL/ 25</v>
          </cell>
          <cell r="C3700" t="str">
            <v>SARJETA TRIANGULAR DE CONCRETO - STC 88-20 - ESCAVAÇÃO MECÂNICA - AREIA EXTRAÍDA E BRITA PRODUZIDA</v>
          </cell>
          <cell r="D3700" t="str">
            <v>M</v>
          </cell>
          <cell r="F3700">
            <v>41.57</v>
          </cell>
        </row>
        <row r="3701">
          <cell r="A3701">
            <v>2003267</v>
          </cell>
          <cell r="B3701" t="str">
            <v>SICRO ABRIL/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25</v>
          </cell>
          <cell r="C3703" t="str">
            <v>SARJETA TRIANGULAR DE GRAMA - STG 100-20 - ESCAVAÇÃO MECÂNICA</v>
          </cell>
          <cell r="D3703" t="str">
            <v>M</v>
          </cell>
          <cell r="F3703">
            <v>19.63</v>
          </cell>
        </row>
        <row r="3704">
          <cell r="A3704">
            <v>2003338</v>
          </cell>
          <cell r="B3704" t="str">
            <v>SICRO ABRIL/ 25</v>
          </cell>
          <cell r="C3704" t="str">
            <v>SARJETA TRIANGULAR DE GRAMA - STG 125-25 - ESCAVAÇÃO MECÂNICA</v>
          </cell>
          <cell r="D3704" t="str">
            <v>M</v>
          </cell>
          <cell r="F3704">
            <v>24.64</v>
          </cell>
        </row>
        <row r="3705">
          <cell r="A3705">
            <v>2003290</v>
          </cell>
          <cell r="B3705" t="str">
            <v>SICRO ABRIL/ 25</v>
          </cell>
          <cell r="C3705" t="str">
            <v>SARJETA TRIANGULAR DE GRAMA - STG 80-15 - ESCAVAÇÃO MECÂNICA</v>
          </cell>
          <cell r="D3705" t="str">
            <v>M</v>
          </cell>
          <cell r="F3705">
            <v>16.23</v>
          </cell>
        </row>
        <row r="3706">
          <cell r="A3706">
            <v>2003300</v>
          </cell>
          <cell r="B3706" t="str">
            <v>SICRO ABRIL/ 25</v>
          </cell>
          <cell r="C3706" t="str">
            <v>SARJETA TRIANGULAR SEM REVESTIMENTO - STT 100-20 - ESCAVAÇÃO MECÂNICA</v>
          </cell>
          <cell r="D3706" t="str">
            <v>M</v>
          </cell>
          <cell r="F3706">
            <v>8.1199999999999992</v>
          </cell>
        </row>
        <row r="3707">
          <cell r="A3707">
            <v>2003299</v>
          </cell>
          <cell r="B3707" t="str">
            <v>SICRO ABRIL/ 25</v>
          </cell>
          <cell r="C3707" t="str">
            <v>SARJETA TRIANGULAR SEM REVESTIMENTO - STT 125-25 - ESCAVAÇÃO MECÂNICA</v>
          </cell>
          <cell r="D3707" t="str">
            <v>M</v>
          </cell>
          <cell r="F3707">
            <v>10.25</v>
          </cell>
        </row>
        <row r="3708">
          <cell r="A3708">
            <v>2003301</v>
          </cell>
          <cell r="B3708" t="str">
            <v>SICRO ABRIL/ 25</v>
          </cell>
          <cell r="C3708" t="str">
            <v>SARJETA TRIANGULAR SEM REVESTIMENTO - STT 80-15 - ESCAVAÇÃO MECÂNICA</v>
          </cell>
          <cell r="D3708" t="str">
            <v>M</v>
          </cell>
          <cell r="F3708">
            <v>7.09</v>
          </cell>
        </row>
        <row r="3709">
          <cell r="A3709">
            <v>2004513</v>
          </cell>
          <cell r="B3709" t="str">
            <v>SICRO ABRIL/ 25</v>
          </cell>
          <cell r="C3709" t="str">
            <v>SELO ASFÁLTICO DE MICROVALA PARA DRENO DE PAVIMENTO COM GEOCOMPOSTO</v>
          </cell>
          <cell r="D3709" t="str">
            <v>M</v>
          </cell>
          <cell r="F3709">
            <v>0.12</v>
          </cell>
        </row>
        <row r="3710">
          <cell r="A3710">
            <v>2003365</v>
          </cell>
          <cell r="B3710" t="str">
            <v>SICRO ABRIL/ 25</v>
          </cell>
          <cell r="C3710" t="str">
            <v>TRANSPOSIÇÃO DE SEGMENTOS DE SARJETA - TSS 120 - AREIA E BRITA COMERCIAIS</v>
          </cell>
          <cell r="D3710" t="str">
            <v>M</v>
          </cell>
          <cell r="F3710">
            <v>1031.25</v>
          </cell>
        </row>
        <row r="3711">
          <cell r="A3711">
            <v>2003364</v>
          </cell>
          <cell r="B3711" t="str">
            <v>SICRO ABRIL/ 25</v>
          </cell>
          <cell r="C3711" t="str">
            <v>TRANSPOSIÇÃO DE SEGMENTOS DE SARJETA - TSS 120 - AREIA EXTRAÍDA E BRITA PRODUZIDA</v>
          </cell>
          <cell r="D3711" t="str">
            <v>M</v>
          </cell>
          <cell r="F3711">
            <v>906.77</v>
          </cell>
        </row>
        <row r="3712">
          <cell r="A3712">
            <v>2003097</v>
          </cell>
          <cell r="B3712" t="str">
            <v>SICRO ABRIL/ 25</v>
          </cell>
          <cell r="C3712" t="str">
            <v>TRANSPOSIÇÃO DE SEGMENTOS DE SARJETA - TSS 130 - AREIA E BRITA COMERCIAIS</v>
          </cell>
          <cell r="D3712" t="str">
            <v>M</v>
          </cell>
          <cell r="F3712">
            <v>1081.29</v>
          </cell>
        </row>
        <row r="3713">
          <cell r="A3713">
            <v>2003098</v>
          </cell>
          <cell r="B3713" t="str">
            <v>SICRO ABRIL/ 25</v>
          </cell>
          <cell r="C3713" t="str">
            <v>TRANSPOSIÇÃO DE SEGMENTOS DE SARJETA - TSS 130 - AREIA EXTRAÍDA E BRITA PRODUZIDA</v>
          </cell>
          <cell r="D3713" t="str">
            <v>M</v>
          </cell>
          <cell r="F3713">
            <v>953.38</v>
          </cell>
        </row>
        <row r="3714">
          <cell r="A3714">
            <v>2003363</v>
          </cell>
          <cell r="B3714" t="str">
            <v>SICRO ABRIL/ 25</v>
          </cell>
          <cell r="C3714" t="str">
            <v>TRANSPOSIÇÃO DE SEGMENTOS DE SARJETA - TSS 140 - AREIA E BRITA COMERCIAIS</v>
          </cell>
          <cell r="D3714" t="str">
            <v>M</v>
          </cell>
          <cell r="F3714">
            <v>1120.0899999999999</v>
          </cell>
        </row>
        <row r="3715">
          <cell r="A3715">
            <v>2003362</v>
          </cell>
          <cell r="B3715" t="str">
            <v>SICRO ABRIL/ 25</v>
          </cell>
          <cell r="C3715" t="str">
            <v>TRANSPOSIÇÃO DE SEGMENTOS DE SARJETA - TSS 140 - AREIA EXTRAÍDA E BRITA PRODUZIDA</v>
          </cell>
          <cell r="D3715" t="str">
            <v>M</v>
          </cell>
          <cell r="F3715">
            <v>991.67</v>
          </cell>
        </row>
        <row r="3716">
          <cell r="A3716">
            <v>2003099</v>
          </cell>
          <cell r="B3716" t="str">
            <v>SICRO ABRIL/ 25</v>
          </cell>
          <cell r="C3716" t="str">
            <v>TRANSPOSIÇÃO DE SEGMENTOS DE SARJETA - TSS 150 - AREIA E BRITA COMERCIAIS</v>
          </cell>
          <cell r="D3716" t="str">
            <v>M</v>
          </cell>
          <cell r="F3716">
            <v>1174.1199999999999</v>
          </cell>
        </row>
        <row r="3717">
          <cell r="A3717">
            <v>2003100</v>
          </cell>
          <cell r="B3717" t="str">
            <v>SICRO ABRIL/ 25</v>
          </cell>
          <cell r="C3717" t="str">
            <v>TRANSPOSIÇÃO DE SEGMENTOS DE SARJETA - TSS 150 - AREIA EXTRAÍDA E BRITA PRODUZIDA</v>
          </cell>
          <cell r="D3717" t="str">
            <v>M</v>
          </cell>
          <cell r="F3717">
            <v>1041.26</v>
          </cell>
        </row>
        <row r="3718">
          <cell r="A3718">
            <v>2003361</v>
          </cell>
          <cell r="B3718" t="str">
            <v>SICRO ABRIL/ 25</v>
          </cell>
          <cell r="C3718" t="str">
            <v>TRANSPOSIÇÃO DE SEGMENTOS DE SARJETA - TSS 170 - AREIA E BRITA COMERCIAIS</v>
          </cell>
          <cell r="D3718" t="str">
            <v>M</v>
          </cell>
          <cell r="F3718">
            <v>1338.57</v>
          </cell>
        </row>
        <row r="3719">
          <cell r="A3719">
            <v>2003360</v>
          </cell>
          <cell r="B3719" t="str">
            <v>SICRO ABRIL/ 25</v>
          </cell>
          <cell r="C3719" t="str">
            <v>TRANSPOSIÇÃO DE SEGMENTOS DE SARJETA - TSS 170 - AREIA EXTRAÍDA E BRITA PRODUZIDA</v>
          </cell>
          <cell r="D3719" t="str">
            <v>M</v>
          </cell>
          <cell r="F3719">
            <v>1200.5999999999999</v>
          </cell>
        </row>
        <row r="3720">
          <cell r="A3720">
            <v>2003101</v>
          </cell>
          <cell r="B3720" t="str">
            <v>SICRO ABRIL/ 25</v>
          </cell>
          <cell r="C3720" t="str">
            <v>TRANSPOSIÇÃO DE SEGMENTOS DE SARJETA - TSS 200 - AREIA E BRITA COMERCIAIS</v>
          </cell>
          <cell r="D3720" t="str">
            <v>M</v>
          </cell>
          <cell r="F3720">
            <v>1497.62</v>
          </cell>
        </row>
        <row r="3721">
          <cell r="A3721">
            <v>2003102</v>
          </cell>
          <cell r="B3721" t="str">
            <v>SICRO ABRIL/ 25</v>
          </cell>
          <cell r="C3721" t="str">
            <v>TRANSPOSIÇÃO DE SEGMENTOS DE SARJETA - TSS 200 - AREIA EXTRAÍDA E BRITA PRODUZIDA</v>
          </cell>
          <cell r="D3721" t="str">
            <v>M</v>
          </cell>
          <cell r="F3721">
            <v>1350.09</v>
          </cell>
        </row>
        <row r="3722">
          <cell r="A3722">
            <v>2003869</v>
          </cell>
          <cell r="B3722" t="str">
            <v>SICRO ABRIL/ 25</v>
          </cell>
          <cell r="C3722" t="str">
            <v>TUBO DE CONCRETO PA1 COMERCIAL PARA DRENAGEM - D = 0,50 M - FORNECIMENTO E INSTALAÇÃO</v>
          </cell>
          <cell r="D3722" t="str">
            <v>M</v>
          </cell>
          <cell r="F3722">
            <v>150.63</v>
          </cell>
        </row>
        <row r="3723">
          <cell r="A3723">
            <v>2003822</v>
          </cell>
          <cell r="B3723" t="str">
            <v>SICRO ABRIL/ 25</v>
          </cell>
          <cell r="C3723" t="str">
            <v>TUBO DE CONCRETO PA1 COMERCIAL PARA DRENAGEM - D = 0,60 M - FORNECIMENTO E INSTALAÇÃO</v>
          </cell>
          <cell r="D3723" t="str">
            <v>M</v>
          </cell>
          <cell r="F3723">
            <v>233.89</v>
          </cell>
        </row>
        <row r="3724">
          <cell r="A3724">
            <v>2003826</v>
          </cell>
          <cell r="B3724" t="str">
            <v>SICRO ABRIL/ 25</v>
          </cell>
          <cell r="C3724" t="str">
            <v>TUBO DE CONCRETO PA1 COMERCIAL PARA DRENAGEM - D = 0,80 M - FORNECIMENTO E INSTALAÇÃO</v>
          </cell>
          <cell r="D3724" t="str">
            <v>M</v>
          </cell>
          <cell r="F3724">
            <v>423.1</v>
          </cell>
        </row>
        <row r="3725">
          <cell r="A3725">
            <v>2003830</v>
          </cell>
          <cell r="B3725" t="str">
            <v>SICRO ABRIL/ 25</v>
          </cell>
          <cell r="C3725" t="str">
            <v>TUBO DE CONCRETO PA1 COMERCIAL PARA DRENAGEM - D = 1,00 M - FORNECIMENTO E INSTALAÇÃO</v>
          </cell>
          <cell r="D3725" t="str">
            <v>M</v>
          </cell>
          <cell r="F3725">
            <v>521.54</v>
          </cell>
        </row>
        <row r="3726">
          <cell r="A3726">
            <v>2003834</v>
          </cell>
          <cell r="B3726" t="str">
            <v>SICRO ABRIL/ 25</v>
          </cell>
          <cell r="C3726" t="str">
            <v>TUBO DE CONCRETO PA1 COMERCIAL PARA DRENAGEM - D = 1,20 M - FORNECIMENTO E INSTALAÇÃO</v>
          </cell>
          <cell r="D3726" t="str">
            <v>M</v>
          </cell>
          <cell r="F3726">
            <v>669.63</v>
          </cell>
        </row>
        <row r="3727">
          <cell r="A3727">
            <v>2003838</v>
          </cell>
          <cell r="B3727" t="str">
            <v>SICRO ABRIL/ 25</v>
          </cell>
          <cell r="C3727" t="str">
            <v>TUBO DE CONCRETO PA1 COMERCIAL PARA DRENAGEM - D = 1,50 M - FORNECIMENTO E INSTALAÇÃO</v>
          </cell>
          <cell r="D3727" t="str">
            <v>M</v>
          </cell>
          <cell r="F3727">
            <v>1198.8900000000001</v>
          </cell>
        </row>
        <row r="3728">
          <cell r="A3728">
            <v>2003768</v>
          </cell>
          <cell r="B3728" t="str">
            <v>SICRO ABRIL/ 25</v>
          </cell>
          <cell r="C3728" t="str">
            <v>TUBO DE CONCRETO PA1 PRODUZIDO NA OBRA PARA DRENAGEM - D = 0,60 M - AREIA E BRITA COMERCIAIS - FORNECIMENTO E INSTALAÇÃO</v>
          </cell>
          <cell r="D3728" t="str">
            <v>M</v>
          </cell>
          <cell r="F3728">
            <v>177.29</v>
          </cell>
        </row>
        <row r="3729">
          <cell r="A3729">
            <v>2003873</v>
          </cell>
          <cell r="B3729" t="str">
            <v>SICRO ABRIL/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25</v>
          </cell>
          <cell r="C3732" t="str">
            <v>TUBO DE CONCRETO PA1 PRODUZIDO NA OBRA PARA DRENAGEM - D = 1,00 M - AREIA E BRITA COMERCIAIS - FORNECIMENTO E INSTALAÇÃO</v>
          </cell>
          <cell r="D3732" t="str">
            <v>M</v>
          </cell>
          <cell r="F3732">
            <v>425.84</v>
          </cell>
        </row>
        <row r="3733">
          <cell r="A3733">
            <v>2003881</v>
          </cell>
          <cell r="B3733" t="str">
            <v>SICRO ABRIL/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25</v>
          </cell>
          <cell r="C3736" t="str">
            <v>TUBO DE CONCRETO PA1 PRODUZIDO NA OBRA PARA DRENAGEM - D = 1,50 M - AREIA E BRITA COMERCIAIS - FORNECIMENTO E INSTALAÇÃO</v>
          </cell>
          <cell r="D3736" t="str">
            <v>M</v>
          </cell>
          <cell r="F3736">
            <v>880.34</v>
          </cell>
        </row>
        <row r="3737">
          <cell r="A3737">
            <v>2003889</v>
          </cell>
          <cell r="B3737" t="str">
            <v>SICRO ABRIL/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25</v>
          </cell>
          <cell r="C3738" t="str">
            <v>TUBO DE CONCRETO PA2 COMERCIAL PARA DRENAGEM - D = 0,50 M - FORNECIMENTO E INSTALAÇÃO</v>
          </cell>
          <cell r="D3738" t="str">
            <v>M</v>
          </cell>
          <cell r="F3738">
            <v>208.6</v>
          </cell>
        </row>
        <row r="3739">
          <cell r="A3739">
            <v>2003823</v>
          </cell>
          <cell r="B3739" t="str">
            <v>SICRO ABRIL/ 25</v>
          </cell>
          <cell r="C3739" t="str">
            <v>TUBO DE CONCRETO PA2 COMERCIAL PARA DRENAGEM - D = 0,60 M - FORNECIMENTO E INSTALAÇÃO</v>
          </cell>
          <cell r="D3739" t="str">
            <v>M</v>
          </cell>
          <cell r="F3739">
            <v>271.89</v>
          </cell>
        </row>
        <row r="3740">
          <cell r="A3740">
            <v>2003827</v>
          </cell>
          <cell r="B3740" t="str">
            <v>SICRO ABRIL/ 25</v>
          </cell>
          <cell r="C3740" t="str">
            <v>TUBO DE CONCRETO PA2 COMERCIAL PARA DRENAGEM - D = 0,80 M - FORNECIMENTO E INSTALAÇÃO</v>
          </cell>
          <cell r="D3740" t="str">
            <v>M</v>
          </cell>
          <cell r="F3740">
            <v>440</v>
          </cell>
        </row>
        <row r="3741">
          <cell r="A3741">
            <v>2003831</v>
          </cell>
          <cell r="B3741" t="str">
            <v>SICRO ABRIL/ 25</v>
          </cell>
          <cell r="C3741" t="str">
            <v>TUBO DE CONCRETO PA2 COMERCIAL PARA DRENAGEM - D = 1,00 M - FORNECIMENTO E INSTALAÇÃO</v>
          </cell>
          <cell r="D3741" t="str">
            <v>M</v>
          </cell>
          <cell r="F3741">
            <v>572.94000000000005</v>
          </cell>
        </row>
        <row r="3742">
          <cell r="A3742">
            <v>2003835</v>
          </cell>
          <cell r="B3742" t="str">
            <v>SICRO ABRIL/ 25</v>
          </cell>
          <cell r="C3742" t="str">
            <v>TUBO DE CONCRETO PA2 COMERCIAL PARA DRENAGEM - D = 1,20 M - FORNECIMENTO E INSTALAÇÃO</v>
          </cell>
          <cell r="D3742" t="str">
            <v>M</v>
          </cell>
          <cell r="F3742">
            <v>738.6</v>
          </cell>
        </row>
        <row r="3743">
          <cell r="A3743">
            <v>2003839</v>
          </cell>
          <cell r="B3743" t="str">
            <v>SICRO ABRIL/ 25</v>
          </cell>
          <cell r="C3743" t="str">
            <v>TUBO DE CONCRETO PA2 COMERCIAL PARA DRENAGEM - D = 1,50 M - FORNECIMENTO E INSTALAÇÃO</v>
          </cell>
          <cell r="D3743" t="str">
            <v>M</v>
          </cell>
          <cell r="F3743">
            <v>1225.54</v>
          </cell>
        </row>
        <row r="3744">
          <cell r="A3744">
            <v>2003769</v>
          </cell>
          <cell r="B3744" t="str">
            <v>SICRO ABRIL/ 25</v>
          </cell>
          <cell r="C3744" t="str">
            <v>TUBO DE CONCRETO PA2 PRODUZIDO NA OBRA PARA DRENAGEM - D = 0,60 M - AREIA E BRITA COMERCIAIS - FORNECIMENTO E INSTALAÇÃO</v>
          </cell>
          <cell r="D3744" t="str">
            <v>M</v>
          </cell>
          <cell r="F3744">
            <v>190.8</v>
          </cell>
        </row>
        <row r="3745">
          <cell r="A3745">
            <v>2003874</v>
          </cell>
          <cell r="B3745" t="str">
            <v>SICRO ABRIL/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25</v>
          </cell>
          <cell r="C3746" t="str">
            <v>TUBO DE CONCRETO PA2 PRODUZIDO NA OBRA PARA DRENAGEM - D = 0,80 M - AREIA E BRITA COMERCIAIS - FORNECIMENTO E INSTALAÇÃO</v>
          </cell>
          <cell r="D3746" t="str">
            <v>M</v>
          </cell>
          <cell r="F3746">
            <v>314.05</v>
          </cell>
        </row>
        <row r="3747">
          <cell r="A3747">
            <v>2003878</v>
          </cell>
          <cell r="B3747" t="str">
            <v>SICRO ABRIL/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25</v>
          </cell>
          <cell r="C3748" t="str">
            <v>TUBO DE CONCRETO PA2 PRODUZIDO NA OBRA PARA DRENAGEM - D = 1,00 M - AREIA E BRITA COMERCIAIS - FORNECIMENTO E INSTALAÇÃO</v>
          </cell>
          <cell r="D3748" t="str">
            <v>M</v>
          </cell>
          <cell r="F3748">
            <v>479.86</v>
          </cell>
        </row>
        <row r="3749">
          <cell r="A3749">
            <v>2003882</v>
          </cell>
          <cell r="B3749" t="str">
            <v>SICRO ABRIL/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25</v>
          </cell>
          <cell r="C3750" t="str">
            <v>TUBO DE CONCRETO PA2 PRODUZIDO NA OBRA PARA DRENAGEM - D = 1,20 M - AREIA E BRITA COMERCIAIS - FORNECIMENTO E INSTALAÇÃO</v>
          </cell>
          <cell r="D3750" t="str">
            <v>M</v>
          </cell>
          <cell r="F3750">
            <v>687.33</v>
          </cell>
        </row>
        <row r="3751">
          <cell r="A3751">
            <v>2003886</v>
          </cell>
          <cell r="B3751" t="str">
            <v>SICRO ABRIL/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25</v>
          </cell>
          <cell r="C3754" t="str">
            <v>TUBO DE CONCRETO PA3 COMERCIAL PARA DRENAGEM - D = 0,50 M - FORNECIMENTO E INSTALAÇÃO</v>
          </cell>
          <cell r="D3754" t="str">
            <v>M</v>
          </cell>
          <cell r="F3754">
            <v>218.27</v>
          </cell>
        </row>
        <row r="3755">
          <cell r="A3755">
            <v>2003824</v>
          </cell>
          <cell r="B3755" t="str">
            <v>SICRO ABRIL/ 25</v>
          </cell>
          <cell r="C3755" t="str">
            <v>TUBO DE CONCRETO PA3 COMERCIAL PARA DRENAGEM - D = 0,60 M - FORNECIMENTO E INSTALAÇÃO</v>
          </cell>
          <cell r="D3755" t="str">
            <v>M</v>
          </cell>
          <cell r="F3755">
            <v>305.29000000000002</v>
          </cell>
        </row>
        <row r="3756">
          <cell r="A3756">
            <v>2003828</v>
          </cell>
          <cell r="B3756" t="str">
            <v>SICRO ABRIL/ 25</v>
          </cell>
          <cell r="C3756" t="str">
            <v>TUBO DE CONCRETO PA3 COMERCIAL PARA DRENAGEM - D = 0,80 M - FORNECIMENTO E INSTALAÇÃO</v>
          </cell>
          <cell r="D3756" t="str">
            <v>M</v>
          </cell>
          <cell r="F3756">
            <v>553.1</v>
          </cell>
        </row>
        <row r="3757">
          <cell r="A3757">
            <v>2003832</v>
          </cell>
          <cell r="B3757" t="str">
            <v>SICRO ABRIL/ 25</v>
          </cell>
          <cell r="C3757" t="str">
            <v>TUBO DE CONCRETO PA3 COMERCIAL PARA DRENAGEM - D = 1,00 M - FORNECIMENTO E INSTALAÇÃO</v>
          </cell>
          <cell r="D3757" t="str">
            <v>M</v>
          </cell>
          <cell r="F3757">
            <v>578.55999999999995</v>
          </cell>
        </row>
        <row r="3758">
          <cell r="A3758">
            <v>2003836</v>
          </cell>
          <cell r="B3758" t="str">
            <v>SICRO ABRIL/ 25</v>
          </cell>
          <cell r="C3758" t="str">
            <v>TUBO DE CONCRETO PA3 COMERCIAL PARA DRENAGEM - D = 1,20 M - FORNECIMENTO E INSTALAÇÃO</v>
          </cell>
          <cell r="D3758" t="str">
            <v>M</v>
          </cell>
          <cell r="F3758">
            <v>887.02</v>
          </cell>
        </row>
        <row r="3759">
          <cell r="A3759">
            <v>2003840</v>
          </cell>
          <cell r="B3759" t="str">
            <v>SICRO ABRIL/ 25</v>
          </cell>
          <cell r="C3759" t="str">
            <v>TUBO DE CONCRETO PA3 COMERCIAL PARA DRENAGEM - D = 1,50 M - FORNECIMENTO E INSTALAÇÃO</v>
          </cell>
          <cell r="D3759" t="str">
            <v>M</v>
          </cell>
          <cell r="F3759">
            <v>1303.3900000000001</v>
          </cell>
        </row>
        <row r="3760">
          <cell r="A3760">
            <v>2003770</v>
          </cell>
          <cell r="B3760" t="str">
            <v>SICRO ABRIL/ 25</v>
          </cell>
          <cell r="C3760" t="str">
            <v>TUBO DE CONCRETO PA3 PRODUZIDO NA OBRA PARA DRENAGEM - D = 0,60 M - AREIA E BRITA COMERCIAIS - FORNECIMENTO E INSTALAÇÃO</v>
          </cell>
          <cell r="D3760" t="str">
            <v>M</v>
          </cell>
          <cell r="F3760">
            <v>258.31</v>
          </cell>
        </row>
        <row r="3761">
          <cell r="A3761">
            <v>2003875</v>
          </cell>
          <cell r="B3761" t="str">
            <v>SICRO ABRIL/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25</v>
          </cell>
          <cell r="C3762" t="str">
            <v>TUBO DE CONCRETO PA3 PRODUZIDO NA OBRA PARA DRENAGEM - D = 0,80 M - AREIA E BRITA COMERCIAIS - FORNECIMENTO E INSTALAÇÃO</v>
          </cell>
          <cell r="D3762" t="str">
            <v>M</v>
          </cell>
          <cell r="F3762">
            <v>420.58</v>
          </cell>
        </row>
        <row r="3763">
          <cell r="A3763">
            <v>2003879</v>
          </cell>
          <cell r="B3763" t="str">
            <v>SICRO ABRIL/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25</v>
          </cell>
          <cell r="C3764" t="str">
            <v>TUBO DE CONCRETO PA3 PRODUZIDO NA OBRA PARA DRENAGEM - D = 1,00 M - AREIA E BRITA COMERCIAIS - FORNECIMENTO E INSTALAÇÃO</v>
          </cell>
          <cell r="D3764" t="str">
            <v>M</v>
          </cell>
          <cell r="F3764">
            <v>584.63</v>
          </cell>
        </row>
        <row r="3765">
          <cell r="A3765">
            <v>2003883</v>
          </cell>
          <cell r="B3765" t="str">
            <v>SICRO ABRIL/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25</v>
          </cell>
          <cell r="C3766" t="str">
            <v>TUBO DE CONCRETO PA3 PRODUZIDO NA OBRA PARA DRENAGEM - D = 1,20 M - AREIA E BRITA COMERCIAIS - FORNECIMENTO E INSTALAÇÃO</v>
          </cell>
          <cell r="D3766" t="str">
            <v>M</v>
          </cell>
          <cell r="F3766">
            <v>875.1</v>
          </cell>
        </row>
        <row r="3767">
          <cell r="A3767">
            <v>2003887</v>
          </cell>
          <cell r="B3767" t="str">
            <v>SICRO ABRIL/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25</v>
          </cell>
          <cell r="C3768" t="str">
            <v>TUBO DE CONCRETO PA3 PRODUZIDO NA OBRA PARA DRENAGEM - D = 1,50 M - AREIA E BRITA COMERCIAIS - FORNECIMENTO E INSTALAÇÃO</v>
          </cell>
          <cell r="D3768" t="str">
            <v>M</v>
          </cell>
          <cell r="F3768">
            <v>1372.54</v>
          </cell>
        </row>
        <row r="3769">
          <cell r="A3769">
            <v>2003891</v>
          </cell>
          <cell r="B3769" t="str">
            <v>SICRO ABRIL/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25</v>
          </cell>
          <cell r="C3770" t="str">
            <v>TUBO DE CONCRETO PA4 COMERCIAL PARA DRENAGEM - D = 0,50 M - FORNECIMENTO E INSTALAÇÃO</v>
          </cell>
          <cell r="D3770" t="str">
            <v>M</v>
          </cell>
          <cell r="F3770">
            <v>298.63</v>
          </cell>
        </row>
        <row r="3771">
          <cell r="A3771">
            <v>2003825</v>
          </cell>
          <cell r="B3771" t="str">
            <v>SICRO ABRIL/ 25</v>
          </cell>
          <cell r="C3771" t="str">
            <v>TUBO DE CONCRETO PA4 COMERCIAL PARA DRENAGEM - D = 0,60 M - FORNECIMENTO E INSTALAÇÃO</v>
          </cell>
          <cell r="D3771" t="str">
            <v>M</v>
          </cell>
          <cell r="F3771">
            <v>315.14</v>
          </cell>
        </row>
        <row r="3772">
          <cell r="A3772">
            <v>2003829</v>
          </cell>
          <cell r="B3772" t="str">
            <v>SICRO ABRIL/ 25</v>
          </cell>
          <cell r="C3772" t="str">
            <v>TUBO DE CONCRETO PA4 COMERCIAL PARA DRENAGEM - D = 0,80 M - FORNECIMENTO E INSTALAÇÃO</v>
          </cell>
          <cell r="D3772" t="str">
            <v>M</v>
          </cell>
          <cell r="F3772">
            <v>699.54</v>
          </cell>
        </row>
        <row r="3773">
          <cell r="A3773">
            <v>2003833</v>
          </cell>
          <cell r="B3773" t="str">
            <v>SICRO ABRIL/ 25</v>
          </cell>
          <cell r="C3773" t="str">
            <v>TUBO DE CONCRETO PA4 COMERCIAL PARA DRENAGEM - D = 1,00 M - FORNECIMENTO E INSTALAÇÃO</v>
          </cell>
          <cell r="D3773" t="str">
            <v>M</v>
          </cell>
          <cell r="F3773">
            <v>592.66</v>
          </cell>
        </row>
        <row r="3774">
          <cell r="A3774">
            <v>2003837</v>
          </cell>
          <cell r="B3774" t="str">
            <v>SICRO ABRIL/ 25</v>
          </cell>
          <cell r="C3774" t="str">
            <v>TUBO DE CONCRETO PA4 COMERCIAL PARA DRENAGEM - D = 1,20 M - FORNECIMENTO E INSTALAÇÃO</v>
          </cell>
          <cell r="D3774" t="str">
            <v>M</v>
          </cell>
          <cell r="F3774">
            <v>981.47</v>
          </cell>
        </row>
        <row r="3775">
          <cell r="A3775">
            <v>2003841</v>
          </cell>
          <cell r="B3775" t="str">
            <v>SICRO ABRIL/ 25</v>
          </cell>
          <cell r="C3775" t="str">
            <v>TUBO DE CONCRETO PA4 COMERCIAL PARA DRENAGEM - D = 1,50 M - FORNECIMENTO E INSTALAÇÃO</v>
          </cell>
          <cell r="D3775" t="str">
            <v>M</v>
          </cell>
          <cell r="F3775">
            <v>1345.17</v>
          </cell>
        </row>
        <row r="3776">
          <cell r="A3776">
            <v>2003771</v>
          </cell>
          <cell r="B3776" t="str">
            <v>SICRO ABRIL/ 25</v>
          </cell>
          <cell r="C3776" t="str">
            <v>TUBO DE CONCRETO PA4 PRODUZIDO NA OBRA PARA DRENAGEM - D = 0,60 M - AREIA E BRITA COMERCIAIS - FORNECIMENTO E INSTALAÇÃO</v>
          </cell>
          <cell r="D3776" t="str">
            <v>M</v>
          </cell>
          <cell r="F3776">
            <v>310.87</v>
          </cell>
        </row>
        <row r="3777">
          <cell r="A3777">
            <v>2003876</v>
          </cell>
          <cell r="B3777" t="str">
            <v>SICRO ABRIL/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25</v>
          </cell>
          <cell r="C3778" t="str">
            <v>TUBO DE CONCRETO PA4 PRODUZIDO NA OBRA PARA DRENAGEM - D = 0,80 M - AREIA E BRITA COMERCIAIS - FORNECIMENTO E INSTALAÇÃO</v>
          </cell>
          <cell r="D3778" t="str">
            <v>M</v>
          </cell>
          <cell r="F3778">
            <v>484.27</v>
          </cell>
        </row>
        <row r="3779">
          <cell r="A3779">
            <v>2003880</v>
          </cell>
          <cell r="B3779" t="str">
            <v>SICRO ABRIL/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25</v>
          </cell>
          <cell r="C3780" t="str">
            <v>TUBO DE CONCRETO PA4 PRODUZIDO NA OBRA PARA DRENAGEM - D = 1,00 M - AREIA E BRITA COMERCIAIS - FORNECIMENTO E INSTALAÇÃO</v>
          </cell>
          <cell r="D3780" t="str">
            <v>M</v>
          </cell>
          <cell r="F3780">
            <v>721.69</v>
          </cell>
        </row>
        <row r="3781">
          <cell r="A3781">
            <v>2003884</v>
          </cell>
          <cell r="B3781" t="str">
            <v>SICRO ABRIL/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25</v>
          </cell>
          <cell r="C3782" t="str">
            <v>TUBO DE CONCRETO PA4 PRODUZIDO NA OBRA PARA DRENAGEM - D = 1,20 M - AREIA E BRITA COMERCIAIS - FORNECIMENTO E INSTALAÇÃO</v>
          </cell>
          <cell r="D3782" t="str">
            <v>M</v>
          </cell>
          <cell r="F3782">
            <v>1032.33</v>
          </cell>
        </row>
        <row r="3783">
          <cell r="A3783">
            <v>2003888</v>
          </cell>
          <cell r="B3783" t="str">
            <v>SICRO ABRIL/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25</v>
          </cell>
          <cell r="C3784" t="str">
            <v>TUBO DE CONCRETO PA4 PRODUZIDO NA OBRA PARA DRENAGEM - D = 1,50 M - AREIA E BRITA COMERCIAIS - FORNECIMENTO E INSTALAÇÃO</v>
          </cell>
          <cell r="D3784" t="str">
            <v>M</v>
          </cell>
          <cell r="F3784">
            <v>1616.93</v>
          </cell>
        </row>
        <row r="3785">
          <cell r="A3785">
            <v>2003892</v>
          </cell>
          <cell r="B3785" t="str">
            <v>SICRO ABRIL/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25</v>
          </cell>
          <cell r="C3786" t="str">
            <v>TUBO DE CONCRETO PERFURADO PRODUZIDO NA OBRA PARA DRENAGEM - D = 0,40 M - FORNECIMENTO E INSTALAÇÃO</v>
          </cell>
          <cell r="D3786" t="str">
            <v>M</v>
          </cell>
          <cell r="F3786">
            <v>91.4</v>
          </cell>
        </row>
        <row r="3787">
          <cell r="A3787">
            <v>2003935</v>
          </cell>
          <cell r="B3787" t="str">
            <v>SICRO ABRIL/ 25</v>
          </cell>
          <cell r="C3787" t="str">
            <v>TUBO DE PVC PARA DRENO TIPO BARBACÃ - D = 50 MM - FORNECIMENTO E INSTALAÇÃO</v>
          </cell>
          <cell r="D3787" t="str">
            <v>M</v>
          </cell>
          <cell r="F3787">
            <v>10.050000000000001</v>
          </cell>
        </row>
        <row r="3788">
          <cell r="A3788">
            <v>2003934</v>
          </cell>
          <cell r="B3788" t="str">
            <v>SICRO ABRIL/ 25</v>
          </cell>
          <cell r="C3788" t="str">
            <v>TUBO DE PVC PARA DRENO TIPO BARBACÃ - D = 75 MM - FORNECIMENTO E INSTALAÇÃO</v>
          </cell>
          <cell r="D3788" t="str">
            <v>M</v>
          </cell>
          <cell r="F3788">
            <v>14.47</v>
          </cell>
        </row>
        <row r="3789">
          <cell r="A3789">
            <v>2003990</v>
          </cell>
          <cell r="B3789" t="str">
            <v>SICRO ABRIL/ 25</v>
          </cell>
          <cell r="C3789" t="str">
            <v>TUBO PEAD PARA DRENAGEM - D = 1.000 MM - FORNECIMENTO E INSTALAÇÃO</v>
          </cell>
          <cell r="D3789" t="str">
            <v>M</v>
          </cell>
          <cell r="F3789">
            <v>1605.29</v>
          </cell>
        </row>
        <row r="3790">
          <cell r="A3790">
            <v>2003991</v>
          </cell>
          <cell r="B3790" t="str">
            <v>SICRO ABRIL/ 25</v>
          </cell>
          <cell r="C3790" t="str">
            <v>TUBO PEAD PARA DRENAGEM - D = 1.050 MM - FORNECIMENTO E INSTALAÇÃO</v>
          </cell>
          <cell r="D3790" t="str">
            <v>M</v>
          </cell>
          <cell r="F3790">
            <v>1648.41</v>
          </cell>
        </row>
        <row r="3791">
          <cell r="A3791">
            <v>2003992</v>
          </cell>
          <cell r="B3791" t="str">
            <v>SICRO ABRIL/ 25</v>
          </cell>
          <cell r="C3791" t="str">
            <v>TUBO PEAD PARA DRENAGEM - D = 1.200 MM - FORNECIMENTO E INSTALAÇÃO</v>
          </cell>
          <cell r="D3791" t="str">
            <v>M</v>
          </cell>
          <cell r="F3791">
            <v>2259.27</v>
          </cell>
        </row>
        <row r="3792">
          <cell r="A3792">
            <v>2003993</v>
          </cell>
          <cell r="B3792" t="str">
            <v>SICRO ABRIL/ 25</v>
          </cell>
          <cell r="C3792" t="str">
            <v>TUBO PEAD PARA DRENAGEM - D = 1.500 MM - FORNECIMENTO E INSTALAÇÃO</v>
          </cell>
          <cell r="D3792" t="str">
            <v>M</v>
          </cell>
          <cell r="F3792">
            <v>2551.12</v>
          </cell>
        </row>
        <row r="3793">
          <cell r="A3793">
            <v>2003983</v>
          </cell>
          <cell r="B3793" t="str">
            <v>SICRO ABRIL/ 25</v>
          </cell>
          <cell r="C3793" t="str">
            <v>TUBO PEAD PARA DRENAGEM - D = 400 MM - FORNECIMENTO E INSTALAÇÃO</v>
          </cell>
          <cell r="D3793" t="str">
            <v>M</v>
          </cell>
          <cell r="F3793">
            <v>253.45</v>
          </cell>
        </row>
        <row r="3794">
          <cell r="A3794">
            <v>2003984</v>
          </cell>
          <cell r="B3794" t="str">
            <v>SICRO ABRIL/ 25</v>
          </cell>
          <cell r="C3794" t="str">
            <v>TUBO PEAD PARA DRENAGEM - D = 450 MM - FORNECIMENTO E INSTALAÇÃO</v>
          </cell>
          <cell r="D3794" t="str">
            <v>M</v>
          </cell>
          <cell r="F3794">
            <v>324.77999999999997</v>
          </cell>
        </row>
        <row r="3795">
          <cell r="A3795">
            <v>2003985</v>
          </cell>
          <cell r="B3795" t="str">
            <v>SICRO ABRIL/ 25</v>
          </cell>
          <cell r="C3795" t="str">
            <v>TUBO PEAD PARA DRENAGEM - D = 500 MM - FORNECIMENTO E INSTALAÇÃO</v>
          </cell>
          <cell r="D3795" t="str">
            <v>M</v>
          </cell>
          <cell r="F3795">
            <v>419.36</v>
          </cell>
        </row>
        <row r="3796">
          <cell r="A3796">
            <v>2003986</v>
          </cell>
          <cell r="B3796" t="str">
            <v>SICRO ABRIL/ 25</v>
          </cell>
          <cell r="C3796" t="str">
            <v>TUBO PEAD PARA DRENAGEM - D = 600 MM - FORNECIMENTO E INSTALAÇÃO</v>
          </cell>
          <cell r="D3796" t="str">
            <v>M</v>
          </cell>
          <cell r="F3796">
            <v>610.42999999999995</v>
          </cell>
        </row>
        <row r="3797">
          <cell r="A3797">
            <v>2003987</v>
          </cell>
          <cell r="B3797" t="str">
            <v>SICRO ABRIL/ 25</v>
          </cell>
          <cell r="C3797" t="str">
            <v>TUBO PEAD PARA DRENAGEM - D = 750 MM - FORNECIMENTO E INSTALAÇÃO</v>
          </cell>
          <cell r="D3797" t="str">
            <v>M</v>
          </cell>
          <cell r="F3797">
            <v>855.55</v>
          </cell>
        </row>
        <row r="3798">
          <cell r="A3798">
            <v>2003988</v>
          </cell>
          <cell r="B3798" t="str">
            <v>SICRO ABRIL/ 25</v>
          </cell>
          <cell r="C3798" t="str">
            <v>TUBO PEAD PARA DRENAGEM - D = 800 MM - FORNECIMENTO E INSTALAÇÃO</v>
          </cell>
          <cell r="D3798" t="str">
            <v>M</v>
          </cell>
          <cell r="F3798">
            <v>913.79</v>
          </cell>
        </row>
        <row r="3799">
          <cell r="A3799">
            <v>2003989</v>
          </cell>
          <cell r="B3799" t="str">
            <v>SICRO ABRIL/ 25</v>
          </cell>
          <cell r="C3799" t="str">
            <v>TUBO PEAD PARA DRENAGEM - D = 900 MM - FORNECIMENTO E INSTALAÇÃO</v>
          </cell>
          <cell r="D3799" t="str">
            <v>M</v>
          </cell>
          <cell r="F3799">
            <v>1151.3499999999999</v>
          </cell>
        </row>
        <row r="3800">
          <cell r="A3800">
            <v>2003298</v>
          </cell>
          <cell r="B3800" t="str">
            <v>SICRO ABRIL/ 25</v>
          </cell>
          <cell r="C3800" t="str">
            <v>VALETA DE PROTEÇÃO DE ATERRO SEM REVESTIMENTO - VPAT 120-30 - ESCAVAÇÃO MECÂNICA</v>
          </cell>
          <cell r="D3800" t="str">
            <v>M</v>
          </cell>
          <cell r="F3800">
            <v>13.03</v>
          </cell>
        </row>
        <row r="3801">
          <cell r="A3801">
            <v>2003297</v>
          </cell>
          <cell r="B3801" t="str">
            <v>SICRO ABRIL/ 25</v>
          </cell>
          <cell r="C3801" t="str">
            <v>VALETA DE PROTEÇÃO DE ATERRO SEM REVESTIMENTO - VPAT 160-30 - ESCAVAÇÃO MECÂNICA</v>
          </cell>
          <cell r="D3801" t="str">
            <v>M</v>
          </cell>
          <cell r="F3801">
            <v>16.07</v>
          </cell>
        </row>
        <row r="3802">
          <cell r="A3802">
            <v>2003315</v>
          </cell>
          <cell r="B3802" t="str">
            <v>SICRO ABRIL/ 25</v>
          </cell>
          <cell r="C3802" t="str">
            <v>VALETA DE PROTEÇÃO DE ATERROS COM REVESTIMENTO DE CONCRETO - VPAC 120-30 - ESCAVAÇÃO MECÂNICA - AREIA E BRITA COMERCIAIS</v>
          </cell>
          <cell r="D3802" t="str">
            <v>M</v>
          </cell>
          <cell r="F3802">
            <v>95.13</v>
          </cell>
        </row>
        <row r="3803">
          <cell r="A3803">
            <v>2003314</v>
          </cell>
          <cell r="B3803" t="str">
            <v>SICRO ABRIL/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25</v>
          </cell>
          <cell r="C3804" t="str">
            <v>VALETA DE PROTEÇÃO DE ATERROS COM REVESTIMENTO DE CONCRETO - VPAC 160-30 - ESCAVAÇÃO MECÂNICA - AREIA E BRITA COMERCIAIS</v>
          </cell>
          <cell r="D3804" t="str">
            <v>M</v>
          </cell>
          <cell r="F3804">
            <v>119.23</v>
          </cell>
        </row>
        <row r="3805">
          <cell r="A3805">
            <v>2003312</v>
          </cell>
          <cell r="B3805" t="str">
            <v>SICRO ABRIL/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25</v>
          </cell>
          <cell r="C3806" t="str">
            <v>VALETA DE PROTEÇÃO DE ATERROS COM REVESTIMENTO VEGETAL - VPAG 120-30 - ESCAVAÇÃO MECÂNICA</v>
          </cell>
          <cell r="D3806" t="str">
            <v>M</v>
          </cell>
          <cell r="F3806">
            <v>43.13</v>
          </cell>
        </row>
        <row r="3807">
          <cell r="A3807">
            <v>2003310</v>
          </cell>
          <cell r="B3807" t="str">
            <v>SICRO ABRIL/ 25</v>
          </cell>
          <cell r="C3807" t="str">
            <v>VALETA DE PROTEÇÃO DE ATERROS COM REVESTIMENTO VEGETAL - VPAG 160-30 - ESCAVAÇÃO MECÂNICA</v>
          </cell>
          <cell r="D3807" t="str">
            <v>M</v>
          </cell>
          <cell r="F3807">
            <v>54.48</v>
          </cell>
        </row>
        <row r="3808">
          <cell r="A3808">
            <v>2003296</v>
          </cell>
          <cell r="B3808" t="str">
            <v>SICRO ABRIL/ 25</v>
          </cell>
          <cell r="C3808" t="str">
            <v>VALETA DE PROTEÇÃO DE CORTE SEM REVESTIMENTO - VPCT 120-30 - ESCAVAÇÃO MECÂNICA</v>
          </cell>
          <cell r="D3808" t="str">
            <v>M</v>
          </cell>
          <cell r="F3808">
            <v>13.03</v>
          </cell>
        </row>
        <row r="3809">
          <cell r="A3809">
            <v>2003295</v>
          </cell>
          <cell r="B3809" t="str">
            <v>SICRO ABRIL/ 25</v>
          </cell>
          <cell r="C3809" t="str">
            <v>VALETA DE PROTEÇÃO DE CORTE SEM REVESTIMENTO - VPCT 160-30 - ESCAVAÇÃO MECÂNICA</v>
          </cell>
          <cell r="D3809" t="str">
            <v>M</v>
          </cell>
          <cell r="F3809">
            <v>16.07</v>
          </cell>
        </row>
        <row r="3810">
          <cell r="A3810">
            <v>2003309</v>
          </cell>
          <cell r="B3810" t="str">
            <v>SICRO ABRIL/ 25</v>
          </cell>
          <cell r="C3810" t="str">
            <v>VALETA DE PROTEÇÃO DE CORTES COM REVESTIMENTO DE CONCRETO - VPCC 120-30 - ESCAVAÇÃO MECÂNICA - AREIA E BRITA COMERCIAIS</v>
          </cell>
          <cell r="D3810" t="str">
            <v>M</v>
          </cell>
          <cell r="F3810">
            <v>95.13</v>
          </cell>
        </row>
        <row r="3811">
          <cell r="A3811">
            <v>2003308</v>
          </cell>
          <cell r="B3811" t="str">
            <v>SICRO ABRIL/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25</v>
          </cell>
          <cell r="C3812" t="str">
            <v>VALETA DE PROTEÇÃO DE CORTES COM REVESTIMENTO DE CONCRETO - VPCC 160-30 - ESCAVAÇÃO MECÂNICA - AREIA E BRITA COMERCIAIS</v>
          </cell>
          <cell r="D3812" t="str">
            <v>M</v>
          </cell>
          <cell r="F3812">
            <v>119.23</v>
          </cell>
        </row>
        <row r="3813">
          <cell r="A3813">
            <v>2003306</v>
          </cell>
          <cell r="B3813" t="str">
            <v>SICRO ABRIL/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25</v>
          </cell>
          <cell r="C3814" t="str">
            <v>VALETA DE PROTEÇÃO DE CORTES COM REVESTIMENTO VEGETAL - VPCG 120-30 - ESCAVAÇÃO MECÂNICA</v>
          </cell>
          <cell r="D3814" t="str">
            <v>M</v>
          </cell>
          <cell r="F3814">
            <v>43.13</v>
          </cell>
        </row>
        <row r="3815">
          <cell r="A3815">
            <v>2003304</v>
          </cell>
          <cell r="B3815" t="str">
            <v>SICRO ABRIL/ 25</v>
          </cell>
          <cell r="C3815" t="str">
            <v>VALETA DE PROTEÇÃO DE CORTES COM REVESTIMENTO VEGETAL - VPCG 160-30 - ESCAVAÇÃO MECÂNICA</v>
          </cell>
          <cell r="D3815" t="str">
            <v>M</v>
          </cell>
          <cell r="F3815">
            <v>54.48</v>
          </cell>
        </row>
        <row r="3816">
          <cell r="A3816">
            <v>2105846</v>
          </cell>
          <cell r="B3816" t="str">
            <v>SICRO ABRIL/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25</v>
          </cell>
          <cell r="C3820" t="str">
            <v>ESCORAMENTO COM PONTALETES D = 10 CM - UTILIZAÇÃO DE 1 VEZ - CONFECÇÃO, INSTALAÇÃO E RETIRADA</v>
          </cell>
          <cell r="D3820" t="str">
            <v>M³</v>
          </cell>
          <cell r="F3820">
            <v>39.25</v>
          </cell>
        </row>
        <row r="3821">
          <cell r="A3821">
            <v>2108166</v>
          </cell>
          <cell r="B3821" t="str">
            <v>SICRO ABRIL/ 25</v>
          </cell>
          <cell r="C3821" t="str">
            <v>ESCORAMENTO COM PONTALETES D = 10 CM - UTILIZAÇÃO DE 2 VEZES - CONFECÇÃO, INSTALAÇÃO E RETIRADA</v>
          </cell>
          <cell r="D3821" t="str">
            <v>M³</v>
          </cell>
          <cell r="F3821">
            <v>26.8</v>
          </cell>
        </row>
        <row r="3822">
          <cell r="A3822">
            <v>2108167</v>
          </cell>
          <cell r="B3822" t="str">
            <v>SICRO ABRIL/ 25</v>
          </cell>
          <cell r="C3822" t="str">
            <v>ESCORAMENTO COM PONTALETES D = 10 CM - UTILIZAÇÃO DE 3 VEZES - CONFECÇÃO, INSTALAÇÃO E RETIRADA</v>
          </cell>
          <cell r="D3822" t="str">
            <v>M³</v>
          </cell>
          <cell r="F3822">
            <v>23.5</v>
          </cell>
        </row>
        <row r="3823">
          <cell r="A3823">
            <v>2108168</v>
          </cell>
          <cell r="B3823" t="str">
            <v>SICRO ABRIL/ 25</v>
          </cell>
          <cell r="C3823" t="str">
            <v>ESCORAMENTO COM PONTALETES D = 10 CM - UTILIZAÇÃO DE 5 VEZES - CONFECÇÃO, INSTALAÇÃO E RETIRADA</v>
          </cell>
          <cell r="D3823" t="str">
            <v>M³</v>
          </cell>
          <cell r="F3823">
            <v>22.4</v>
          </cell>
        </row>
        <row r="3824">
          <cell r="A3824">
            <v>2108169</v>
          </cell>
          <cell r="B3824" t="str">
            <v>SICRO ABRIL/ 25</v>
          </cell>
          <cell r="C3824" t="str">
            <v>ESCORAMENTO COM PONTALETES D = 15 CM - UTILIZAÇÃO DE 1 VEZ - CONFECÇÃO E INSTALAÇÃO</v>
          </cell>
          <cell r="D3824" t="str">
            <v>M³</v>
          </cell>
          <cell r="F3824">
            <v>66.36</v>
          </cell>
        </row>
        <row r="3825">
          <cell r="A3825">
            <v>2108170</v>
          </cell>
          <cell r="B3825" t="str">
            <v>SICRO ABRIL/ 25</v>
          </cell>
          <cell r="C3825" t="str">
            <v>ESCORAMENTO COM PONTALETES D = 15 CM - UTILIZAÇÃO DE 2 VEZES - CONFECÇÃO, INSTALAÇÃO E RETIRADA</v>
          </cell>
          <cell r="D3825" t="str">
            <v>M³</v>
          </cell>
          <cell r="F3825">
            <v>44.97</v>
          </cell>
        </row>
        <row r="3826">
          <cell r="A3826">
            <v>2108171</v>
          </cell>
          <cell r="B3826" t="str">
            <v>SICRO ABRIL/ 25</v>
          </cell>
          <cell r="C3826" t="str">
            <v>ESCORAMENTO COM PONTALETES D = 15 CM - UTILIZAÇÃO DE 3 VEZES - CONFECÇÃO, INSTALAÇÃO E RETIRADA</v>
          </cell>
          <cell r="D3826" t="str">
            <v>M³</v>
          </cell>
          <cell r="F3826">
            <v>39.6</v>
          </cell>
        </row>
        <row r="3827">
          <cell r="A3827">
            <v>2108172</v>
          </cell>
          <cell r="B3827" t="str">
            <v>SICRO ABRIL/ 25</v>
          </cell>
          <cell r="C3827" t="str">
            <v>ESCORAMENTO COM PONTALETES D = 15 CM - UTILIZAÇÃO DE 5 VEZES - CONFECÇÃO, INSTALAÇÃO E RETIRADA</v>
          </cell>
          <cell r="D3827" t="str">
            <v>M³</v>
          </cell>
          <cell r="F3827">
            <v>38.299999999999997</v>
          </cell>
        </row>
        <row r="3828">
          <cell r="A3828">
            <v>2106292</v>
          </cell>
          <cell r="B3828" t="str">
            <v>SICRO ABRIL/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25</v>
          </cell>
          <cell r="C3833" t="str">
            <v>ESCORAMENTO PARA CORPO DE BUEIROS CELULARES - UTILIZAÇÃO DE 3 VEZES - CONFECÇÃO, INSTALAÇÃO E RETIRADA</v>
          </cell>
          <cell r="D3833" t="str">
            <v>M³</v>
          </cell>
          <cell r="F3833">
            <v>65.17</v>
          </cell>
        </row>
        <row r="3834">
          <cell r="A3834">
            <v>2106298</v>
          </cell>
          <cell r="B3834" t="str">
            <v>SICRO ABRIL/ 25</v>
          </cell>
          <cell r="C3834" t="str">
            <v>ESTRONCAS EM PERFIL METÁLICO W 150 X 18,0 KG/M - UTILIZAÇÃO DE 20 VEZES</v>
          </cell>
          <cell r="D3834" t="str">
            <v>M</v>
          </cell>
          <cell r="F3834">
            <v>35.659999999999997</v>
          </cell>
        </row>
        <row r="3835">
          <cell r="A3835">
            <v>2106295</v>
          </cell>
          <cell r="B3835" t="str">
            <v>SICRO ABRIL/ 25</v>
          </cell>
          <cell r="C3835" t="str">
            <v>ESTRONCAS PARA VALAS COM D = 15 CM - MADEIRA COM UTILIZAÇÃO DE 3 VEZES</v>
          </cell>
          <cell r="D3835" t="str">
            <v>M</v>
          </cell>
          <cell r="F3835">
            <v>18.850000000000001</v>
          </cell>
        </row>
        <row r="3836">
          <cell r="A3836">
            <v>2106294</v>
          </cell>
          <cell r="B3836" t="str">
            <v>SICRO ABRIL/ 25</v>
          </cell>
          <cell r="C3836" t="str">
            <v>ESTRONCAS PARA VALAS COM D = 15 CM - MADEIRA SEM REAPROVEITAMENTO</v>
          </cell>
          <cell r="D3836" t="str">
            <v>M</v>
          </cell>
          <cell r="F3836">
            <v>24.61</v>
          </cell>
        </row>
        <row r="3837">
          <cell r="A3837">
            <v>2106297</v>
          </cell>
          <cell r="B3837" t="str">
            <v>SICRO ABRIL/ 25</v>
          </cell>
          <cell r="C3837" t="str">
            <v>ESTRONCAS PARA VALAS COM D = 20 CM - MADEIRA COM UTILIZAÇÃO DE 3 VEZES</v>
          </cell>
          <cell r="D3837" t="str">
            <v>M</v>
          </cell>
          <cell r="F3837">
            <v>30.73</v>
          </cell>
        </row>
        <row r="3838">
          <cell r="A3838">
            <v>2106296</v>
          </cell>
          <cell r="B3838" t="str">
            <v>SICRO ABRIL/ 25</v>
          </cell>
          <cell r="C3838" t="str">
            <v>ESTRONCAS PARA VALAS COM D = 20 CM - MADEIRA SEM REAPROVEITAMENTO</v>
          </cell>
          <cell r="D3838" t="str">
            <v>M</v>
          </cell>
          <cell r="F3838">
            <v>50.27</v>
          </cell>
        </row>
        <row r="3839">
          <cell r="A3839">
            <v>2306731</v>
          </cell>
          <cell r="B3839" t="str">
            <v>SICRO ABRIL/ 25</v>
          </cell>
          <cell r="C3839" t="str">
            <v>APOIO NÁUTICO PARA A COLOCAÇÃO DA ARMAÇÃO EM CAMISA METÁLICA</v>
          </cell>
          <cell r="D3839" t="str">
            <v>KG</v>
          </cell>
          <cell r="F3839">
            <v>0.65</v>
          </cell>
        </row>
        <row r="3840">
          <cell r="A3840">
            <v>2306728</v>
          </cell>
          <cell r="B3840" t="str">
            <v>SICRO ABRIL/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25</v>
          </cell>
          <cell r="C3842" t="str">
            <v>APOIO NÁUTICO PARA A ESCAVAÇÃO COM PERFURATRIZ TIPO WIRTH EM SOLO D = 600 A 1.800 MM</v>
          </cell>
          <cell r="D3842" t="str">
            <v>M</v>
          </cell>
          <cell r="F3842">
            <v>375.51</v>
          </cell>
        </row>
        <row r="3843">
          <cell r="A3843">
            <v>2306730</v>
          </cell>
          <cell r="B3843" t="str">
            <v>SICRO ABRIL/ 25</v>
          </cell>
          <cell r="C3843" t="str">
            <v>APOIO NÁUTICO PARA A EXECUÇÃO DA CONCRETAGEM DE CAMISAS METÁLICAS</v>
          </cell>
          <cell r="D3843" t="str">
            <v>M³</v>
          </cell>
          <cell r="F3843">
            <v>126.94</v>
          </cell>
        </row>
        <row r="3844">
          <cell r="A3844">
            <v>2306726</v>
          </cell>
          <cell r="B3844" t="str">
            <v>SICRO ABRIL/ 25</v>
          </cell>
          <cell r="C3844" t="str">
            <v>APOIO NÁUTICO PARA A EXECUÇÃO DA CRAVAÇÃO DE CAMISA METÁLICA D = 600 A 1.800 MM</v>
          </cell>
          <cell r="D3844" t="str">
            <v>M</v>
          </cell>
          <cell r="F3844">
            <v>245.42</v>
          </cell>
        </row>
        <row r="3845">
          <cell r="A3845">
            <v>2306076</v>
          </cell>
          <cell r="B3845" t="str">
            <v>SICRO ABRIL/ 25</v>
          </cell>
          <cell r="C3845" t="str">
            <v>ARMAÇÃO DE ESTACA ESCAVADA OU ESTACA BARRETE EM AÇO CA-50 COM APOIO DE GUINDASTE - FORNECIMENTO, PREPARO E COLOCAÇÃO</v>
          </cell>
          <cell r="D3845" t="str">
            <v>KG</v>
          </cell>
          <cell r="F3845">
            <v>11.94</v>
          </cell>
        </row>
        <row r="3846">
          <cell r="A3846">
            <v>2306247</v>
          </cell>
          <cell r="B3846" t="str">
            <v>SICRO ABRIL/ 25</v>
          </cell>
          <cell r="C3846" t="str">
            <v>ARRASAMENTO DE ESTACAS DE CONCRETO COM SEÇÃO DE ATÉ 900 CM²</v>
          </cell>
          <cell r="D3846" t="str">
            <v>M³</v>
          </cell>
          <cell r="F3846">
            <v>238.92</v>
          </cell>
        </row>
        <row r="3847">
          <cell r="A3847">
            <v>2306248</v>
          </cell>
          <cell r="B3847" t="str">
            <v>SICRO ABRIL/ 25</v>
          </cell>
          <cell r="C3847" t="str">
            <v>ARRASAMENTO DE ESTACAS DE CONCRETO COM SEÇÃO SUPERIOR À 900 CM²</v>
          </cell>
          <cell r="D3847" t="str">
            <v>M³</v>
          </cell>
          <cell r="F3847">
            <v>557.66</v>
          </cell>
        </row>
        <row r="3848">
          <cell r="A3848">
            <v>2306279</v>
          </cell>
          <cell r="B3848" t="str">
            <v>SICRO ABRIL/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25</v>
          </cell>
          <cell r="C3849" t="str">
            <v>CAMISA METÁLICA COM ESPESSURA DE 12,5 MM D = 1.400 MM - CRAVADA COM MARTELO VIBRATÓRIO - SEM ESCAVAÇÃO - CRAVAÇÃO</v>
          </cell>
          <cell r="D3849" t="str">
            <v>M</v>
          </cell>
          <cell r="F3849">
            <v>7156.96</v>
          </cell>
        </row>
        <row r="3850">
          <cell r="A3850">
            <v>2306678</v>
          </cell>
          <cell r="B3850" t="str">
            <v>SICRO ABRIL/ 25</v>
          </cell>
          <cell r="C3850" t="str">
            <v>CAMISA METÁLICA COM ESPESSURA DE 12,5 MM D = 1.400 MM - PARA PASSAGEM DE LÂMINA D'ÁGUA - POSICIONAMENTO</v>
          </cell>
          <cell r="D3850" t="str">
            <v>M</v>
          </cell>
          <cell r="F3850">
            <v>6896.75</v>
          </cell>
        </row>
        <row r="3851">
          <cell r="A3851">
            <v>2306652</v>
          </cell>
          <cell r="B3851" t="str">
            <v>SICRO ABRIL/ 25</v>
          </cell>
          <cell r="C3851" t="str">
            <v>CAMISA METÁLICA COM ESPESSURA DE 12,5 MM D = 1.500 MM - CRAVADA COM MARTELO VIBRATÓRIO - SEM ESCAVAÇÃO - CRAVAÇÃO</v>
          </cell>
          <cell r="D3851" t="str">
            <v>M</v>
          </cell>
          <cell r="F3851">
            <v>7231.02</v>
          </cell>
        </row>
        <row r="3852">
          <cell r="A3852">
            <v>2306679</v>
          </cell>
          <cell r="B3852" t="str">
            <v>SICRO ABRIL/ 25</v>
          </cell>
          <cell r="C3852" t="str">
            <v>CAMISA METÁLICA COM ESPESSURA DE 12,5 MM D = 1.500 MM - PARA PASSAGEM DE LÂMINA D'ÁGUA - POSICIONAMENTO</v>
          </cell>
          <cell r="D3852" t="str">
            <v>M</v>
          </cell>
          <cell r="F3852">
            <v>6961.18</v>
          </cell>
        </row>
        <row r="3853">
          <cell r="A3853">
            <v>2306653</v>
          </cell>
          <cell r="B3853" t="str">
            <v>SICRO ABRIL/ 25</v>
          </cell>
          <cell r="C3853" t="str">
            <v>CAMISA METÁLICA COM ESPESSURA DE 12,5 MM D = 1.600 MM - CRAVADA COM MARTELO VIBRATÓRIO - SEM ESCAVAÇÃO - CRAVAÇÃO</v>
          </cell>
          <cell r="D3853" t="str">
            <v>M</v>
          </cell>
          <cell r="F3853">
            <v>7307.97</v>
          </cell>
        </row>
        <row r="3854">
          <cell r="A3854">
            <v>2306680</v>
          </cell>
          <cell r="B3854" t="str">
            <v>SICRO ABRIL/ 25</v>
          </cell>
          <cell r="C3854" t="str">
            <v>CAMISA METÁLICA COM ESPESSURA DE 12,5 MM D = 1.600 MM - PARA PASSAGEM DE LÂMINA D'ÁGUA - POSICIONAMENTO</v>
          </cell>
          <cell r="D3854" t="str">
            <v>M</v>
          </cell>
          <cell r="F3854">
            <v>7027.74</v>
          </cell>
        </row>
        <row r="3855">
          <cell r="A3855">
            <v>2306654</v>
          </cell>
          <cell r="B3855" t="str">
            <v>SICRO ABRIL/ 25</v>
          </cell>
          <cell r="C3855" t="str">
            <v>CAMISA METÁLICA COM ESPESSURA DE 12,5 MM D = 1.700 MM - CRAVADA COM MARTELO VIBRATÓRIO - SEM ESCAVAÇÃO - CRAVAÇÃO</v>
          </cell>
          <cell r="D3855" t="str">
            <v>M</v>
          </cell>
          <cell r="F3855">
            <v>7383.75</v>
          </cell>
        </row>
        <row r="3856">
          <cell r="A3856">
            <v>2306681</v>
          </cell>
          <cell r="B3856" t="str">
            <v>SICRO ABRIL/ 25</v>
          </cell>
          <cell r="C3856" t="str">
            <v>CAMISA METÁLICA COM ESPESSURA DE 12,5 MM D = 1.700 MM - PARA PASSAGEM DE LÂMINA D'ÁGUA - POSICIONAMENTO</v>
          </cell>
          <cell r="D3856" t="str">
            <v>M</v>
          </cell>
          <cell r="F3856">
            <v>7092.32</v>
          </cell>
        </row>
        <row r="3857">
          <cell r="A3857">
            <v>2306655</v>
          </cell>
          <cell r="B3857" t="str">
            <v>SICRO ABRIL/ 25</v>
          </cell>
          <cell r="C3857" t="str">
            <v>CAMISA METÁLICA COM ESPESSURA DE 12,5 MM D = 1.800 MM - CRAVADA COM MARTELO VIBRATÓRIO - SEM ESCAVAÇÃO - CRAVAÇÃO</v>
          </cell>
          <cell r="D3857" t="str">
            <v>M</v>
          </cell>
          <cell r="F3857">
            <v>7460.62</v>
          </cell>
        </row>
        <row r="3858">
          <cell r="A3858">
            <v>2306682</v>
          </cell>
          <cell r="B3858" t="str">
            <v>SICRO ABRIL/ 25</v>
          </cell>
          <cell r="C3858" t="str">
            <v>CAMISA METÁLICA COM ESPESSURA DE 12,5 MM D = 1.800 MM - PARA PASSAGEM DE LÂMINA D'ÁGUA - POSICIONAMENTO</v>
          </cell>
          <cell r="D3858" t="str">
            <v>M</v>
          </cell>
          <cell r="F3858">
            <v>7157.04</v>
          </cell>
        </row>
        <row r="3859">
          <cell r="A3859">
            <v>2306656</v>
          </cell>
          <cell r="B3859" t="str">
            <v>SICRO ABRIL/ 25</v>
          </cell>
          <cell r="C3859" t="str">
            <v>CAMISA METÁLICA COM ESPESSURA DE 16 MM D = 1.500 MM - CRAVADA COM MARTELO VIBRATÓRIO - SEM ESCAVAÇÃO - CRAVAÇÃO</v>
          </cell>
          <cell r="D3859" t="str">
            <v>M</v>
          </cell>
          <cell r="F3859">
            <v>10524.41</v>
          </cell>
        </row>
        <row r="3860">
          <cell r="A3860">
            <v>2306683</v>
          </cell>
          <cell r="B3860" t="str">
            <v>SICRO ABRIL/ 25</v>
          </cell>
          <cell r="C3860" t="str">
            <v>CAMISA METÁLICA COM ESPESSURA DE 16 MM D = 1.500 MM - PARA PASSAGEM DE LÂMINA D'ÁGUA - POSICIONAMENTO</v>
          </cell>
          <cell r="D3860" t="str">
            <v>M</v>
          </cell>
          <cell r="F3860">
            <v>10254.56</v>
          </cell>
        </row>
        <row r="3861">
          <cell r="A3861">
            <v>2306657</v>
          </cell>
          <cell r="B3861" t="str">
            <v>SICRO ABRIL/ 25</v>
          </cell>
          <cell r="C3861" t="str">
            <v>CAMISA METÁLICA COM ESPESSURA DE 16 MM D = 1.600 MM - CRAVADA COM MARTELO VIBRATÓRIO - SEM ESCAVAÇÃO - CRAVAÇÃO</v>
          </cell>
          <cell r="D3861" t="str">
            <v>M</v>
          </cell>
          <cell r="F3861">
            <v>10685.04</v>
          </cell>
        </row>
        <row r="3862">
          <cell r="A3862">
            <v>2306684</v>
          </cell>
          <cell r="B3862" t="str">
            <v>SICRO ABRIL/ 25</v>
          </cell>
          <cell r="C3862" t="str">
            <v>CAMISA METÁLICA COM ESPESSURA DE 16 MM D = 1.600 MM - PARA PASSAGEM DE LÂMINA D'ÁGUA - POSICIONAMENTO</v>
          </cell>
          <cell r="D3862" t="str">
            <v>M</v>
          </cell>
          <cell r="F3862">
            <v>10404.82</v>
          </cell>
        </row>
        <row r="3863">
          <cell r="A3863">
            <v>2306658</v>
          </cell>
          <cell r="B3863" t="str">
            <v>SICRO ABRIL/ 25</v>
          </cell>
          <cell r="C3863" t="str">
            <v>CAMISA METÁLICA COM ESPESSURA DE 16 MM D = 1.700 MM - CRAVADA COM MARTELO VIBRATÓRIO - SEM ESCAVAÇÃO - CRAVAÇÃO</v>
          </cell>
          <cell r="D3863" t="str">
            <v>M</v>
          </cell>
          <cell r="F3863">
            <v>10841.9</v>
          </cell>
        </row>
        <row r="3864">
          <cell r="A3864">
            <v>2306685</v>
          </cell>
          <cell r="B3864" t="str">
            <v>SICRO ABRIL/ 25</v>
          </cell>
          <cell r="C3864" t="str">
            <v>CAMISA METÁLICA COM ESPESSURA DE 16 MM D = 1.700 MM - PARA PASSAGEM DE LÂMINA D'ÁGUA - POSICIONAMENTO</v>
          </cell>
          <cell r="D3864" t="str">
            <v>M</v>
          </cell>
          <cell r="F3864">
            <v>10550.47</v>
          </cell>
        </row>
        <row r="3865">
          <cell r="A3865">
            <v>2306659</v>
          </cell>
          <cell r="B3865" t="str">
            <v>SICRO ABRIL/ 25</v>
          </cell>
          <cell r="C3865" t="str">
            <v>CAMISA METÁLICA COM ESPESSURA DE 16 MM D = 1.800 MM - CRAVADA COM MARTELO VIBRATÓRIO - SEM ESCAVAÇÃO - CRAVAÇÃO</v>
          </cell>
          <cell r="D3865" t="str">
            <v>M</v>
          </cell>
          <cell r="F3865">
            <v>11004.48</v>
          </cell>
        </row>
        <row r="3866">
          <cell r="A3866">
            <v>2306686</v>
          </cell>
          <cell r="B3866" t="str">
            <v>SICRO ABRIL/ 25</v>
          </cell>
          <cell r="C3866" t="str">
            <v>CAMISA METÁLICA COM ESPESSURA DE 16 MM D = 1.800 MM - PARA PASSAGEM DE LÂMINA D'ÁGUA - POSICIONAMENTO</v>
          </cell>
          <cell r="D3866" t="str">
            <v>M</v>
          </cell>
          <cell r="F3866">
            <v>10700.9</v>
          </cell>
        </row>
        <row r="3867">
          <cell r="A3867">
            <v>2306637</v>
          </cell>
          <cell r="B3867" t="str">
            <v>SICRO ABRIL/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25</v>
          </cell>
          <cell r="C3868" t="str">
            <v>CAMISA METÁLICA COM ESPESSURA DE 6,3 MM D = 1.000 MM - PARA PASSAGEM DE LÂMINA D'ÁGUA - POSICIONAMENTO</v>
          </cell>
          <cell r="D3868" t="str">
            <v>M</v>
          </cell>
          <cell r="F3868">
            <v>2141.83</v>
          </cell>
        </row>
        <row r="3869">
          <cell r="A3869">
            <v>2306732</v>
          </cell>
          <cell r="B3869" t="str">
            <v>SICRO ABRIL/ 25</v>
          </cell>
          <cell r="C3869" t="str">
            <v>CAMISA METÁLICA COM ESPESSURA DE 6,3 MM D = 400 MM - CRAVADA COM MARTELO VIBRATÓRIO - SEM ESCAVAÇÃO - CRAVAÇÃO</v>
          </cell>
          <cell r="D3869" t="str">
            <v>M</v>
          </cell>
          <cell r="F3869">
            <v>992.09</v>
          </cell>
        </row>
        <row r="3870">
          <cell r="A3870">
            <v>2306733</v>
          </cell>
          <cell r="B3870" t="str">
            <v>SICRO ABRIL/ 25</v>
          </cell>
          <cell r="C3870" t="str">
            <v>CAMISA METÁLICA COM ESPESSURA DE 6,3 MM D = 400 MM - PARA PASSAGEM DE LÂMINA D'ÁGUA - POSICIONAMENTO</v>
          </cell>
          <cell r="D3870" t="str">
            <v>M</v>
          </cell>
          <cell r="F3870">
            <v>800.36</v>
          </cell>
        </row>
        <row r="3871">
          <cell r="A3871">
            <v>2306734</v>
          </cell>
          <cell r="B3871" t="str">
            <v>SICRO ABRIL/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25</v>
          </cell>
          <cell r="C3872" t="str">
            <v>CAMISA METÁLICA COM ESPESSURA DE 6,3 MM D = 500 MM - PARA PASSAGEM DE LÂMINA D'ÁGUA - POSICIONAMENTO</v>
          </cell>
          <cell r="D3872" t="str">
            <v>M</v>
          </cell>
          <cell r="F3872">
            <v>993.98</v>
          </cell>
        </row>
        <row r="3873">
          <cell r="A3873">
            <v>2306633</v>
          </cell>
          <cell r="B3873" t="str">
            <v>SICRO ABRIL/ 25</v>
          </cell>
          <cell r="C3873" t="str">
            <v>CAMISA METÁLICA COM ESPESSURA DE 6,3 MM D = 600 MM - CRAVADA COM MARTELO VIBRATÓRIO - SEM ESCAVAÇÃO - CRAVAÇÃO</v>
          </cell>
          <cell r="D3873" t="str">
            <v>M</v>
          </cell>
          <cell r="F3873">
            <v>1345.37</v>
          </cell>
        </row>
        <row r="3874">
          <cell r="A3874">
            <v>2306660</v>
          </cell>
          <cell r="B3874" t="str">
            <v>SICRO ABRIL/ 25</v>
          </cell>
          <cell r="C3874" t="str">
            <v>CAMISA METÁLICA COM ESPESSURA DE 6,3 MM D = 600 MM - PARA PASSAGEM DE LÂMINA D'ÁGUA - POSICIONAMENTO</v>
          </cell>
          <cell r="D3874" t="str">
            <v>M</v>
          </cell>
          <cell r="F3874">
            <v>1142.98</v>
          </cell>
        </row>
        <row r="3875">
          <cell r="A3875">
            <v>2306634</v>
          </cell>
          <cell r="B3875" t="str">
            <v>SICRO ABRIL/ 25</v>
          </cell>
          <cell r="C3875" t="str">
            <v>CAMISA METÁLICA COM ESPESSURA DE 6,3 MM D = 700 MM - CRAVADA COM MARTELO VIBRATÓRIO - SEM ESCAVAÇÃO - CRAVAÇÃO</v>
          </cell>
          <cell r="D3875" t="str">
            <v>M</v>
          </cell>
          <cell r="F3875">
            <v>1554.21</v>
          </cell>
        </row>
        <row r="3876">
          <cell r="A3876">
            <v>2306661</v>
          </cell>
          <cell r="B3876" t="str">
            <v>SICRO ABRIL/ 25</v>
          </cell>
          <cell r="C3876" t="str">
            <v>CAMISA METÁLICA COM ESPESSURA DE 6,3 MM D = 700 MM - PARA PASSAGEM DE LÂMINA D'ÁGUA - POSICIONAMENTO</v>
          </cell>
          <cell r="D3876" t="str">
            <v>M</v>
          </cell>
          <cell r="F3876">
            <v>1346.04</v>
          </cell>
        </row>
        <row r="3877">
          <cell r="A3877">
            <v>2306635</v>
          </cell>
          <cell r="B3877" t="str">
            <v>SICRO ABRIL/ 25</v>
          </cell>
          <cell r="C3877" t="str">
            <v>CAMISA METÁLICA COM ESPESSURA DE 6,3 MM D = 800 MM - CRAVADA COM MARTELO VIBRATÓRIO - SEM ESCAVAÇÃO - CRAVAÇÃO</v>
          </cell>
          <cell r="D3877" t="str">
            <v>M</v>
          </cell>
          <cell r="F3877">
            <v>1856.62</v>
          </cell>
        </row>
        <row r="3878">
          <cell r="A3878">
            <v>2306662</v>
          </cell>
          <cell r="B3878" t="str">
            <v>SICRO ABRIL/ 25</v>
          </cell>
          <cell r="C3878" t="str">
            <v>CAMISA METÁLICA COM ESPESSURA DE 6,3 MM D = 800 MM - PARA PASSAGEM DE LÂMINA D'ÁGUA - POSICIONAMENTO</v>
          </cell>
          <cell r="D3878" t="str">
            <v>M</v>
          </cell>
          <cell r="F3878">
            <v>1642.33</v>
          </cell>
        </row>
        <row r="3879">
          <cell r="A3879">
            <v>2306636</v>
          </cell>
          <cell r="B3879" t="str">
            <v>SICRO ABRIL/ 25</v>
          </cell>
          <cell r="C3879" t="str">
            <v>CAMISA METÁLICA COM ESPESSURA DE 6,3 MM D = 900 MM - CRAVADA COM MARTELO VIBRATÓRIO - SEM ESCAVAÇÃO - CRAVAÇÃO</v>
          </cell>
          <cell r="D3879" t="str">
            <v>M</v>
          </cell>
          <cell r="F3879">
            <v>1878.88</v>
          </cell>
        </row>
        <row r="3880">
          <cell r="A3880">
            <v>2306663</v>
          </cell>
          <cell r="B3880" t="str">
            <v>SICRO ABRIL/ 25</v>
          </cell>
          <cell r="C3880" t="str">
            <v>CAMISA METÁLICA COM ESPESSURA DE 6,3 MM D = 900 MM - PARA PASSAGEM DE LÂMINA D'ÁGUA - POSICIONAMENTO</v>
          </cell>
          <cell r="D3880" t="str">
            <v>M</v>
          </cell>
          <cell r="F3880">
            <v>1658.1</v>
          </cell>
        </row>
        <row r="3881">
          <cell r="A3881">
            <v>2306641</v>
          </cell>
          <cell r="B3881" t="str">
            <v>SICRO ABRIL/ 25</v>
          </cell>
          <cell r="C3881" t="str">
            <v>CAMISA METÁLICA COM ESPESSURA DE 8 MM D = 1.000 MM - CRAVADA COM MARTELO VIBRATÓRIO - SEM ESCAVAÇÃO - CRAVAÇÃO</v>
          </cell>
          <cell r="D3881" t="str">
            <v>M</v>
          </cell>
          <cell r="F3881">
            <v>3012.61</v>
          </cell>
        </row>
        <row r="3882">
          <cell r="A3882">
            <v>2306668</v>
          </cell>
          <cell r="B3882" t="str">
            <v>SICRO ABRIL/ 25</v>
          </cell>
          <cell r="C3882" t="str">
            <v>CAMISA METÁLICA COM ESPESSURA DE 8 MM D = 1.000 MM - PARA PASSAGEM DE LÂMINA D'ÁGUA - POSICIONAMENTO</v>
          </cell>
          <cell r="D3882" t="str">
            <v>M</v>
          </cell>
          <cell r="F3882">
            <v>2784.93</v>
          </cell>
        </row>
        <row r="3883">
          <cell r="A3883">
            <v>2306642</v>
          </cell>
          <cell r="B3883" t="str">
            <v>SICRO ABRIL/ 25</v>
          </cell>
          <cell r="C3883" t="str">
            <v>CAMISA METÁLICA COM ESPESSURA DE 8 MM D = 1.100 MM - CRAVADA COM MARTELO VIBRATÓRIO - SEM ESCAVAÇÃO - CRAVAÇÃO</v>
          </cell>
          <cell r="D3883" t="str">
            <v>M</v>
          </cell>
          <cell r="F3883">
            <v>3044.5</v>
          </cell>
        </row>
        <row r="3884">
          <cell r="A3884">
            <v>2306669</v>
          </cell>
          <cell r="B3884" t="str">
            <v>SICRO ABRIL/ 25</v>
          </cell>
          <cell r="C3884" t="str">
            <v>CAMISA METÁLICA COM ESPESSURA DE 8 MM D = 1.100 MM - PARA PASSAGEM DE LÂMINA D'ÁGUA - POSICIONAMENTO</v>
          </cell>
          <cell r="D3884" t="str">
            <v>M</v>
          </cell>
          <cell r="F3884">
            <v>2809.48</v>
          </cell>
        </row>
        <row r="3885">
          <cell r="A3885">
            <v>2306643</v>
          </cell>
          <cell r="B3885" t="str">
            <v>SICRO ABRIL/ 25</v>
          </cell>
          <cell r="C3885" t="str">
            <v>CAMISA METÁLICA COM ESPESSURA DE 8 MM D = 1.200 MM - CRAVADA COM MARTELO VIBRATÓRIO - SEM ESCAVAÇÃO - CRAVAÇÃO</v>
          </cell>
          <cell r="D3885" t="str">
            <v>M</v>
          </cell>
          <cell r="F3885">
            <v>3076.42</v>
          </cell>
        </row>
        <row r="3886">
          <cell r="A3886">
            <v>2306670</v>
          </cell>
          <cell r="B3886" t="str">
            <v>SICRO ABRIL/ 25</v>
          </cell>
          <cell r="C3886" t="str">
            <v>CAMISA METÁLICA COM ESPESSURA DE 8 MM D = 1.200 MM - PARA PASSAGEM DE LÂMINA D'ÁGUA - POSICIONAMENTO</v>
          </cell>
          <cell r="D3886" t="str">
            <v>M</v>
          </cell>
          <cell r="F3886">
            <v>2833.56</v>
          </cell>
        </row>
        <row r="3887">
          <cell r="A3887">
            <v>2306638</v>
          </cell>
          <cell r="B3887" t="str">
            <v>SICRO ABRIL/ 25</v>
          </cell>
          <cell r="C3887" t="str">
            <v>CAMISA METÁLICA COM ESPESSURA DE 8 MM D = 700 MM - CRAVADA COM MARTELO VIBRATÓRIO - SEM ESCAVAÇÃO - CRAVAÇÃO</v>
          </cell>
          <cell r="D3887" t="str">
            <v>M</v>
          </cell>
          <cell r="F3887">
            <v>1969.07</v>
          </cell>
        </row>
        <row r="3888">
          <cell r="A3888">
            <v>2306665</v>
          </cell>
          <cell r="B3888" t="str">
            <v>SICRO ABRIL/ 25</v>
          </cell>
          <cell r="C3888" t="str">
            <v>CAMISA METÁLICA COM ESPESSURA DE 8 MM D = 700 MM - PARA PASSAGEM DE LÂMINA D'ÁGUA - POSICIONAMENTO</v>
          </cell>
          <cell r="D3888" t="str">
            <v>M</v>
          </cell>
          <cell r="F3888">
            <v>1760.9</v>
          </cell>
        </row>
        <row r="3889">
          <cell r="A3889">
            <v>2306639</v>
          </cell>
          <cell r="B3889" t="str">
            <v>SICRO ABRIL/ 25</v>
          </cell>
          <cell r="C3889" t="str">
            <v>CAMISA METÁLICA COM ESPESSURA DE 8 MM D = 800 MM - CRAVADA COM MARTELO VIBRATÓRIO - SEM ESCAVAÇÃO - CRAVAÇÃO</v>
          </cell>
          <cell r="D3889" t="str">
            <v>M</v>
          </cell>
          <cell r="F3889">
            <v>2355.98</v>
          </cell>
        </row>
        <row r="3890">
          <cell r="A3890">
            <v>2306666</v>
          </cell>
          <cell r="B3890" t="str">
            <v>SICRO ABRIL/ 25</v>
          </cell>
          <cell r="C3890" t="str">
            <v>CAMISA METÁLICA COM ESPESSURA DE 8 MM D = 800 MM - PARA PASSAGEM DE LÂMINA D'ÁGUA - POSICIONAMENTO</v>
          </cell>
          <cell r="D3890" t="str">
            <v>M</v>
          </cell>
          <cell r="F3890">
            <v>2141.69</v>
          </cell>
        </row>
        <row r="3891">
          <cell r="A3891">
            <v>2306640</v>
          </cell>
          <cell r="B3891" t="str">
            <v>SICRO ABRIL/ 25</v>
          </cell>
          <cell r="C3891" t="str">
            <v>CAMISA METÁLICA COM ESPESSURA DE 8 MM D = 900 MM - CRAVADA COM MARTELO VIBRATÓRIO - SEM ESCAVAÇÃO - CRAVAÇÃO</v>
          </cell>
          <cell r="D3891" t="str">
            <v>M</v>
          </cell>
          <cell r="F3891">
            <v>2386.9299999999998</v>
          </cell>
        </row>
        <row r="3892">
          <cell r="A3892">
            <v>2306667</v>
          </cell>
          <cell r="B3892" t="str">
            <v>SICRO ABRIL/ 25</v>
          </cell>
          <cell r="C3892" t="str">
            <v>CAMISA METÁLICA COM ESPESSURA DE 8 MM D = 900 MM - PARA PASSAGEM DE LÂMINA D'ÁGUA - POSICIONAMENTO</v>
          </cell>
          <cell r="D3892" t="str">
            <v>M</v>
          </cell>
          <cell r="F3892">
            <v>2166.15</v>
          </cell>
        </row>
        <row r="3893">
          <cell r="A3893">
            <v>2306645</v>
          </cell>
          <cell r="B3893" t="str">
            <v>SICRO ABRIL/ 25</v>
          </cell>
          <cell r="C3893" t="str">
            <v>CAMISA METÁLICA COM ESPESSURA DE 9,5 MM D = 1.000 MM - CRAVADA COM MARTELO VIBRATÓRIO - SEM ESCAVAÇÃO - CRAVAÇÃO</v>
          </cell>
          <cell r="D3893" t="str">
            <v>M</v>
          </cell>
          <cell r="F3893">
            <v>3636.22</v>
          </cell>
        </row>
        <row r="3894">
          <cell r="A3894">
            <v>2306672</v>
          </cell>
          <cell r="B3894" t="str">
            <v>SICRO ABRIL/ 25</v>
          </cell>
          <cell r="C3894" t="str">
            <v>CAMISA METÁLICA COM ESPESSURA DE 9,5 MM D = 1.000 MM - PARA PASSAGEM DE LÂMINA D'ÁGUA - POSICIONAMENTO</v>
          </cell>
          <cell r="D3894" t="str">
            <v>M</v>
          </cell>
          <cell r="F3894">
            <v>3408.54</v>
          </cell>
        </row>
        <row r="3895">
          <cell r="A3895">
            <v>2306646</v>
          </cell>
          <cell r="B3895" t="str">
            <v>SICRO ABRIL/ 25</v>
          </cell>
          <cell r="C3895" t="str">
            <v>CAMISA METÁLICA COM ESPESSURA DE 9,5 MM D = 1.100 MM - CRAVADA COM MARTELO VIBRATÓRIO - SEM ESCAVAÇÃO - CRAVAÇÃO</v>
          </cell>
          <cell r="D3895" t="str">
            <v>M</v>
          </cell>
          <cell r="F3895">
            <v>3679.51</v>
          </cell>
        </row>
        <row r="3896">
          <cell r="A3896">
            <v>2306673</v>
          </cell>
          <cell r="B3896" t="str">
            <v>SICRO ABRIL/ 25</v>
          </cell>
          <cell r="C3896" t="str">
            <v>CAMISA METÁLICA COM ESPESSURA DE 9,5 MM D = 1.100 MM - PARA PASSAGEM DE LÂMINA D'ÁGUA - POSICIONAMENTO</v>
          </cell>
          <cell r="D3896" t="str">
            <v>M</v>
          </cell>
          <cell r="F3896">
            <v>3444.48</v>
          </cell>
        </row>
        <row r="3897">
          <cell r="A3897">
            <v>2306647</v>
          </cell>
          <cell r="B3897" t="str">
            <v>SICRO ABRIL/ 25</v>
          </cell>
          <cell r="C3897" t="str">
            <v>CAMISA METÁLICA COM ESPESSURA DE 9,5 MM D = 1.200 MM - CRAVADA COM MARTELO VIBRATÓRIO - SEM ESCAVAÇÃO - CRAVAÇÃO</v>
          </cell>
          <cell r="D3897" t="str">
            <v>M</v>
          </cell>
          <cell r="F3897">
            <v>3722.35</v>
          </cell>
        </row>
        <row r="3898">
          <cell r="A3898">
            <v>2306674</v>
          </cell>
          <cell r="B3898" t="str">
            <v>SICRO ABRIL/ 25</v>
          </cell>
          <cell r="C3898" t="str">
            <v>CAMISA METÁLICA COM ESPESSURA DE 9,5 MM D = 1.200 MM - PARA PASSAGEM DE LÂMINA D'ÁGUA - POSICIONAMENTO</v>
          </cell>
          <cell r="D3898" t="str">
            <v>M</v>
          </cell>
          <cell r="F3898">
            <v>3479.49</v>
          </cell>
        </row>
        <row r="3899">
          <cell r="A3899">
            <v>2306648</v>
          </cell>
          <cell r="B3899" t="str">
            <v>SICRO ABRIL/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25</v>
          </cell>
          <cell r="C3900" t="str">
            <v>CAMISA METÁLICA COM ESPESSURA DE 9,5 MM D = 1.300 MM - PARA PASSAGEM DE LÂMINA D'ÁGUA - POSICIONAMENTO</v>
          </cell>
          <cell r="D3900" t="str">
            <v>M</v>
          </cell>
          <cell r="F3900">
            <v>4927.16</v>
          </cell>
        </row>
        <row r="3901">
          <cell r="A3901">
            <v>2306649</v>
          </cell>
          <cell r="B3901" t="str">
            <v>SICRO ABRIL/ 25</v>
          </cell>
          <cell r="C3901" t="str">
            <v>CAMISA METÁLICA COM ESPESSURA DE 9,5 MM D = 1.400 MM - CRAVADA COM MARTELO VIBRATÓRIO - SEM ESCAVAÇÃO - CRAVAÇÃO</v>
          </cell>
          <cell r="D3901" t="str">
            <v>M</v>
          </cell>
          <cell r="F3901">
            <v>5223.53</v>
          </cell>
        </row>
        <row r="3902">
          <cell r="A3902">
            <v>2306676</v>
          </cell>
          <cell r="B3902" t="str">
            <v>SICRO ABRIL/ 25</v>
          </cell>
          <cell r="C3902" t="str">
            <v>CAMISA METÁLICA COM ESPESSURA DE 9,5 MM D = 1.400 MM - PARA PASSAGEM DE LÂMINA D'ÁGUA - POSICIONAMENTO</v>
          </cell>
          <cell r="D3902" t="str">
            <v>M</v>
          </cell>
          <cell r="F3902">
            <v>4963.33</v>
          </cell>
        </row>
        <row r="3903">
          <cell r="A3903">
            <v>2306650</v>
          </cell>
          <cell r="B3903" t="str">
            <v>SICRO ABRIL/ 25</v>
          </cell>
          <cell r="C3903" t="str">
            <v>CAMISA METÁLICA COM ESPESSURA DE 9,5 MM D = 1.500 MM - CRAVADA COM MARTELO VIBRATÓRIO - SEM ESCAVAÇÃO - CRAVAÇÃO</v>
          </cell>
          <cell r="D3903" t="str">
            <v>M</v>
          </cell>
          <cell r="F3903">
            <v>5268.28</v>
          </cell>
        </row>
        <row r="3904">
          <cell r="A3904">
            <v>2306677</v>
          </cell>
          <cell r="B3904" t="str">
            <v>SICRO ABRIL/ 25</v>
          </cell>
          <cell r="C3904" t="str">
            <v>CAMISA METÁLICA COM ESPESSURA DE 9,5 MM D = 1.500 MM - PARA PASSAGEM DE LÂMINA D'ÁGUA - POSICIONAMENTO</v>
          </cell>
          <cell r="D3904" t="str">
            <v>M</v>
          </cell>
          <cell r="F3904">
            <v>4998.4399999999996</v>
          </cell>
        </row>
        <row r="3905">
          <cell r="A3905">
            <v>2306644</v>
          </cell>
          <cell r="B3905" t="str">
            <v>SICRO ABRIL/ 25</v>
          </cell>
          <cell r="C3905" t="str">
            <v>CAMISA METÁLICA COM ESPESSURA DE 9,5 MM D = 900 MM - CRAVADA COM MARTELO VIBRATÓRIO - SEM ESCAVAÇÃO - CRAVAÇÃO</v>
          </cell>
          <cell r="D3905" t="str">
            <v>M</v>
          </cell>
          <cell r="F3905">
            <v>2888.06</v>
          </cell>
        </row>
        <row r="3906">
          <cell r="A3906">
            <v>2306671</v>
          </cell>
          <cell r="B3906" t="str">
            <v>SICRO ABRIL/ 25</v>
          </cell>
          <cell r="C3906" t="str">
            <v>CAMISA METÁLICA COM ESPESSURA DE 9,5 MM D = 900 MM - PARA PASSAGEM DE LÂMINA D'ÁGUA - POSICIONAMENTO</v>
          </cell>
          <cell r="D3906" t="str">
            <v>M</v>
          </cell>
          <cell r="F3906">
            <v>2667.28</v>
          </cell>
        </row>
        <row r="3907">
          <cell r="A3907">
            <v>2306141</v>
          </cell>
          <cell r="B3907" t="str">
            <v>SICRO ABRIL/ 25</v>
          </cell>
          <cell r="C3907" t="str">
            <v>COLUNA DE BRITA D = 50 CM EXECUTADA COM PERFURATRIZ TIPO BOTTOM FEED - BRITA COMERCIAL - CONFECÇÃO E CRAVAÇÃO</v>
          </cell>
          <cell r="D3907" t="str">
            <v>M</v>
          </cell>
          <cell r="F3907">
            <v>74.58</v>
          </cell>
        </row>
        <row r="3908">
          <cell r="A3908">
            <v>2306145</v>
          </cell>
          <cell r="B3908" t="str">
            <v>SICRO ABRIL/ 25</v>
          </cell>
          <cell r="C3908" t="str">
            <v>COLUNA DE BRITA D = 50 CM EXECUTADA COM PERFURATRIZ TIPO BOTTOM FEED - BRITA PRODUZIDA - CONFECÇÃO E CRAVAÇÃO</v>
          </cell>
          <cell r="D3908" t="str">
            <v>M</v>
          </cell>
          <cell r="F3908">
            <v>59.8</v>
          </cell>
        </row>
        <row r="3909">
          <cell r="A3909">
            <v>2306142</v>
          </cell>
          <cell r="B3909" t="str">
            <v>SICRO ABRIL/ 25</v>
          </cell>
          <cell r="C3909" t="str">
            <v>COLUNA DE BRITA D = 60 CM EXECUTADA COM PERFURATRIZ TIPO BOTTOM FEED - BRITA COMERCIAL - CONFECÇÃO E CRAVAÇÃO</v>
          </cell>
          <cell r="D3909" t="str">
            <v>M</v>
          </cell>
          <cell r="F3909">
            <v>90.86</v>
          </cell>
        </row>
        <row r="3910">
          <cell r="A3910">
            <v>2306146</v>
          </cell>
          <cell r="B3910" t="str">
            <v>SICRO ABRIL/ 25</v>
          </cell>
          <cell r="C3910" t="str">
            <v>COLUNA DE BRITA D = 60 CM EXECUTADA COM PERFURATRIZ TIPO BOTTOM FEED - BRITA PRODUZIDA - CONFECÇÃO E CRAVAÇÃO</v>
          </cell>
          <cell r="D3910" t="str">
            <v>M</v>
          </cell>
          <cell r="F3910">
            <v>69.58</v>
          </cell>
        </row>
        <row r="3911">
          <cell r="A3911">
            <v>2306143</v>
          </cell>
          <cell r="B3911" t="str">
            <v>SICRO ABRIL/ 25</v>
          </cell>
          <cell r="C3911" t="str">
            <v>COLUNA DE BRITA D = 70 CM EXECUTADA COM PERFURATRIZ TIPO BOTTOM FEED - BRITA COMERCIAL - CONFECÇÃO E CRAVAÇÃO</v>
          </cell>
          <cell r="D3911" t="str">
            <v>M</v>
          </cell>
          <cell r="F3911">
            <v>109.73</v>
          </cell>
        </row>
        <row r="3912">
          <cell r="A3912">
            <v>2306147</v>
          </cell>
          <cell r="B3912" t="str">
            <v>SICRO ABRIL/ 25</v>
          </cell>
          <cell r="C3912" t="str">
            <v>COLUNA DE BRITA D = 70 CM EXECUTADA COM PERFURATRIZ TIPO BOTTOM FEED - BRITA PRODUZIDA - CONFECÇÃO E CRAVAÇÃO</v>
          </cell>
          <cell r="D3912" t="str">
            <v>M</v>
          </cell>
          <cell r="F3912">
            <v>80.77</v>
          </cell>
        </row>
        <row r="3913">
          <cell r="A3913">
            <v>2306144</v>
          </cell>
          <cell r="B3913" t="str">
            <v>SICRO ABRIL/ 25</v>
          </cell>
          <cell r="C3913" t="str">
            <v>COLUNA DE BRITA D = 80 CM EXECUTADA COM PERFURATRIZ TIPO BOTTOM FEED - BRITA COMERCIAL - CONFECÇÃO E CRAVAÇÃO</v>
          </cell>
          <cell r="D3913" t="str">
            <v>M</v>
          </cell>
          <cell r="F3913">
            <v>132.22999999999999</v>
          </cell>
        </row>
        <row r="3914">
          <cell r="A3914">
            <v>2306148</v>
          </cell>
          <cell r="B3914" t="str">
            <v>SICRO ABRIL/ 25</v>
          </cell>
          <cell r="C3914" t="str">
            <v>COLUNA DE BRITA D = 80 CM EXECUTADA COM PERFURATRIZ TIPO BOTTOM FEED - BRITA PRODUZIDA - CONFECÇÃO E CRAVAÇÃO</v>
          </cell>
          <cell r="D3914" t="str">
            <v>M</v>
          </cell>
          <cell r="F3914">
            <v>94.4</v>
          </cell>
        </row>
        <row r="3915">
          <cell r="A3915">
            <v>2306624</v>
          </cell>
          <cell r="B3915" t="str">
            <v>SICRO ABRIL/ 25</v>
          </cell>
          <cell r="C3915" t="str">
            <v>CONFECÇÃO DE CAMISA METÁLICA EM AÇO ASTM A36 COM ESPESSURA DE 12,5 MM - D = 1.400 MM</v>
          </cell>
          <cell r="D3915" t="str">
            <v>M</v>
          </cell>
          <cell r="F3915">
            <v>6856.5</v>
          </cell>
        </row>
        <row r="3916">
          <cell r="A3916">
            <v>2306625</v>
          </cell>
          <cell r="B3916" t="str">
            <v>SICRO ABRIL/ 25</v>
          </cell>
          <cell r="C3916" t="str">
            <v>CONFECÇÃO DE CAMISA METÁLICA EM AÇO ASTM A36 COM ESPESSURA DE 12,5 MM - D = 1.500 MM</v>
          </cell>
          <cell r="D3916" t="str">
            <v>M</v>
          </cell>
          <cell r="F3916">
            <v>6918.91</v>
          </cell>
        </row>
        <row r="3917">
          <cell r="A3917">
            <v>2306626</v>
          </cell>
          <cell r="B3917" t="str">
            <v>SICRO ABRIL/ 25</v>
          </cell>
          <cell r="C3917" t="str">
            <v>CONFECÇÃO DE CAMISA METÁLICA EM AÇO ASTM A36 COM ESPESSURA DE 12,5 MM - D = 1.600 MM</v>
          </cell>
          <cell r="D3917" t="str">
            <v>M</v>
          </cell>
          <cell r="F3917">
            <v>6983.35</v>
          </cell>
        </row>
        <row r="3918">
          <cell r="A3918">
            <v>2306627</v>
          </cell>
          <cell r="B3918" t="str">
            <v>SICRO ABRIL/ 25</v>
          </cell>
          <cell r="C3918" t="str">
            <v>CONFECÇÃO DE CAMISA METÁLICA EM AÇO ASTM A36 COM ESPESSURA DE 12,5 MM - D = 1.700 MM</v>
          </cell>
          <cell r="D3918" t="str">
            <v>M</v>
          </cell>
          <cell r="F3918">
            <v>7045.76</v>
          </cell>
        </row>
        <row r="3919">
          <cell r="A3919">
            <v>2306628</v>
          </cell>
          <cell r="B3919" t="str">
            <v>SICRO ABRIL/ 25</v>
          </cell>
          <cell r="C3919" t="str">
            <v>CONFECÇÃO DE CAMISA METÁLICA EM AÇO ASTM A36 COM ESPESSURA DE 12,5 MM - D = 1.800 MM</v>
          </cell>
          <cell r="D3919" t="str">
            <v>M</v>
          </cell>
          <cell r="F3919">
            <v>7108.24</v>
          </cell>
        </row>
        <row r="3920">
          <cell r="A3920">
            <v>2306629</v>
          </cell>
          <cell r="B3920" t="str">
            <v>SICRO ABRIL/ 25</v>
          </cell>
          <cell r="C3920" t="str">
            <v>CONFECÇÃO DE CAMISA METÁLICA EM AÇO ASTM A36 COM ESPESSURA DE 16 MM - D = 1.500 MM</v>
          </cell>
          <cell r="D3920" t="str">
            <v>M</v>
          </cell>
          <cell r="F3920">
            <v>10204.5</v>
          </cell>
        </row>
        <row r="3921">
          <cell r="A3921">
            <v>2306630</v>
          </cell>
          <cell r="B3921" t="str">
            <v>SICRO ABRIL/ 25</v>
          </cell>
          <cell r="C3921" t="str">
            <v>CONFECÇÃO DE CAMISA METÁLICA EM AÇO ASTM A36 COM ESPESSURA DE 16 MM - D = 1.600 MM</v>
          </cell>
          <cell r="D3921" t="str">
            <v>M</v>
          </cell>
          <cell r="F3921">
            <v>10352.120000000001</v>
          </cell>
        </row>
        <row r="3922">
          <cell r="A3922">
            <v>2306631</v>
          </cell>
          <cell r="B3922" t="str">
            <v>SICRO ABRIL/ 25</v>
          </cell>
          <cell r="C3922" t="str">
            <v>CONFECÇÃO DE CAMISA METÁLICA EM AÇO ASTM A36 COM ESPESSURA DE 16 MM - D = 1.700 MM</v>
          </cell>
          <cell r="D3922" t="str">
            <v>M</v>
          </cell>
          <cell r="F3922">
            <v>10495.11</v>
          </cell>
        </row>
        <row r="3923">
          <cell r="A3923">
            <v>2306632</v>
          </cell>
          <cell r="B3923" t="str">
            <v>SICRO ABRIL/ 25</v>
          </cell>
          <cell r="C3923" t="str">
            <v>CONFECÇÃO DE CAMISA METÁLICA EM AÇO ASTM A36 COM ESPESSURA DE 16 MM - D = 1.800 MM</v>
          </cell>
          <cell r="D3923" t="str">
            <v>M</v>
          </cell>
          <cell r="F3923">
            <v>10642.74</v>
          </cell>
        </row>
        <row r="3924">
          <cell r="A3924">
            <v>2306610</v>
          </cell>
          <cell r="B3924" t="str">
            <v>SICRO ABRIL/ 25</v>
          </cell>
          <cell r="C3924" t="str">
            <v>CONFECÇÃO DE CAMISA METÁLICA EM AÇO ASTM A36 COM ESPESSURA DE 6,3 MM - D = 1.000 MM</v>
          </cell>
          <cell r="D3924" t="str">
            <v>M</v>
          </cell>
          <cell r="F3924">
            <v>2116.54</v>
          </cell>
        </row>
        <row r="3925">
          <cell r="A3925">
            <v>2306604</v>
          </cell>
          <cell r="B3925" t="str">
            <v>SICRO ABRIL/ 25</v>
          </cell>
          <cell r="C3925" t="str">
            <v>CONFECÇÃO DE CAMISA METÁLICA EM AÇO ASTM A36 COM ESPESSURA DE 6,3 MM - D = 400 MM</v>
          </cell>
          <cell r="D3925" t="str">
            <v>M</v>
          </cell>
          <cell r="F3925">
            <v>780.99</v>
          </cell>
        </row>
        <row r="3926">
          <cell r="A3926">
            <v>2306605</v>
          </cell>
          <cell r="B3926" t="str">
            <v>SICRO ABRIL/ 25</v>
          </cell>
          <cell r="C3926" t="str">
            <v>CONFECÇÃO DE CAMISA METÁLICA EM AÇO ASTM A36 COM ESPESSURA DE 6,3 MM - D = 500 MM</v>
          </cell>
          <cell r="D3926" t="str">
            <v>M</v>
          </cell>
          <cell r="F3926">
            <v>973.7</v>
          </cell>
        </row>
        <row r="3927">
          <cell r="A3927">
            <v>2306606</v>
          </cell>
          <cell r="B3927" t="str">
            <v>SICRO ABRIL/ 25</v>
          </cell>
          <cell r="C3927" t="str">
            <v>CONFECÇÃO DE CAMISA METÁLICA EM AÇO ASTM A36 COM ESPESSURA DE 6,3 MM - D = 600 MM</v>
          </cell>
          <cell r="D3927" t="str">
            <v>M</v>
          </cell>
          <cell r="F3927">
            <v>1121.77</v>
          </cell>
        </row>
        <row r="3928">
          <cell r="A3928">
            <v>2306607</v>
          </cell>
          <cell r="B3928" t="str">
            <v>SICRO ABRIL/ 25</v>
          </cell>
          <cell r="C3928" t="str">
            <v>CONFECÇÃO DE CAMISA METÁLICA EM AÇO ASTM A36 COM ESPESSURA DE 6,3 MM - D = 700 MM</v>
          </cell>
          <cell r="D3928" t="str">
            <v>M</v>
          </cell>
          <cell r="F3928">
            <v>1323.85</v>
          </cell>
        </row>
        <row r="3929">
          <cell r="A3929">
            <v>2306608</v>
          </cell>
          <cell r="B3929" t="str">
            <v>SICRO ABRIL/ 25</v>
          </cell>
          <cell r="C3929" t="str">
            <v>CONFECÇÃO DE CAMISA METÁLICA EM AÇO ASTM A36 COM ESPESSURA DE 6,3 MM - D = 800 MM</v>
          </cell>
          <cell r="D3929" t="str">
            <v>M</v>
          </cell>
          <cell r="F3929">
            <v>1619.15</v>
          </cell>
        </row>
        <row r="3930">
          <cell r="A3930">
            <v>2306609</v>
          </cell>
          <cell r="B3930" t="str">
            <v>SICRO ABRIL/ 25</v>
          </cell>
          <cell r="C3930" t="str">
            <v>CONFECÇÃO DE CAMISA METÁLICA EM AÇO ASTM A36 COM ESPESSURA DE 6,3 MM - D = 900 MM</v>
          </cell>
          <cell r="D3930" t="str">
            <v>M</v>
          </cell>
          <cell r="F3930">
            <v>1633.87</v>
          </cell>
        </row>
        <row r="3931">
          <cell r="A3931">
            <v>2306614</v>
          </cell>
          <cell r="B3931" t="str">
            <v>SICRO ABRIL/ 25</v>
          </cell>
          <cell r="C3931" t="str">
            <v>CONFECÇÃO DE CAMISA METÁLICA EM AÇO ASTM A36 COM ESPESSURA DE 8 MM - D = 1.000 MM</v>
          </cell>
          <cell r="D3931" t="str">
            <v>M</v>
          </cell>
          <cell r="F3931">
            <v>2757.87</v>
          </cell>
        </row>
        <row r="3932">
          <cell r="A3932">
            <v>2306615</v>
          </cell>
          <cell r="B3932" t="str">
            <v>SICRO ABRIL/ 25</v>
          </cell>
          <cell r="C3932" t="str">
            <v>CONFECÇÃO DE CAMISA METÁLICA EM AÇO ASTM A36 COM ESPESSURA DE 8 MM - D = 1.100 MM</v>
          </cell>
          <cell r="D3932" t="str">
            <v>M</v>
          </cell>
          <cell r="F3932">
            <v>2781.12</v>
          </cell>
        </row>
        <row r="3933">
          <cell r="A3933">
            <v>2306616</v>
          </cell>
          <cell r="B3933" t="str">
            <v>SICRO ABRIL/ 25</v>
          </cell>
          <cell r="C3933" t="str">
            <v>CONFECÇÃO DE CAMISA METÁLICA EM AÇO ASTM A36 COM ESPESSURA DE 8 MM - D = 1.200 MM</v>
          </cell>
          <cell r="D3933" t="str">
            <v>M</v>
          </cell>
          <cell r="F3933">
            <v>2803.88</v>
          </cell>
        </row>
        <row r="3934">
          <cell r="A3934">
            <v>2306611</v>
          </cell>
          <cell r="B3934" t="str">
            <v>SICRO ABRIL/ 25</v>
          </cell>
          <cell r="C3934" t="str">
            <v>CONFECÇÃO DE CAMISA METÁLICA EM AÇO ASTM A36 COM ESPESSURA DE 8 MM - D = 700 MM</v>
          </cell>
          <cell r="D3934" t="str">
            <v>M</v>
          </cell>
          <cell r="F3934">
            <v>1737.46</v>
          </cell>
        </row>
        <row r="3935">
          <cell r="A3935">
            <v>2306612</v>
          </cell>
          <cell r="B3935" t="str">
            <v>SICRO ABRIL/ 25</v>
          </cell>
          <cell r="C3935" t="str">
            <v>CONFECÇÃO DE CAMISA METÁLICA EM AÇO ASTM A36 COM ESPESSURA DE 8 MM - D = 800 MM</v>
          </cell>
          <cell r="D3935" t="str">
            <v>M</v>
          </cell>
          <cell r="F3935">
            <v>2117.09</v>
          </cell>
        </row>
        <row r="3936">
          <cell r="A3936">
            <v>2306613</v>
          </cell>
          <cell r="B3936" t="str">
            <v>SICRO ABRIL/ 25</v>
          </cell>
          <cell r="C3936" t="str">
            <v>CONFECÇÃO DE CAMISA METÁLICA EM AÇO ASTM A36 COM ESPESSURA DE 8 MM - D = 900 MM</v>
          </cell>
          <cell r="D3936" t="str">
            <v>M</v>
          </cell>
          <cell r="F3936">
            <v>2140.33</v>
          </cell>
        </row>
        <row r="3937">
          <cell r="A3937">
            <v>2306618</v>
          </cell>
          <cell r="B3937" t="str">
            <v>SICRO ABRIL/ 25</v>
          </cell>
          <cell r="C3937" t="str">
            <v>CONFECÇÃO DE CAMISA METÁLICA EM AÇO ASTM A36 COM ESPESSURA DE 9,5 MM - D = 1.000 MM</v>
          </cell>
          <cell r="D3937" t="str">
            <v>M</v>
          </cell>
          <cell r="F3937">
            <v>3379.77</v>
          </cell>
        </row>
        <row r="3938">
          <cell r="A3938">
            <v>2306619</v>
          </cell>
          <cell r="B3938" t="str">
            <v>SICRO ABRIL/ 25</v>
          </cell>
          <cell r="C3938" t="str">
            <v>CONFECÇÃO DE CAMISA METÁLICA EM AÇO ASTM A36 COM ESPESSURA DE 9,5 MM - D = 1.100 MM</v>
          </cell>
          <cell r="D3938" t="str">
            <v>M</v>
          </cell>
          <cell r="F3938">
            <v>3414.25</v>
          </cell>
        </row>
        <row r="3939">
          <cell r="A3939">
            <v>2306620</v>
          </cell>
          <cell r="B3939" t="str">
            <v>SICRO ABRIL/ 25</v>
          </cell>
          <cell r="C3939" t="str">
            <v>CONFECÇÃO DE CAMISA METÁLICA EM AÇO ASTM A36 COM ESPESSURA DE 9,5 MM - D = 1.200 MM</v>
          </cell>
          <cell r="D3939" t="str">
            <v>M</v>
          </cell>
          <cell r="F3939">
            <v>3447.77</v>
          </cell>
        </row>
        <row r="3940">
          <cell r="A3940">
            <v>2306621</v>
          </cell>
          <cell r="B3940" t="str">
            <v>SICRO ABRIL/ 25</v>
          </cell>
          <cell r="C3940" t="str">
            <v>CONFECÇÃO DE CAMISA METÁLICA EM AÇO ASTM A36 COM ESPESSURA DE 9,5 MM - D = 1.300 MM</v>
          </cell>
          <cell r="D3940" t="str">
            <v>M</v>
          </cell>
          <cell r="F3940">
            <v>4893.91</v>
          </cell>
        </row>
        <row r="3941">
          <cell r="A3941">
            <v>2306622</v>
          </cell>
          <cell r="B3941" t="str">
            <v>SICRO ABRIL/ 25</v>
          </cell>
          <cell r="C3941" t="str">
            <v>CONFECÇÃO DE CAMISA METÁLICA EM AÇO ASTM A36 COM ESPESSURA DE 9,5 MM - D = 1.400 MM</v>
          </cell>
          <cell r="D3941" t="str">
            <v>M</v>
          </cell>
          <cell r="F3941">
            <v>4928.46</v>
          </cell>
        </row>
        <row r="3942">
          <cell r="A3942">
            <v>2306623</v>
          </cell>
          <cell r="B3942" t="str">
            <v>SICRO ABRIL/ 25</v>
          </cell>
          <cell r="C3942" t="str">
            <v>CONFECÇÃO DE CAMISA METÁLICA EM AÇO ASTM A36 COM ESPESSURA DE 9,5 MM - D = 1.500 MM</v>
          </cell>
          <cell r="D3942" t="str">
            <v>M</v>
          </cell>
          <cell r="F3942">
            <v>4961.92</v>
          </cell>
        </row>
        <row r="3943">
          <cell r="A3943">
            <v>2306617</v>
          </cell>
          <cell r="B3943" t="str">
            <v>SICRO ABRIL/ 25</v>
          </cell>
          <cell r="C3943" t="str">
            <v>CONFECÇÃO DE CAMISA METÁLICA EM AÇO ASTM A36 COM ESPESSURA DE 9,5 MM - D = 900 MM</v>
          </cell>
          <cell r="D3943" t="str">
            <v>M</v>
          </cell>
          <cell r="F3943">
            <v>2639.91</v>
          </cell>
        </row>
        <row r="3944">
          <cell r="A3944">
            <v>2306014</v>
          </cell>
          <cell r="B3944" t="str">
            <v>SICRO ABRIL/ 25</v>
          </cell>
          <cell r="C3944" t="str">
            <v>CONTRAVENTAMENTO DE GRUPO DE ESTACAS SUBMERSAS EM AÇO ASTM A36 - CONFECÇÃO E INSTALAÇÃO</v>
          </cell>
          <cell r="D3944" t="str">
            <v>KG</v>
          </cell>
          <cell r="F3944">
            <v>12.6</v>
          </cell>
        </row>
        <row r="3945">
          <cell r="A3945">
            <v>2306700</v>
          </cell>
          <cell r="B3945" t="str">
            <v>SICRO ABRIL/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25</v>
          </cell>
          <cell r="C3971" t="str">
            <v>ESCAVAÇÃO COM PERFURATRIZ TIPO WIRTH EM SOLO - D = 1.000 MM</v>
          </cell>
          <cell r="D3971" t="str">
            <v>M</v>
          </cell>
          <cell r="F3971">
            <v>336.58</v>
          </cell>
        </row>
        <row r="3972">
          <cell r="A3972">
            <v>2306702</v>
          </cell>
          <cell r="B3972" t="str">
            <v>SICRO ABRIL/ 25</v>
          </cell>
          <cell r="C3972" t="str">
            <v>ESCAVAÇÃO COM PERFURATRIZ TIPO WIRTH EM SOLO - D = 1.100 MM</v>
          </cell>
          <cell r="D3972" t="str">
            <v>M</v>
          </cell>
          <cell r="F3972">
            <v>347.9</v>
          </cell>
        </row>
        <row r="3973">
          <cell r="A3973">
            <v>2306705</v>
          </cell>
          <cell r="B3973" t="str">
            <v>SICRO ABRIL/ 25</v>
          </cell>
          <cell r="C3973" t="str">
            <v>ESCAVAÇÃO COM PERFURATRIZ TIPO WIRTH EM SOLO - D = 1.200 MM</v>
          </cell>
          <cell r="D3973" t="str">
            <v>M</v>
          </cell>
          <cell r="F3973">
            <v>366.37</v>
          </cell>
        </row>
        <row r="3974">
          <cell r="A3974">
            <v>2306708</v>
          </cell>
          <cell r="B3974" t="str">
            <v>SICRO ABRIL/ 25</v>
          </cell>
          <cell r="C3974" t="str">
            <v>ESCAVAÇÃO COM PERFURATRIZ TIPO WIRTH EM SOLO - D = 1.300 MM</v>
          </cell>
          <cell r="D3974" t="str">
            <v>M</v>
          </cell>
          <cell r="F3974">
            <v>379.81</v>
          </cell>
        </row>
        <row r="3975">
          <cell r="A3975">
            <v>2306711</v>
          </cell>
          <cell r="B3975" t="str">
            <v>SICRO ABRIL/ 25</v>
          </cell>
          <cell r="C3975" t="str">
            <v>ESCAVAÇÃO COM PERFURATRIZ TIPO WIRTH EM SOLO - D = 1.400 MM</v>
          </cell>
          <cell r="D3975" t="str">
            <v>M</v>
          </cell>
          <cell r="F3975">
            <v>394.28</v>
          </cell>
        </row>
        <row r="3976">
          <cell r="A3976">
            <v>2306714</v>
          </cell>
          <cell r="B3976" t="str">
            <v>SICRO ABRIL/ 25</v>
          </cell>
          <cell r="C3976" t="str">
            <v>ESCAVAÇÃO COM PERFURATRIZ TIPO WIRTH EM SOLO - D = 1.500 MM</v>
          </cell>
          <cell r="D3976" t="str">
            <v>M</v>
          </cell>
          <cell r="F3976">
            <v>409.9</v>
          </cell>
        </row>
        <row r="3977">
          <cell r="A3977">
            <v>2306717</v>
          </cell>
          <cell r="B3977" t="str">
            <v>SICRO ABRIL/ 25</v>
          </cell>
          <cell r="C3977" t="str">
            <v>ESCAVAÇÃO COM PERFURATRIZ TIPO WIRTH EM SOLO - D = 1.600 MM</v>
          </cell>
          <cell r="D3977" t="str">
            <v>M</v>
          </cell>
          <cell r="F3977">
            <v>427.9</v>
          </cell>
        </row>
        <row r="3978">
          <cell r="A3978">
            <v>2306720</v>
          </cell>
          <cell r="B3978" t="str">
            <v>SICRO ABRIL/ 25</v>
          </cell>
          <cell r="C3978" t="str">
            <v>ESCAVAÇÃO COM PERFURATRIZ TIPO WIRTH EM SOLO - D = 1.700 MM</v>
          </cell>
          <cell r="D3978" t="str">
            <v>M</v>
          </cell>
          <cell r="F3978">
            <v>446.36</v>
          </cell>
        </row>
        <row r="3979">
          <cell r="A3979">
            <v>2306723</v>
          </cell>
          <cell r="B3979" t="str">
            <v>SICRO ABRIL/ 25</v>
          </cell>
          <cell r="C3979" t="str">
            <v>ESCAVAÇÃO COM PERFURATRIZ TIPO WIRTH EM SOLO - D = 1.800 MM</v>
          </cell>
          <cell r="D3979" t="str">
            <v>M</v>
          </cell>
          <cell r="F3979">
            <v>456.2</v>
          </cell>
        </row>
        <row r="3980">
          <cell r="A3980">
            <v>2306687</v>
          </cell>
          <cell r="B3980" t="str">
            <v>SICRO ABRIL/ 25</v>
          </cell>
          <cell r="C3980" t="str">
            <v>ESCAVAÇÃO COM PERFURATRIZ TIPO WIRTH EM SOLO - D = 600 MM</v>
          </cell>
          <cell r="D3980" t="str">
            <v>M</v>
          </cell>
          <cell r="F3980">
            <v>280.2</v>
          </cell>
        </row>
        <row r="3981">
          <cell r="A3981">
            <v>2306690</v>
          </cell>
          <cell r="B3981" t="str">
            <v>SICRO ABRIL/ 25</v>
          </cell>
          <cell r="C3981" t="str">
            <v>ESCAVAÇÃO COM PERFURATRIZ TIPO WIRTH EM SOLO - D = 700 MM</v>
          </cell>
          <cell r="D3981" t="str">
            <v>M</v>
          </cell>
          <cell r="F3981">
            <v>293.10000000000002</v>
          </cell>
        </row>
        <row r="3982">
          <cell r="A3982">
            <v>2306693</v>
          </cell>
          <cell r="B3982" t="str">
            <v>SICRO ABRIL/ 25</v>
          </cell>
          <cell r="C3982" t="str">
            <v>ESCAVAÇÃO COM PERFURATRIZ TIPO WIRTH EM SOLO - D = 800 MM</v>
          </cell>
          <cell r="D3982" t="str">
            <v>M</v>
          </cell>
          <cell r="F3982">
            <v>306.10000000000002</v>
          </cell>
        </row>
        <row r="3983">
          <cell r="A3983">
            <v>2306696</v>
          </cell>
          <cell r="B3983" t="str">
            <v>SICRO ABRIL/ 25</v>
          </cell>
          <cell r="C3983" t="str">
            <v>ESCAVAÇÃO COM PERFURATRIZ TIPO WIRTH EM SOLO - D = 900 MM</v>
          </cell>
          <cell r="D3983" t="str">
            <v>M</v>
          </cell>
          <cell r="F3983">
            <v>320.31</v>
          </cell>
        </row>
        <row r="3984">
          <cell r="A3984">
            <v>2306239</v>
          </cell>
          <cell r="B3984" t="str">
            <v>SICRO ABRIL/ 25</v>
          </cell>
          <cell r="C3984" t="str">
            <v>ESTACA BARRETE ESCAVADA COM USO DE FLUIDO ESTABILIZANTE - CONFECÇÃO</v>
          </cell>
          <cell r="D3984" t="str">
            <v>M³</v>
          </cell>
          <cell r="F3984">
            <v>272.85000000000002</v>
          </cell>
        </row>
        <row r="3985">
          <cell r="A3985">
            <v>2306090</v>
          </cell>
          <cell r="B3985" t="str">
            <v>SICRO ABRIL/ 25</v>
          </cell>
          <cell r="C3985" t="str">
            <v>ESTACA BROCA MANUAL D = 25 CM - CONFECÇÃO</v>
          </cell>
          <cell r="D3985" t="str">
            <v>M</v>
          </cell>
          <cell r="F3985">
            <v>43.16</v>
          </cell>
        </row>
        <row r="3986">
          <cell r="A3986">
            <v>2306091</v>
          </cell>
          <cell r="B3986" t="str">
            <v>SICRO ABRIL/ 25</v>
          </cell>
          <cell r="C3986" t="str">
            <v>ESTACA BROCA MANUAL D = 30 CM - CONFECÇÃO</v>
          </cell>
          <cell r="D3986" t="str">
            <v>M</v>
          </cell>
          <cell r="F3986">
            <v>57.54</v>
          </cell>
        </row>
        <row r="3987">
          <cell r="A3987">
            <v>2306072</v>
          </cell>
          <cell r="B3987" t="str">
            <v>SICRO ABRIL/ 25</v>
          </cell>
          <cell r="C3987" t="str">
            <v>ESTACA CIRCULAR TIPO ESTACÃO ESCAVADA COM USO DE FLUIDO ESTABILIZANTE - CONFECÇÃO</v>
          </cell>
          <cell r="D3987" t="str">
            <v>M³</v>
          </cell>
          <cell r="F3987">
            <v>897.24</v>
          </cell>
        </row>
        <row r="3988">
          <cell r="A3988">
            <v>2306133</v>
          </cell>
          <cell r="B3988" t="str">
            <v>SICRO ABRIL/ 25</v>
          </cell>
          <cell r="C3988" t="str">
            <v>ESTACA DUPLO PERFIL METÁLICO W 250 X 17,9 - COM EMENDA - FORNECIMENTO E CRAVAÇÃO</v>
          </cell>
          <cell r="D3988" t="str">
            <v>M</v>
          </cell>
          <cell r="F3988">
            <v>523.58000000000004</v>
          </cell>
        </row>
        <row r="3989">
          <cell r="A3989">
            <v>2306114</v>
          </cell>
          <cell r="B3989" t="str">
            <v>SICRO ABRIL/ 25</v>
          </cell>
          <cell r="C3989" t="str">
            <v>ESTACA DUPLO TRILHO TR 25 - COM EMENDA - FORNECIMENTO E CRAVAÇÃO</v>
          </cell>
          <cell r="D3989" t="str">
            <v>M</v>
          </cell>
          <cell r="F3989">
            <v>302.11</v>
          </cell>
        </row>
        <row r="3990">
          <cell r="A3990">
            <v>2306115</v>
          </cell>
          <cell r="B3990" t="str">
            <v>SICRO ABRIL/ 25</v>
          </cell>
          <cell r="C3990" t="str">
            <v>ESTACA DUPLO TRILHO TR 37 - COM EMENDA - FORNECIMENTO E CRAVAÇÃO</v>
          </cell>
          <cell r="D3990" t="str">
            <v>M</v>
          </cell>
          <cell r="F3990">
            <v>440.39</v>
          </cell>
        </row>
        <row r="3991">
          <cell r="A3991">
            <v>2306116</v>
          </cell>
          <cell r="B3991" t="str">
            <v>SICRO ABRIL/ 25</v>
          </cell>
          <cell r="C3991" t="str">
            <v>ESTACA DUPLO TRILHO TR 45 - COM EMENDA - FORNECIMENTO E CRAVAÇÃO</v>
          </cell>
          <cell r="D3991" t="str">
            <v>M</v>
          </cell>
          <cell r="F3991">
            <v>524.75</v>
          </cell>
        </row>
        <row r="3992">
          <cell r="A3992">
            <v>2306118</v>
          </cell>
          <cell r="B3992" t="str">
            <v>SICRO ABRIL/ 25</v>
          </cell>
          <cell r="C3992" t="str">
            <v>ESTACA DUPLO TRILHO TR 57 - COM EMENDA - FORNECIMENTO E CRAVAÇÃO</v>
          </cell>
          <cell r="D3992" t="str">
            <v>M</v>
          </cell>
          <cell r="F3992">
            <v>659.52</v>
          </cell>
        </row>
        <row r="3993">
          <cell r="A3993">
            <v>2306122</v>
          </cell>
          <cell r="B3993" t="str">
            <v>SICRO ABRIL/ 25</v>
          </cell>
          <cell r="C3993" t="str">
            <v>ESTACA DUPLO TRILHO TR 68 - COM EMENDA - FORNECIMENTO E CRAVAÇÃO</v>
          </cell>
          <cell r="D3993" t="str">
            <v>M</v>
          </cell>
          <cell r="F3993">
            <v>781.43</v>
          </cell>
        </row>
        <row r="3994">
          <cell r="A3994">
            <v>2306078</v>
          </cell>
          <cell r="B3994" t="str">
            <v>SICRO ABRIL/ 25</v>
          </cell>
          <cell r="C3994" t="str">
            <v>ESTACA FRANKI COM FUSTE APILOADO D = 35 CM - CONFECÇÃO</v>
          </cell>
          <cell r="D3994" t="str">
            <v>M</v>
          </cell>
          <cell r="F3994">
            <v>125.95</v>
          </cell>
        </row>
        <row r="3995">
          <cell r="A3995">
            <v>2306080</v>
          </cell>
          <cell r="B3995" t="str">
            <v>SICRO ABRIL/ 25</v>
          </cell>
          <cell r="C3995" t="str">
            <v>ESTACA FRANKI COM FUSTE APILOADO D = 40 CM - CONFECÇÃO</v>
          </cell>
          <cell r="D3995" t="str">
            <v>M</v>
          </cell>
          <cell r="F3995">
            <v>137.4</v>
          </cell>
        </row>
        <row r="3996">
          <cell r="A3996">
            <v>2306082</v>
          </cell>
          <cell r="B3996" t="str">
            <v>SICRO ABRIL/ 25</v>
          </cell>
          <cell r="C3996" t="str">
            <v>ESTACA FRANKI COM FUSTE APILOADO D = 45 CM - CONFECÇÃO</v>
          </cell>
          <cell r="D3996" t="str">
            <v>M</v>
          </cell>
          <cell r="F3996">
            <v>151.13999999999999</v>
          </cell>
        </row>
        <row r="3997">
          <cell r="A3997">
            <v>2306084</v>
          </cell>
          <cell r="B3997" t="str">
            <v>SICRO ABRIL/ 25</v>
          </cell>
          <cell r="C3997" t="str">
            <v>ESTACA FRANKI COM FUSTE APILOADO D = 52 CM - CONFECÇÃO</v>
          </cell>
          <cell r="D3997" t="str">
            <v>M</v>
          </cell>
          <cell r="F3997">
            <v>175.75</v>
          </cell>
        </row>
        <row r="3998">
          <cell r="A3998">
            <v>2306086</v>
          </cell>
          <cell r="B3998" t="str">
            <v>SICRO ABRIL/ 25</v>
          </cell>
          <cell r="C3998" t="str">
            <v>ESTACA FRANKI COM FUSTE APILOADO D = 60 CM - CONFECÇÃO</v>
          </cell>
          <cell r="D3998" t="str">
            <v>M</v>
          </cell>
          <cell r="F3998">
            <v>215.92</v>
          </cell>
        </row>
        <row r="3999">
          <cell r="A3999">
            <v>2309088</v>
          </cell>
          <cell r="B3999" t="str">
            <v>SICRO ABRIL/ 25</v>
          </cell>
          <cell r="C3999" t="str">
            <v>ESTACA FRANKI COM FUSTE APILOADO D = 70 CM - CONFECÇÃO</v>
          </cell>
          <cell r="D3999" t="str">
            <v>M</v>
          </cell>
          <cell r="F3999">
            <v>302.29000000000002</v>
          </cell>
        </row>
        <row r="4000">
          <cell r="A4000">
            <v>2306074</v>
          </cell>
          <cell r="B4000" t="str">
            <v>SICRO ABRIL/ 25</v>
          </cell>
          <cell r="C4000" t="str">
            <v>ESTACA HÉLICE CONTÍNUA - CONFECÇÃO</v>
          </cell>
          <cell r="D4000" t="str">
            <v>M³</v>
          </cell>
          <cell r="F4000">
            <v>239.06</v>
          </cell>
        </row>
        <row r="4001">
          <cell r="A4001">
            <v>2306095</v>
          </cell>
          <cell r="B4001" t="str">
            <v>SICRO ABRIL/ 25</v>
          </cell>
          <cell r="C4001" t="str">
            <v>ESTACA HÉLICE DE DESLOCAMENTO - CONFECÇÃO</v>
          </cell>
          <cell r="D4001" t="str">
            <v>M³</v>
          </cell>
          <cell r="F4001">
            <v>286.64</v>
          </cell>
        </row>
        <row r="4002">
          <cell r="A4002">
            <v>2306132</v>
          </cell>
          <cell r="B4002" t="str">
            <v>SICRO ABRIL/ 25</v>
          </cell>
          <cell r="C4002" t="str">
            <v>ESTACA PERFIL METÁLICO W 150 X 22,5 (H) - FORNECIMENTO E CRAVAÇÃO</v>
          </cell>
          <cell r="D4002" t="str">
            <v>M</v>
          </cell>
          <cell r="F4002">
            <v>336.47</v>
          </cell>
        </row>
        <row r="4003">
          <cell r="A4003">
            <v>2306015</v>
          </cell>
          <cell r="B4003" t="str">
            <v>SICRO ABRIL/ 25</v>
          </cell>
          <cell r="C4003" t="str">
            <v>ESTACA PRANCHA METÁLICA - FORNECIMENTO E CRAVAÇÃO ATÉ 12 METROS</v>
          </cell>
          <cell r="D4003" t="str">
            <v>KG</v>
          </cell>
          <cell r="F4003">
            <v>17.66</v>
          </cell>
        </row>
        <row r="4004">
          <cell r="A4004">
            <v>2306019</v>
          </cell>
          <cell r="B4004" t="str">
            <v>SICRO ABRIL/ 25</v>
          </cell>
          <cell r="C4004" t="str">
            <v>ESTACA PRANCHA METÁLICA COM APOIO DE FLUTUANTE - FORNECIMENTO E CRAVAÇÃO DE 12 METROS</v>
          </cell>
          <cell r="D4004" t="str">
            <v>KG</v>
          </cell>
          <cell r="F4004">
            <v>18.260000000000002</v>
          </cell>
        </row>
        <row r="4005">
          <cell r="A4005">
            <v>2306018</v>
          </cell>
          <cell r="B4005" t="str">
            <v>SICRO ABRIL/ 25</v>
          </cell>
          <cell r="C4005" t="str">
            <v>ESTACA PRANCHA METÁLICA COM APOIO DE FLUTUANTE E UTILIZAÇÃO DE 10 VEZES - FORNECIMENTO, CRAVAÇÃO ATÉ 12 METROS</v>
          </cell>
          <cell r="D4005" t="str">
            <v>KG</v>
          </cell>
          <cell r="F4005">
            <v>2.97</v>
          </cell>
        </row>
        <row r="4006">
          <cell r="A4006">
            <v>2306016</v>
          </cell>
          <cell r="B4006" t="str">
            <v>SICRO ABRIL/ 25</v>
          </cell>
          <cell r="C4006" t="str">
            <v>ESTACA PRANCHA METÁLICA COM UTILIZAÇÃO DE 10 VEZES - FORNECIMENTO, CRAVAÇÃO ATÉ 12 METROS</v>
          </cell>
          <cell r="D4006" t="str">
            <v>KG</v>
          </cell>
          <cell r="F4006">
            <v>2.08</v>
          </cell>
        </row>
        <row r="4007">
          <cell r="A4007">
            <v>2305999</v>
          </cell>
          <cell r="B4007" t="str">
            <v>SICRO ABRIL/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25</v>
          </cell>
          <cell r="C4014" t="str">
            <v>ESTACA PRÉ-MOLDADA DE CONCRETO PROTENDIDO 15 X 15 CM - PRODUZIDA - SEM EMENDA - CRAVAÇÃO</v>
          </cell>
          <cell r="D4014" t="str">
            <v>M</v>
          </cell>
          <cell r="F4014">
            <v>71.72</v>
          </cell>
        </row>
        <row r="4015">
          <cell r="A4015">
            <v>2306102</v>
          </cell>
          <cell r="B4015" t="str">
            <v>SICRO ABRIL/ 25</v>
          </cell>
          <cell r="C4015" t="str">
            <v>ESTACA PRÉ-MOLDADA DE CONCRETO PROTENDIDO 17 X 17 CM - PRODUZIDA - SEM EMENDA - CRAVAÇÃO</v>
          </cell>
          <cell r="D4015" t="str">
            <v>M</v>
          </cell>
          <cell r="F4015">
            <v>76.41</v>
          </cell>
        </row>
        <row r="4016">
          <cell r="A4016">
            <v>2306103</v>
          </cell>
          <cell r="B4016" t="str">
            <v>SICRO ABRIL/ 25</v>
          </cell>
          <cell r="C4016" t="str">
            <v>ESTACA PRÉ-MOLDADA DE CONCRETO PROTENDIDO 20 X 20 CM - PRODUZIDA - SEM EMENDA - CRAVAÇÃO</v>
          </cell>
          <cell r="D4016" t="str">
            <v>M</v>
          </cell>
          <cell r="F4016">
            <v>86.16</v>
          </cell>
        </row>
        <row r="4017">
          <cell r="A4017">
            <v>2306104</v>
          </cell>
          <cell r="B4017" t="str">
            <v>SICRO ABRIL/ 25</v>
          </cell>
          <cell r="C4017" t="str">
            <v>ESTACA PRÉ-MOLDADA DE CONCRETO PROTENDIDO 21 X 21 CM - PRODUZIDA - SEM EMENDA - CRAVAÇÃO</v>
          </cell>
          <cell r="D4017" t="str">
            <v>M</v>
          </cell>
          <cell r="F4017">
            <v>91.52</v>
          </cell>
        </row>
        <row r="4018">
          <cell r="A4018">
            <v>2306105</v>
          </cell>
          <cell r="B4018" t="str">
            <v>SICRO ABRIL/ 25</v>
          </cell>
          <cell r="C4018" t="str">
            <v>ESTACA PRÉ-MOLDADA DE CONCRETO PROTENDIDO 23 X 23 CM - PRODUZIDA - SEM EMENDA - CRAVAÇÃO</v>
          </cell>
          <cell r="D4018" t="str">
            <v>M</v>
          </cell>
          <cell r="F4018">
            <v>97.21</v>
          </cell>
        </row>
        <row r="4019">
          <cell r="A4019">
            <v>2306106</v>
          </cell>
          <cell r="B4019" t="str">
            <v>SICRO ABRIL/ 25</v>
          </cell>
          <cell r="C4019" t="str">
            <v>ESTACA PRÉ-MOLDADA DE CONCRETO PROTENDIDO 25 X 25 CM - PRODUZIDA - SEM EMENDA - CRAVAÇÃO</v>
          </cell>
          <cell r="D4019" t="str">
            <v>M</v>
          </cell>
          <cell r="F4019">
            <v>105.86</v>
          </cell>
        </row>
        <row r="4020">
          <cell r="A4020">
            <v>2306107</v>
          </cell>
          <cell r="B4020" t="str">
            <v>SICRO ABRIL/ 25</v>
          </cell>
          <cell r="C4020" t="str">
            <v>ESTACA PRÉ-MOLDADA DE CONCRETO PROTENDIDO 26 X 26 CM - PRODUZIDA - SEM EMENDA - CRAVAÇÃO</v>
          </cell>
          <cell r="D4020" t="str">
            <v>M</v>
          </cell>
          <cell r="F4020">
            <v>108.92</v>
          </cell>
        </row>
        <row r="4021">
          <cell r="A4021">
            <v>2306269</v>
          </cell>
          <cell r="B4021" t="str">
            <v>SICRO ABRIL/ 25</v>
          </cell>
          <cell r="C4021" t="str">
            <v>ESTACA PRÉ-MOLDADA DE CONCRETO PROTENDIDO 30 X 30 CM - PRODUZIDA - SEM EMENDA - CRAVAÇÃO</v>
          </cell>
          <cell r="D4021" t="str">
            <v>M</v>
          </cell>
          <cell r="F4021">
            <v>122.78</v>
          </cell>
        </row>
        <row r="4022">
          <cell r="A4022">
            <v>2306270</v>
          </cell>
          <cell r="B4022" t="str">
            <v>SICRO ABRIL/ 25</v>
          </cell>
          <cell r="C4022" t="str">
            <v>ESTACA PRÉ-MOLDADA DE CONCRETO PROTENDIDO 33 X 33 CM - PRODUZIDA - SEM EMENDA - CRAVAÇÃO</v>
          </cell>
          <cell r="D4022" t="str">
            <v>M</v>
          </cell>
          <cell r="F4022">
            <v>137.24</v>
          </cell>
        </row>
        <row r="4023">
          <cell r="A4023">
            <v>2306271</v>
          </cell>
          <cell r="B4023" t="str">
            <v>SICRO ABRIL/ 25</v>
          </cell>
          <cell r="C4023" t="str">
            <v>ESTACA PRÉ-MOLDADA DE CONCRETO PROTENDIDO 35 X 35 CM - PRODUZIDA - SEM EMENDA - CRAVAÇÃO</v>
          </cell>
          <cell r="D4023" t="str">
            <v>M</v>
          </cell>
          <cell r="F4023">
            <v>150.91999999999999</v>
          </cell>
        </row>
        <row r="4024">
          <cell r="A4024">
            <v>2306272</v>
          </cell>
          <cell r="B4024" t="str">
            <v>SICRO ABRIL/ 25</v>
          </cell>
          <cell r="C4024" t="str">
            <v>ESTACA PRÉ-MOLDADA DE CONCRETO PROTENDIDO 38 X 38 CM - PRODUZIDA - SEM EMENDA - CRAVAÇÃO</v>
          </cell>
          <cell r="D4024" t="str">
            <v>M</v>
          </cell>
          <cell r="F4024">
            <v>159.62</v>
          </cell>
        </row>
        <row r="4025">
          <cell r="A4025">
            <v>2306273</v>
          </cell>
          <cell r="B4025" t="str">
            <v>SICRO ABRIL/ 25</v>
          </cell>
          <cell r="C4025" t="str">
            <v>ESTACA PRÉ-MOLDADA DE CONCRETO PROTENDIDO 40 X 40 CM - PRODUZIDA - SEM EMENDA - CRAVAÇÃO</v>
          </cell>
          <cell r="D4025" t="str">
            <v>M</v>
          </cell>
          <cell r="F4025">
            <v>179.13</v>
          </cell>
        </row>
        <row r="4026">
          <cell r="A4026">
            <v>2306274</v>
          </cell>
          <cell r="B4026" t="str">
            <v>SICRO ABRIL/ 25</v>
          </cell>
          <cell r="C4026" t="str">
            <v>ESTACA PRÉ-MOLDADA DE CONCRETO PROTENDIDO 42 X 42 CM - PRODUZIDA - SEM EMENDA - CRAVAÇÃO</v>
          </cell>
          <cell r="D4026" t="str">
            <v>M</v>
          </cell>
          <cell r="F4026">
            <v>191.9</v>
          </cell>
        </row>
        <row r="4027">
          <cell r="A4027">
            <v>2306275</v>
          </cell>
          <cell r="B4027" t="str">
            <v>SICRO ABRIL/ 25</v>
          </cell>
          <cell r="C4027" t="str">
            <v>ESTACA PRÉ-MOLDADA DE CONCRETO PROTENDIDO 45 X 45 CM - PRODUZIDA - SEM EMENDA - CRAVAÇÃO</v>
          </cell>
          <cell r="D4027" t="str">
            <v>M</v>
          </cell>
          <cell r="F4027">
            <v>222.14</v>
          </cell>
        </row>
        <row r="4028">
          <cell r="A4028">
            <v>2306100</v>
          </cell>
          <cell r="B4028" t="str">
            <v>SICRO ABRIL/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25</v>
          </cell>
          <cell r="C4033" t="str">
            <v>ESTACA RAIZ PERFURADA NA ROCHA COM D = 16 CM - CONFECÇÃO</v>
          </cell>
          <cell r="D4033" t="str">
            <v>M</v>
          </cell>
          <cell r="F4033">
            <v>505.01</v>
          </cell>
        </row>
        <row r="4034">
          <cell r="A4034">
            <v>2306068</v>
          </cell>
          <cell r="B4034" t="str">
            <v>SICRO ABRIL/ 25</v>
          </cell>
          <cell r="C4034" t="str">
            <v>ESTACA RAIZ PERFURADA NA ROCHA COM D = 20 CM - CONFECÇÃO</v>
          </cell>
          <cell r="D4034" t="str">
            <v>M</v>
          </cell>
          <cell r="F4034">
            <v>637.52</v>
          </cell>
        </row>
        <row r="4035">
          <cell r="A4035">
            <v>2306069</v>
          </cell>
          <cell r="B4035" t="str">
            <v>SICRO ABRIL/ 25</v>
          </cell>
          <cell r="C4035" t="str">
            <v>ESTACA RAIZ PERFURADA NA ROCHA COM D = 25 CM - CONFECÇÃO</v>
          </cell>
          <cell r="D4035" t="str">
            <v>M</v>
          </cell>
          <cell r="F4035">
            <v>862.95</v>
          </cell>
        </row>
        <row r="4036">
          <cell r="A4036">
            <v>2306070</v>
          </cell>
          <cell r="B4036" t="str">
            <v>SICRO ABRIL/ 25</v>
          </cell>
          <cell r="C4036" t="str">
            <v>ESTACA RAIZ PERFURADA NA ROCHA COM D = 31 CM - CONFECÇÃO</v>
          </cell>
          <cell r="D4036" t="str">
            <v>M</v>
          </cell>
          <cell r="F4036">
            <v>1321.55</v>
          </cell>
        </row>
        <row r="4037">
          <cell r="A4037">
            <v>2306071</v>
          </cell>
          <cell r="B4037" t="str">
            <v>SICRO ABRIL/ 25</v>
          </cell>
          <cell r="C4037" t="str">
            <v>ESTACA RAIZ PERFURADA NA ROCHA COM D = 40 CM - CONFECÇÃO</v>
          </cell>
          <cell r="D4037" t="str">
            <v>M</v>
          </cell>
          <cell r="F4037">
            <v>1989.19</v>
          </cell>
        </row>
        <row r="4038">
          <cell r="A4038">
            <v>2306181</v>
          </cell>
          <cell r="B4038" t="str">
            <v>SICRO ABRIL/ 25</v>
          </cell>
          <cell r="C4038" t="str">
            <v>ESTACA RAIZ PERFURADA NA ROCHA COM D = 45 CM - CONFECÇÃO</v>
          </cell>
          <cell r="D4038" t="str">
            <v>M</v>
          </cell>
          <cell r="F4038">
            <v>2002.66</v>
          </cell>
        </row>
        <row r="4039">
          <cell r="A4039">
            <v>2306062</v>
          </cell>
          <cell r="B4039" t="str">
            <v>SICRO ABRIL/ 25</v>
          </cell>
          <cell r="C4039" t="str">
            <v>ESTACA RAIZ PERFURADA NO SOLO COM D = 16 CM - CONFECÇÃO</v>
          </cell>
          <cell r="D4039" t="str">
            <v>M</v>
          </cell>
          <cell r="F4039">
            <v>90.08</v>
          </cell>
        </row>
        <row r="4040">
          <cell r="A4040">
            <v>2306063</v>
          </cell>
          <cell r="B4040" t="str">
            <v>SICRO ABRIL/ 25</v>
          </cell>
          <cell r="C4040" t="str">
            <v>ESTACA RAIZ PERFURADA NO SOLO COM D = 20 CM - CONFECÇÃO</v>
          </cell>
          <cell r="D4040" t="str">
            <v>M</v>
          </cell>
          <cell r="F4040">
            <v>108.18</v>
          </cell>
        </row>
        <row r="4041">
          <cell r="A4041">
            <v>2306064</v>
          </cell>
          <cell r="B4041" t="str">
            <v>SICRO ABRIL/ 25</v>
          </cell>
          <cell r="C4041" t="str">
            <v>ESTACA RAIZ PERFURADA NO SOLO COM D = 25 CM - CONFECÇÃO</v>
          </cell>
          <cell r="D4041" t="str">
            <v>M</v>
          </cell>
          <cell r="F4041">
            <v>133.18</v>
          </cell>
        </row>
        <row r="4042">
          <cell r="A4042">
            <v>2306065</v>
          </cell>
          <cell r="B4042" t="str">
            <v>SICRO ABRIL/ 25</v>
          </cell>
          <cell r="C4042" t="str">
            <v>ESTACA RAIZ PERFURADA NO SOLO COM D = 31 CM - CONFECÇÃO</v>
          </cell>
          <cell r="D4042" t="str">
            <v>M</v>
          </cell>
          <cell r="F4042">
            <v>172.21</v>
          </cell>
        </row>
        <row r="4043">
          <cell r="A4043">
            <v>2306066</v>
          </cell>
          <cell r="B4043" t="str">
            <v>SICRO ABRIL/ 25</v>
          </cell>
          <cell r="C4043" t="str">
            <v>ESTACA RAIZ PERFURADA NO SOLO COM D = 40 CM - CONFECÇÃO</v>
          </cell>
          <cell r="D4043" t="str">
            <v>M</v>
          </cell>
          <cell r="F4043">
            <v>242.24</v>
          </cell>
        </row>
        <row r="4044">
          <cell r="A4044">
            <v>2306180</v>
          </cell>
          <cell r="B4044" t="str">
            <v>SICRO ABRIL/ 25</v>
          </cell>
          <cell r="C4044" t="str">
            <v>ESTACA RAIZ PERFURADA NO SOLO COM D = 45 CM - CONFECÇÃO</v>
          </cell>
          <cell r="D4044" t="str">
            <v>M</v>
          </cell>
          <cell r="F4044">
            <v>273.13</v>
          </cell>
        </row>
        <row r="4045">
          <cell r="A4045">
            <v>2306009</v>
          </cell>
          <cell r="B4045" t="str">
            <v>SICRO ABRIL/ 25</v>
          </cell>
          <cell r="C4045" t="str">
            <v>ESTACA STRAUSS D = 25 CM - CONFECÇÃO</v>
          </cell>
          <cell r="D4045" t="str">
            <v>M</v>
          </cell>
          <cell r="F4045">
            <v>16.579999999999998</v>
          </cell>
        </row>
        <row r="4046">
          <cell r="A4046">
            <v>2306010</v>
          </cell>
          <cell r="B4046" t="str">
            <v>SICRO ABRIL/ 25</v>
          </cell>
          <cell r="C4046" t="str">
            <v>ESTACA STRAUSS D = 32 CM - CONFECÇÃO</v>
          </cell>
          <cell r="D4046" t="str">
            <v>M</v>
          </cell>
          <cell r="F4046">
            <v>20.66</v>
          </cell>
        </row>
        <row r="4047">
          <cell r="A4047">
            <v>2306011</v>
          </cell>
          <cell r="B4047" t="str">
            <v>SICRO ABRIL/ 25</v>
          </cell>
          <cell r="C4047" t="str">
            <v>ESTACA STRAUSS D = 38 CM - CONFECÇÃO</v>
          </cell>
          <cell r="D4047" t="str">
            <v>M</v>
          </cell>
          <cell r="F4047">
            <v>23.54</v>
          </cell>
        </row>
        <row r="4048">
          <cell r="A4048">
            <v>2306012</v>
          </cell>
          <cell r="B4048" t="str">
            <v>SICRO ABRIL/ 25</v>
          </cell>
          <cell r="C4048" t="str">
            <v>ESTACA STRAUSS D = 45 CM - CONFECÇÃO</v>
          </cell>
          <cell r="D4048" t="str">
            <v>M</v>
          </cell>
          <cell r="F4048">
            <v>27.55</v>
          </cell>
        </row>
        <row r="4049">
          <cell r="A4049">
            <v>2306108</v>
          </cell>
          <cell r="B4049" t="str">
            <v>SICRO ABRIL/ 25</v>
          </cell>
          <cell r="C4049" t="str">
            <v>ESTACA TRILHO TR 25 - FORNECIMENTO E CRAVAÇÃO</v>
          </cell>
          <cell r="D4049" t="str">
            <v>M</v>
          </cell>
          <cell r="F4049">
            <v>161.13999999999999</v>
          </cell>
        </row>
        <row r="4050">
          <cell r="A4050">
            <v>2306110</v>
          </cell>
          <cell r="B4050" t="str">
            <v>SICRO ABRIL/ 25</v>
          </cell>
          <cell r="C4050" t="str">
            <v>ESTACA TRILHO TR 37 - FORNECIMENTO E CRAVAÇÃO</v>
          </cell>
          <cell r="D4050" t="str">
            <v>M</v>
          </cell>
          <cell r="F4050">
            <v>230.49</v>
          </cell>
        </row>
        <row r="4051">
          <cell r="A4051">
            <v>2306111</v>
          </cell>
          <cell r="B4051" t="str">
            <v>SICRO ABRIL/ 25</v>
          </cell>
          <cell r="C4051" t="str">
            <v>ESTACA TRILHO TR 45 - FORNECIMENTO E CRAVAÇÃO</v>
          </cell>
          <cell r="D4051" t="str">
            <v>M</v>
          </cell>
          <cell r="F4051">
            <v>272.29000000000002</v>
          </cell>
        </row>
        <row r="4052">
          <cell r="A4052">
            <v>2306112</v>
          </cell>
          <cell r="B4052" t="str">
            <v>SICRO ABRIL/ 25</v>
          </cell>
          <cell r="C4052" t="str">
            <v>ESTACA TRILHO TR 57 - FORNECIMENTO E CRAVAÇÃO</v>
          </cell>
          <cell r="D4052" t="str">
            <v>M</v>
          </cell>
          <cell r="F4052">
            <v>339.45</v>
          </cell>
        </row>
        <row r="4053">
          <cell r="A4053">
            <v>2306113</v>
          </cell>
          <cell r="B4053" t="str">
            <v>SICRO ABRIL/ 25</v>
          </cell>
          <cell r="C4053" t="str">
            <v>ESTACA TRILHO TR 68 - FORNECIMENTO E CRAVAÇÃO</v>
          </cell>
          <cell r="D4053" t="str">
            <v>M</v>
          </cell>
          <cell r="F4053">
            <v>400.25</v>
          </cell>
        </row>
        <row r="4054">
          <cell r="A4054">
            <v>2306123</v>
          </cell>
          <cell r="B4054" t="str">
            <v>SICRO ABRIL/ 25</v>
          </cell>
          <cell r="C4054" t="str">
            <v>ESTACA TRIPLO TRILHO TR 25 - COM EMENDA - FORNECIMENTO E CRAVAÇÃO</v>
          </cell>
          <cell r="D4054" t="str">
            <v>M</v>
          </cell>
          <cell r="F4054">
            <v>441.71</v>
          </cell>
        </row>
        <row r="4055">
          <cell r="A4055">
            <v>2306124</v>
          </cell>
          <cell r="B4055" t="str">
            <v>SICRO ABRIL/ 25</v>
          </cell>
          <cell r="C4055" t="str">
            <v>ESTACA TRIPLO TRILHO TR 37 - COM EMENDA - FORNECIMENTO E CRAVAÇÃO</v>
          </cell>
          <cell r="D4055" t="str">
            <v>M</v>
          </cell>
          <cell r="F4055">
            <v>648.52</v>
          </cell>
        </row>
        <row r="4056">
          <cell r="A4056">
            <v>2306125</v>
          </cell>
          <cell r="B4056" t="str">
            <v>SICRO ABRIL/ 25</v>
          </cell>
          <cell r="C4056" t="str">
            <v>ESTACA TRIPLO TRILHO TR 45 - COM EMENDA - FORNECIMENTO E CRAVAÇÃO</v>
          </cell>
          <cell r="D4056" t="str">
            <v>M</v>
          </cell>
          <cell r="F4056">
            <v>774.63</v>
          </cell>
        </row>
        <row r="4057">
          <cell r="A4057">
            <v>2306126</v>
          </cell>
          <cell r="B4057" t="str">
            <v>SICRO ABRIL/ 25</v>
          </cell>
          <cell r="C4057" t="str">
            <v>ESTACA TRIPLO TRILHO TR 57 - COM EMENDA - FORNECIMENTO E CRAVAÇÃO</v>
          </cell>
          <cell r="D4057" t="str">
            <v>M</v>
          </cell>
          <cell r="F4057">
            <v>976.18</v>
          </cell>
        </row>
        <row r="4058">
          <cell r="A4058">
            <v>2306127</v>
          </cell>
          <cell r="B4058" t="str">
            <v>SICRO ABRIL/ 25</v>
          </cell>
          <cell r="C4058" t="str">
            <v>ESTACA TRIPLO TRILHO TR 68 - COM EMENDA - FORNECIMENTO E CRAVAÇÃO</v>
          </cell>
          <cell r="D4058" t="str">
            <v>M</v>
          </cell>
          <cell r="F4058">
            <v>1158.4000000000001</v>
          </cell>
        </row>
        <row r="4059">
          <cell r="A4059">
            <v>2306300</v>
          </cell>
          <cell r="B4059" t="str">
            <v>SICRO ABRIL/ 25</v>
          </cell>
          <cell r="C4059" t="str">
            <v>FABRICAÇÃO DE ESTACA PRÉ-MOLDADA DE CONCRETO PROTENDIDA SEÇÃO 15 X 15 CM</v>
          </cell>
          <cell r="D4059" t="str">
            <v>M</v>
          </cell>
          <cell r="F4059">
            <v>34.01</v>
          </cell>
        </row>
        <row r="4060">
          <cell r="A4060">
            <v>2306301</v>
          </cell>
          <cell r="B4060" t="str">
            <v>SICRO ABRIL/ 25</v>
          </cell>
          <cell r="C4060" t="str">
            <v>FABRICAÇÃO DE ESTACA PRÉ-MOLDADA DE CONCRETO PROTENDIDA SEÇÃO 17 X 17 CM</v>
          </cell>
          <cell r="D4060" t="str">
            <v>M</v>
          </cell>
          <cell r="F4060">
            <v>36.770000000000003</v>
          </cell>
        </row>
        <row r="4061">
          <cell r="A4061">
            <v>2306302</v>
          </cell>
          <cell r="B4061" t="str">
            <v>SICRO ABRIL/ 25</v>
          </cell>
          <cell r="C4061" t="str">
            <v>FABRICAÇÃO DE ESTACA PRÉ-MOLDADA DE CONCRETO PROTENDIDA SEÇÃO 20 X 20 CM</v>
          </cell>
          <cell r="D4061" t="str">
            <v>M</v>
          </cell>
          <cell r="F4061">
            <v>44.24</v>
          </cell>
        </row>
        <row r="4062">
          <cell r="A4062">
            <v>2306303</v>
          </cell>
          <cell r="B4062" t="str">
            <v>SICRO ABRIL/ 25</v>
          </cell>
          <cell r="C4062" t="str">
            <v>FABRICAÇÃO DE ESTACA PRÉ-MOLDADA DE CONCRETO PROTENDIDA SEÇÃO 21 X 21 CM</v>
          </cell>
          <cell r="D4062" t="str">
            <v>M</v>
          </cell>
          <cell r="F4062">
            <v>48.02</v>
          </cell>
        </row>
        <row r="4063">
          <cell r="A4063">
            <v>2306304</v>
          </cell>
          <cell r="B4063" t="str">
            <v>SICRO ABRIL/ 25</v>
          </cell>
          <cell r="C4063" t="str">
            <v>FABRICAÇÃO DE ESTACA PRÉ-MOLDADA DE CONCRETO PROTENDIDA SEÇÃO 23 X 23 CM</v>
          </cell>
          <cell r="D4063" t="str">
            <v>M</v>
          </cell>
          <cell r="F4063">
            <v>51.33</v>
          </cell>
        </row>
        <row r="4064">
          <cell r="A4064">
            <v>2306305</v>
          </cell>
          <cell r="B4064" t="str">
            <v>SICRO ABRIL/ 25</v>
          </cell>
          <cell r="C4064" t="str">
            <v>FABRICAÇÃO DE ESTACA PRÉ-MOLDADA DE CONCRETO PROTENDIDA SEÇÃO 25 X 25 CM</v>
          </cell>
          <cell r="D4064" t="str">
            <v>M</v>
          </cell>
          <cell r="F4064">
            <v>57.69</v>
          </cell>
        </row>
        <row r="4065">
          <cell r="A4065">
            <v>2306306</v>
          </cell>
          <cell r="B4065" t="str">
            <v>SICRO ABRIL/ 25</v>
          </cell>
          <cell r="C4065" t="str">
            <v>FABRICAÇÃO DE ESTACA PRÉ-MOLDADA DE CONCRETO PROTENDIDA SEÇÃO 26 X 26 CM</v>
          </cell>
          <cell r="D4065" t="str">
            <v>M</v>
          </cell>
          <cell r="F4065">
            <v>59.14</v>
          </cell>
        </row>
        <row r="4066">
          <cell r="A4066">
            <v>2306307</v>
          </cell>
          <cell r="B4066" t="str">
            <v>SICRO ABRIL/ 25</v>
          </cell>
          <cell r="C4066" t="str">
            <v>FABRICAÇÃO DE ESTACA PRÉ-MOLDADA DE CONCRETO PROTENDIDA SEÇÃO 30 X 30 CM</v>
          </cell>
          <cell r="D4066" t="str">
            <v>M</v>
          </cell>
          <cell r="F4066">
            <v>68.86</v>
          </cell>
        </row>
        <row r="4067">
          <cell r="A4067">
            <v>2306308</v>
          </cell>
          <cell r="B4067" t="str">
            <v>SICRO ABRIL/ 25</v>
          </cell>
          <cell r="C4067" t="str">
            <v>FABRICAÇÃO DE ESTACA PRÉ-MOLDADA DE CONCRETO PROTENDIDA SEÇÃO 33 X 33 CM</v>
          </cell>
          <cell r="D4067" t="str">
            <v>M</v>
          </cell>
          <cell r="F4067">
            <v>77.75</v>
          </cell>
        </row>
        <row r="4068">
          <cell r="A4068">
            <v>2306309</v>
          </cell>
          <cell r="B4068" t="str">
            <v>SICRO ABRIL/ 25</v>
          </cell>
          <cell r="C4068" t="str">
            <v>FABRICAÇÃO DE ESTACA PRÉ-MOLDADA DE CONCRETO PROTENDIDA SEÇÃO 35 X 35 CM</v>
          </cell>
          <cell r="D4068" t="str">
            <v>M</v>
          </cell>
          <cell r="F4068">
            <v>88.01</v>
          </cell>
        </row>
        <row r="4069">
          <cell r="A4069">
            <v>2306310</v>
          </cell>
          <cell r="B4069" t="str">
            <v>SICRO ABRIL/ 25</v>
          </cell>
          <cell r="C4069" t="str">
            <v>FABRICAÇÃO DE ESTACA PRÉ-MOLDADA DE CONCRETO PROTENDIDA SEÇÃO 38 X 38 CM</v>
          </cell>
          <cell r="D4069" t="str">
            <v>M</v>
          </cell>
          <cell r="F4069">
            <v>93.21</v>
          </cell>
        </row>
        <row r="4070">
          <cell r="A4070">
            <v>2306311</v>
          </cell>
          <cell r="B4070" t="str">
            <v>SICRO ABRIL/ 25</v>
          </cell>
          <cell r="C4070" t="str">
            <v>FABRICAÇÃO DE ESTACA PRÉ-MOLDADA DE CONCRETO PROTENDIDA SEÇÃO 40 X 40 CM</v>
          </cell>
          <cell r="D4070" t="str">
            <v>M</v>
          </cell>
          <cell r="F4070">
            <v>107.53</v>
          </cell>
        </row>
        <row r="4071">
          <cell r="A4071">
            <v>2306312</v>
          </cell>
          <cell r="B4071" t="str">
            <v>SICRO ABRIL/ 25</v>
          </cell>
          <cell r="C4071" t="str">
            <v>FABRICAÇÃO DE ESTACA PRÉ-MOLDADA DE CONCRETO PROTENDIDA SEÇÃO 42 X 42 CM</v>
          </cell>
          <cell r="D4071" t="str">
            <v>M</v>
          </cell>
          <cell r="F4071">
            <v>116.37</v>
          </cell>
        </row>
        <row r="4072">
          <cell r="A4072">
            <v>2306313</v>
          </cell>
          <cell r="B4072" t="str">
            <v>SICRO ABRIL/ 25</v>
          </cell>
          <cell r="C4072" t="str">
            <v>FABRICAÇÃO DE ESTACA PRÉ-MOLDADA DE CONCRETO PROTENDIDA SEÇÃO 45 X 45 CM</v>
          </cell>
          <cell r="D4072" t="str">
            <v>M</v>
          </cell>
          <cell r="F4072">
            <v>140.44</v>
          </cell>
        </row>
        <row r="4073">
          <cell r="A4073">
            <v>2306013</v>
          </cell>
          <cell r="B4073" t="str">
            <v>SICRO ABRIL/ 25</v>
          </cell>
          <cell r="C4073" t="str">
            <v>GABARITO DE CRAVAÇÃO DE ESTACAS SUBMERSAS EM AÇO ASTM A36 - CONFECÇÃO E INSTALAÇÃO</v>
          </cell>
          <cell r="D4073" t="str">
            <v>KG</v>
          </cell>
          <cell r="F4073">
            <v>12.5</v>
          </cell>
        </row>
        <row r="4074">
          <cell r="A4074">
            <v>2306243</v>
          </cell>
          <cell r="B4074" t="str">
            <v>SICRO ABRIL/ 25</v>
          </cell>
          <cell r="C4074" t="str">
            <v>MURO GUIA PARA ESTACA BARRETE COM DUAS CORTINAS DE 10 X 110 CM</v>
          </cell>
          <cell r="D4074" t="str">
            <v>M</v>
          </cell>
          <cell r="F4074">
            <v>633.25</v>
          </cell>
        </row>
        <row r="4075">
          <cell r="A4075">
            <v>2408149</v>
          </cell>
          <cell r="B4075" t="str">
            <v>SICRO ABRIL/ 25</v>
          </cell>
          <cell r="C4075" t="str">
            <v>ESTRUTURA EM PERFIL DE AÇO ASTM A36 CORTE, SOLDA E MONTAGEM - FORNECIMENTO E INSTALAÇÃO</v>
          </cell>
          <cell r="D4075" t="str">
            <v>KG</v>
          </cell>
          <cell r="F4075">
            <v>15.97</v>
          </cell>
        </row>
        <row r="4076">
          <cell r="A4076">
            <v>2407972</v>
          </cell>
          <cell r="B4076" t="str">
            <v>SICRO ABRIL/ 25</v>
          </cell>
          <cell r="C4076" t="str">
            <v>FORNECIMENTO E APLICAÇÃO DE ADESIVO ESTRUTURAL À BASE DE RESINA EPÓXI</v>
          </cell>
          <cell r="D4076" t="str">
            <v>KG</v>
          </cell>
          <cell r="F4076">
            <v>71.02</v>
          </cell>
        </row>
        <row r="4077">
          <cell r="A4077">
            <v>2407973</v>
          </cell>
          <cell r="B4077" t="str">
            <v>SICRO ABRIL/ 25</v>
          </cell>
          <cell r="C4077" t="str">
            <v>HIDROJATEAMENTO EM SUPERFÍCIE DE AÇO GRAU WJ-2</v>
          </cell>
          <cell r="D4077" t="str">
            <v>M²</v>
          </cell>
          <cell r="F4077">
            <v>30.16</v>
          </cell>
        </row>
        <row r="4078">
          <cell r="A4078">
            <v>2408075</v>
          </cell>
          <cell r="B4078" t="str">
            <v>SICRO ABRIL/ 25</v>
          </cell>
          <cell r="C4078" t="str">
            <v>JATEAMENTO ABRASIVO EM CHAPA DE AÇO POR ESTEIRA CONTÍNUA</v>
          </cell>
          <cell r="D4078" t="str">
            <v>M²</v>
          </cell>
          <cell r="F4078">
            <v>6.02</v>
          </cell>
        </row>
        <row r="4079">
          <cell r="A4079">
            <v>2408069</v>
          </cell>
          <cell r="B4079" t="str">
            <v>SICRO ABRIL/ 25</v>
          </cell>
          <cell r="C4079" t="str">
            <v>JATEAMENTO DE CHAPA DE AÇO COM O USO DE GRANALHAS DE AÇO GRAU SA 2</v>
          </cell>
          <cell r="D4079" t="str">
            <v>M²</v>
          </cell>
          <cell r="F4079">
            <v>5.69</v>
          </cell>
        </row>
        <row r="4080">
          <cell r="A4080">
            <v>2419790</v>
          </cell>
          <cell r="B4080" t="str">
            <v>SICRO ABRIL/ 25</v>
          </cell>
          <cell r="C4080" t="str">
            <v>JATEAMENTO DE CHAPA DE AÇO COM O USO DE GRANALHAS DE AÇO GRAU SA 2 1/2</v>
          </cell>
          <cell r="D4080" t="str">
            <v>M²</v>
          </cell>
          <cell r="F4080">
            <v>10.27</v>
          </cell>
        </row>
        <row r="4081">
          <cell r="A4081">
            <v>2407976</v>
          </cell>
          <cell r="B4081" t="str">
            <v>SICRO ABRIL/ 25</v>
          </cell>
          <cell r="C4081" t="str">
            <v>JATEAMENTO DE CHAPA DE AÇO COM O USO DE GRANALHAS DE AÇO GRAU SA 2 1/2 - EM ESPAÇO CONFINADO</v>
          </cell>
          <cell r="D4081" t="str">
            <v>M²</v>
          </cell>
          <cell r="F4081">
            <v>11.79</v>
          </cell>
        </row>
        <row r="4082">
          <cell r="A4082">
            <v>2408068</v>
          </cell>
          <cell r="B4082" t="str">
            <v>SICRO ABRIL/ 25</v>
          </cell>
          <cell r="C4082" t="str">
            <v>JATEAMENTO DE CHAPA DE AÇO COM O USO DE GRANALHAS DE AÇO GRAU SA 3</v>
          </cell>
          <cell r="D4082" t="str">
            <v>M²</v>
          </cell>
          <cell r="F4082">
            <v>16</v>
          </cell>
        </row>
        <row r="4083">
          <cell r="A4083">
            <v>2419705</v>
          </cell>
          <cell r="B4083" t="str">
            <v>SICRO ABRIL/ 25</v>
          </cell>
          <cell r="C4083" t="str">
            <v>PINTURA COM EPÓXI DE DOIS COMPONENTES COM PISTOLA A AR COMPRIMIDO, UMA DEMÃO, ESPESSURA DE 120 µM</v>
          </cell>
          <cell r="D4083" t="str">
            <v>M²</v>
          </cell>
          <cell r="F4083">
            <v>11.21</v>
          </cell>
        </row>
        <row r="4084">
          <cell r="A4084">
            <v>2419704</v>
          </cell>
          <cell r="B4084" t="str">
            <v>SICRO ABRIL/ 25</v>
          </cell>
          <cell r="C4084" t="str">
            <v>PINTURA COM PRIMER EPÓXI DE DOIS COMPONENTES COM PISTOLA A AR COMPRIMIDO, UMA DEMÃO, ESPESSURA DE 70 µM</v>
          </cell>
          <cell r="D4084" t="str">
            <v>M²</v>
          </cell>
          <cell r="F4084">
            <v>13.2</v>
          </cell>
        </row>
        <row r="4085">
          <cell r="A4085">
            <v>2407981</v>
          </cell>
          <cell r="B4085" t="str">
            <v>SICRO ABRIL/ 25</v>
          </cell>
          <cell r="C4085" t="str">
            <v>PINTURA COM SELANTE EPÓXI VINÍLICO COM PISTOLA AIRLESS, UMA DEMÃO, ESPESSURA DE 80 µM</v>
          </cell>
          <cell r="D4085" t="str">
            <v>M²</v>
          </cell>
          <cell r="F4085">
            <v>18.940000000000001</v>
          </cell>
        </row>
        <row r="4086">
          <cell r="A4086">
            <v>2407982</v>
          </cell>
          <cell r="B4086" t="str">
            <v>SICRO ABRIL/ 25</v>
          </cell>
          <cell r="C4086" t="str">
            <v>PINTURA COM TINTA ANTI-INCRUSTANTE COM PISTOLA AIRLESS, UMA DEMÃO, ESPESSURA DE 125 µM</v>
          </cell>
          <cell r="D4086" t="str">
            <v>M²</v>
          </cell>
          <cell r="F4086">
            <v>39.81</v>
          </cell>
        </row>
        <row r="4087">
          <cell r="A4087">
            <v>2419703</v>
          </cell>
          <cell r="B4087" t="str">
            <v>SICRO ABRIL/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25</v>
          </cell>
          <cell r="C4088" t="str">
            <v>PINTURA DE ACABAMENTO COM ESMALTE EPÓXI COM PISTOLA A AR COMPRIMIDO, UMA DEMÃO, ESPESSURA DE 40 µM</v>
          </cell>
          <cell r="D4088" t="str">
            <v>M²</v>
          </cell>
          <cell r="F4088">
            <v>7.97</v>
          </cell>
        </row>
        <row r="4089">
          <cell r="A4089">
            <v>2408078</v>
          </cell>
          <cell r="B4089" t="str">
            <v>SICRO ABRIL/ 25</v>
          </cell>
          <cell r="C4089" t="str">
            <v>PINTURA DE ACABAMENTO COM ESMALTE SINTÉTICO COM PISTOLA A AR COMPRIMIDO, UMA DEMÃO, ESPESSURA DE 30 µM</v>
          </cell>
          <cell r="D4089" t="str">
            <v>M²</v>
          </cell>
          <cell r="F4089">
            <v>3.04</v>
          </cell>
        </row>
        <row r="4090">
          <cell r="A4090">
            <v>2407979</v>
          </cell>
          <cell r="B4090" t="str">
            <v>SICRO ABRIL/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25</v>
          </cell>
          <cell r="C4092" t="str">
            <v>PINTURA DE FUNDO COM TINTA ALQUÍDICA COM PISTOLA A AR COMPRIMIDO, UMA DEMÃO, ESPESSURA DE 30 µM</v>
          </cell>
          <cell r="D4092" t="str">
            <v>M²</v>
          </cell>
          <cell r="F4092">
            <v>7.83</v>
          </cell>
        </row>
        <row r="4093">
          <cell r="A4093">
            <v>2407983</v>
          </cell>
          <cell r="B4093" t="str">
            <v>SICRO ABRIL/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25</v>
          </cell>
          <cell r="C4096" t="str">
            <v>PINTURA DE FUNDO COM TINTA EPÓXI COM PISTOLA A AR COMPRIMIDO, UMA DEMÃO, ESPESSURA DE 120 µM</v>
          </cell>
          <cell r="D4096" t="str">
            <v>M²</v>
          </cell>
          <cell r="F4096">
            <v>49.51</v>
          </cell>
        </row>
        <row r="4097">
          <cell r="A4097">
            <v>2408076</v>
          </cell>
          <cell r="B4097" t="str">
            <v>SICRO ABRIL/ 25</v>
          </cell>
          <cell r="C4097" t="str">
            <v>PINTURA SHOP PRIMER EM CHAPA DE AÇO POR ESTEIRA CONTÍNUA</v>
          </cell>
          <cell r="D4097" t="str">
            <v>M²</v>
          </cell>
          <cell r="F4097">
            <v>10.74</v>
          </cell>
        </row>
        <row r="4098">
          <cell r="A4098">
            <v>2408057</v>
          </cell>
          <cell r="B4098" t="str">
            <v>SICRO ABRIL/ 25</v>
          </cell>
          <cell r="C4098" t="str">
            <v>SOLDA ELÉTRICA DE PERFIS METÁLICOS E CHAPAS DE AÇO COM ELETRODO E60XX</v>
          </cell>
          <cell r="D4098" t="str">
            <v>KG</v>
          </cell>
          <cell r="F4098">
            <v>97.42</v>
          </cell>
        </row>
        <row r="4099">
          <cell r="A4099">
            <v>2408058</v>
          </cell>
          <cell r="B4099" t="str">
            <v>SICRO ABRIL/ 25</v>
          </cell>
          <cell r="C4099" t="str">
            <v>SOLDA ELÉTRICA DE PERFIS METÁLICOS E CHAPAS DE AÇO COM ELETRODO E70XX</v>
          </cell>
          <cell r="D4099" t="str">
            <v>KG</v>
          </cell>
          <cell r="F4099">
            <v>64.64</v>
          </cell>
        </row>
        <row r="4100">
          <cell r="A4100">
            <v>2407974</v>
          </cell>
          <cell r="B4100" t="str">
            <v>SICRO ABRIL/ 25</v>
          </cell>
          <cell r="C4100" t="str">
            <v>TRATAMENTO DE SUPERFÍCIE DE AÇO COM FERRAMENTA MECÂNICA GRAU SP-11</v>
          </cell>
          <cell r="D4100" t="str">
            <v>M²</v>
          </cell>
          <cell r="F4100">
            <v>360.02</v>
          </cell>
        </row>
        <row r="4101">
          <cell r="A4101">
            <v>2407975</v>
          </cell>
          <cell r="B4101" t="str">
            <v>SICRO ABRIL/ 25</v>
          </cell>
          <cell r="C4101" t="str">
            <v>TRATAMENTO DE SUPERFÍCIE DE AÇO COM FERRAMENTA MECÂNICA GRAU SP-11 - EM ESPAÇO CONFINADO</v>
          </cell>
          <cell r="D4101" t="str">
            <v>M²</v>
          </cell>
          <cell r="F4101">
            <v>367.02</v>
          </cell>
        </row>
        <row r="4102">
          <cell r="A4102">
            <v>2419789</v>
          </cell>
          <cell r="B4102" t="str">
            <v>SICRO ABRIL/ 25</v>
          </cell>
          <cell r="C4102" t="str">
            <v>TRATAMENTO EM CHAPA DE AÇO POR ESTEIRA CONTÍNUA</v>
          </cell>
          <cell r="D4102" t="str">
            <v>M²</v>
          </cell>
          <cell r="F4102">
            <v>9.35</v>
          </cell>
        </row>
        <row r="4103">
          <cell r="A4103">
            <v>2607183</v>
          </cell>
          <cell r="B4103" t="str">
            <v>SICRO ABRIL/ 25</v>
          </cell>
          <cell r="C4103" t="str">
            <v>ALINHAMENTO MANUAL DA GRADE DO AMV PARA QUALQUER ABERTURA E QUALQUER BITOLA</v>
          </cell>
          <cell r="D4103" t="str">
            <v>UN</v>
          </cell>
          <cell r="F4103">
            <v>322.87</v>
          </cell>
        </row>
        <row r="4104">
          <cell r="A4104">
            <v>2607226</v>
          </cell>
          <cell r="B4104" t="str">
            <v>SICRO ABRIL/ 25</v>
          </cell>
          <cell r="C4104" t="str">
            <v>ASSENTAMENTO DOS MATERIAIS METÁLICOS DO AMV 1:10, TR 45, BITOLA LARGA</v>
          </cell>
          <cell r="D4104" t="str">
            <v>UN</v>
          </cell>
          <cell r="F4104">
            <v>477366.41</v>
          </cell>
        </row>
        <row r="4105">
          <cell r="A4105">
            <v>2607209</v>
          </cell>
          <cell r="B4105" t="str">
            <v>SICRO ABRIL/ 25</v>
          </cell>
          <cell r="C4105" t="str">
            <v>ASSENTAMENTO DOS MATERIAIS METÁLICOS DO AMV 1:10, TR 45, BITOLA MÉTRICA</v>
          </cell>
          <cell r="D4105" t="str">
            <v>UN</v>
          </cell>
          <cell r="F4105">
            <v>416351.65</v>
          </cell>
        </row>
        <row r="4106">
          <cell r="A4106">
            <v>2607161</v>
          </cell>
          <cell r="B4106" t="str">
            <v>SICRO ABRIL/ 25</v>
          </cell>
          <cell r="C4106" t="str">
            <v>ASSENTAMENTO DOS MATERIAIS METÁLICOS DO AMV 1:10, TR 45, BITOLA MISTA</v>
          </cell>
          <cell r="D4106" t="str">
            <v>UN</v>
          </cell>
          <cell r="F4106">
            <v>576549.12</v>
          </cell>
        </row>
        <row r="4107">
          <cell r="A4107">
            <v>2607148</v>
          </cell>
          <cell r="B4107" t="str">
            <v>SICRO ABRIL/ 25</v>
          </cell>
          <cell r="C4107" t="str">
            <v>ASSENTAMENTO DOS MATERIAIS METÁLICOS DO AMV 1:10, TR 57, BITOLA LARGA</v>
          </cell>
          <cell r="D4107" t="str">
            <v>UN</v>
          </cell>
          <cell r="F4107">
            <v>607377.64</v>
          </cell>
        </row>
        <row r="4108">
          <cell r="A4108">
            <v>2607213</v>
          </cell>
          <cell r="B4108" t="str">
            <v>SICRO ABRIL/ 25</v>
          </cell>
          <cell r="C4108" t="str">
            <v>ASSENTAMENTO DOS MATERIAIS METÁLICOS DO AMV 1:10, TR 57, BITOLA MÉTRICA</v>
          </cell>
          <cell r="D4108" t="str">
            <v>UN</v>
          </cell>
          <cell r="F4108">
            <v>530004.91</v>
          </cell>
        </row>
        <row r="4109">
          <cell r="A4109">
            <v>2607165</v>
          </cell>
          <cell r="B4109" t="str">
            <v>SICRO ABRIL/ 25</v>
          </cell>
          <cell r="C4109" t="str">
            <v>ASSENTAMENTO DOS MATERIAIS METÁLICOS DO AMV 1:10, TR 57, BITOLA MISTA</v>
          </cell>
          <cell r="D4109" t="str">
            <v>UN</v>
          </cell>
          <cell r="F4109">
            <v>734089.6</v>
          </cell>
        </row>
        <row r="4110">
          <cell r="A4110">
            <v>2607152</v>
          </cell>
          <cell r="B4110" t="str">
            <v>SICRO ABRIL/ 25</v>
          </cell>
          <cell r="C4110" t="str">
            <v>ASSENTAMENTO DOS MATERIAIS METÁLICOS DO AMV 1:10, TR 68, BITOLA LARGA</v>
          </cell>
          <cell r="D4110" t="str">
            <v>UN</v>
          </cell>
          <cell r="F4110">
            <v>728642.7</v>
          </cell>
        </row>
        <row r="4111">
          <cell r="A4111">
            <v>2607217</v>
          </cell>
          <cell r="B4111" t="str">
            <v>SICRO ABRIL/ 25</v>
          </cell>
          <cell r="C4111" t="str">
            <v>ASSENTAMENTO DOS MATERIAIS METÁLICOS DO AMV 1:10, TR 68, BITOLA MÉTRICA</v>
          </cell>
          <cell r="D4111" t="str">
            <v>UN</v>
          </cell>
          <cell r="F4111">
            <v>623940.53</v>
          </cell>
        </row>
        <row r="4112">
          <cell r="A4112">
            <v>2607169</v>
          </cell>
          <cell r="B4112" t="str">
            <v>SICRO ABRIL/ 25</v>
          </cell>
          <cell r="C4112" t="str">
            <v>ASSENTAMENTO DOS MATERIAIS METÁLICOS DO AMV 1:10, TR 68, BITOLA MISTA</v>
          </cell>
          <cell r="D4112" t="str">
            <v>UN</v>
          </cell>
          <cell r="F4112">
            <v>871156.05</v>
          </cell>
        </row>
        <row r="4113">
          <cell r="A4113">
            <v>2607156</v>
          </cell>
          <cell r="B4113" t="str">
            <v>SICRO ABRIL/ 25</v>
          </cell>
          <cell r="C4113" t="str">
            <v>ASSENTAMENTO DOS MATERIAIS METÁLICOS DO AMV 1:10, UIC 60, BITOLA LARGA</v>
          </cell>
          <cell r="D4113" t="str">
            <v>UN</v>
          </cell>
          <cell r="F4113">
            <v>633323.65</v>
          </cell>
        </row>
        <row r="4114">
          <cell r="A4114">
            <v>2607221</v>
          </cell>
          <cell r="B4114" t="str">
            <v>SICRO ABRIL/ 25</v>
          </cell>
          <cell r="C4114" t="str">
            <v>ASSENTAMENTO DOS MATERIAIS METÁLICOS DO AMV 1:10, UIC 60, BITOLA MÉTRICA</v>
          </cell>
          <cell r="D4114" t="str">
            <v>UN</v>
          </cell>
          <cell r="F4114">
            <v>551801.51</v>
          </cell>
        </row>
        <row r="4115">
          <cell r="A4115">
            <v>2607173</v>
          </cell>
          <cell r="B4115" t="str">
            <v>SICRO ABRIL/ 25</v>
          </cell>
          <cell r="C4115" t="str">
            <v>ASSENTAMENTO DOS MATERIAIS METÁLICOS DO AMV 1:10, UIC 60, BITOLA MISTA</v>
          </cell>
          <cell r="D4115" t="str">
            <v>UN</v>
          </cell>
          <cell r="F4115">
            <v>763541.38</v>
          </cell>
        </row>
        <row r="4116">
          <cell r="A4116">
            <v>2607227</v>
          </cell>
          <cell r="B4116" t="str">
            <v>SICRO ABRIL/ 25</v>
          </cell>
          <cell r="C4116" t="str">
            <v>ASSENTAMENTO DOS MATERIAIS METÁLICOS DO AMV 1:12, TR 45, BITOLA LARGA</v>
          </cell>
          <cell r="D4116" t="str">
            <v>UN</v>
          </cell>
          <cell r="F4116">
            <v>524263.33</v>
          </cell>
        </row>
        <row r="4117">
          <cell r="A4117">
            <v>2607210</v>
          </cell>
          <cell r="B4117" t="str">
            <v>SICRO ABRIL/ 25</v>
          </cell>
          <cell r="C4117" t="str">
            <v>ASSENTAMENTO DOS MATERIAIS METÁLICOS DO AMV 1:12, TR 45, BITOLA MÉTRICA</v>
          </cell>
          <cell r="D4117" t="str">
            <v>UN</v>
          </cell>
          <cell r="F4117">
            <v>457112.01</v>
          </cell>
        </row>
        <row r="4118">
          <cell r="A4118">
            <v>2607162</v>
          </cell>
          <cell r="B4118" t="str">
            <v>SICRO ABRIL/ 25</v>
          </cell>
          <cell r="C4118" t="str">
            <v>ASSENTAMENTO DOS MATERIAIS METÁLICOS DO AMV 1:12, TR 45, BITOLA MISTA</v>
          </cell>
          <cell r="D4118" t="str">
            <v>UN</v>
          </cell>
          <cell r="F4118">
            <v>632916.26</v>
          </cell>
        </row>
        <row r="4119">
          <cell r="A4119">
            <v>2607149</v>
          </cell>
          <cell r="B4119" t="str">
            <v>SICRO ABRIL/ 25</v>
          </cell>
          <cell r="C4119" t="str">
            <v>ASSENTAMENTO DOS MATERIAIS METÁLICOS DO AMV 1:12, TR 57, BITOLA LARGA</v>
          </cell>
          <cell r="D4119" t="str">
            <v>UN</v>
          </cell>
          <cell r="F4119">
            <v>666778.28</v>
          </cell>
        </row>
        <row r="4120">
          <cell r="A4120">
            <v>2607214</v>
          </cell>
          <cell r="B4120" t="str">
            <v>SICRO ABRIL/ 25</v>
          </cell>
          <cell r="C4120" t="str">
            <v>ASSENTAMENTO DOS MATERIAIS METÁLICOS DO AMV 1:12, TR 57, BITOLA MÉTRICA</v>
          </cell>
          <cell r="D4120" t="str">
            <v>UN</v>
          </cell>
          <cell r="F4120">
            <v>576743.47</v>
          </cell>
        </row>
        <row r="4121">
          <cell r="A4121">
            <v>2607166</v>
          </cell>
          <cell r="B4121" t="str">
            <v>SICRO ABRIL/ 25</v>
          </cell>
          <cell r="C4121" t="str">
            <v>ASSENTAMENTO DOS MATERIAIS METÁLICOS DO AMV 1:12, TR 57, BITOLA MISTA</v>
          </cell>
          <cell r="D4121" t="str">
            <v>UN</v>
          </cell>
          <cell r="F4121">
            <v>805514.27</v>
          </cell>
        </row>
        <row r="4122">
          <cell r="A4122">
            <v>2607153</v>
          </cell>
          <cell r="B4122" t="str">
            <v>SICRO ABRIL/ 25</v>
          </cell>
          <cell r="C4122" t="str">
            <v>ASSENTAMENTO DOS MATERIAIS METÁLICOS DO AMV 1:12, TR 68, BITOLA LARGA</v>
          </cell>
          <cell r="D4122" t="str">
            <v>UN</v>
          </cell>
          <cell r="F4122">
            <v>791370.23</v>
          </cell>
        </row>
        <row r="4123">
          <cell r="A4123">
            <v>2607218</v>
          </cell>
          <cell r="B4123" t="str">
            <v>SICRO ABRIL/ 25</v>
          </cell>
          <cell r="C4123" t="str">
            <v>ASSENTAMENTO DOS MATERIAIS METÁLICOS DO AMV 1:12, TR 68, BITOLA MÉTRICA</v>
          </cell>
          <cell r="D4123" t="str">
            <v>UN</v>
          </cell>
          <cell r="F4123">
            <v>690398.69</v>
          </cell>
        </row>
        <row r="4124">
          <cell r="A4124">
            <v>2607170</v>
          </cell>
          <cell r="B4124" t="str">
            <v>SICRO ABRIL/ 25</v>
          </cell>
          <cell r="C4124" t="str">
            <v>ASSENTAMENTO DOS MATERIAIS METÁLICOS DO AMV 1:12, TR 68, BITOLA MISTA</v>
          </cell>
          <cell r="D4124" t="str">
            <v>UN</v>
          </cell>
          <cell r="F4124">
            <v>948305.41</v>
          </cell>
        </row>
        <row r="4125">
          <cell r="A4125">
            <v>2607157</v>
          </cell>
          <cell r="B4125" t="str">
            <v>SICRO ABRIL/ 25</v>
          </cell>
          <cell r="C4125" t="str">
            <v>ASSENTAMENTO DOS MATERIAIS METÁLICOS DO AMV 1:12, UIC 60, BITOLA LARGA</v>
          </cell>
          <cell r="D4125" t="str">
            <v>UN</v>
          </cell>
          <cell r="F4125">
            <v>700768.17</v>
          </cell>
        </row>
        <row r="4126">
          <cell r="A4126">
            <v>2607222</v>
          </cell>
          <cell r="B4126" t="str">
            <v>SICRO ABRIL/ 25</v>
          </cell>
          <cell r="C4126" t="str">
            <v>ASSENTAMENTO DOS MATERIAIS METÁLICOS DO AMV 1:12, UIC 60, BITOLA MÉTRICA</v>
          </cell>
          <cell r="D4126" t="str">
            <v>UN</v>
          </cell>
          <cell r="F4126">
            <v>606141.55000000005</v>
          </cell>
        </row>
        <row r="4127">
          <cell r="A4127">
            <v>2607174</v>
          </cell>
          <cell r="B4127" t="str">
            <v>SICRO ABRIL/ 25</v>
          </cell>
          <cell r="C4127" t="str">
            <v>ASSENTAMENTO DOS MATERIAIS METÁLICOS DO AMV 1:12, UIC 60, BITOLA MISTA</v>
          </cell>
          <cell r="D4127" t="str">
            <v>UN</v>
          </cell>
          <cell r="F4127">
            <v>838727.35</v>
          </cell>
        </row>
        <row r="4128">
          <cell r="A4128">
            <v>2607228</v>
          </cell>
          <cell r="B4128" t="str">
            <v>SICRO ABRIL/ 25</v>
          </cell>
          <cell r="C4128" t="str">
            <v>ASSENTAMENTO DOS MATERIAIS METÁLICOS DO AMV 1:14, TR 45, BITOLA LARGA</v>
          </cell>
          <cell r="D4128" t="str">
            <v>UN</v>
          </cell>
          <cell r="F4128">
            <v>575821.73</v>
          </cell>
        </row>
        <row r="4129">
          <cell r="A4129">
            <v>2607211</v>
          </cell>
          <cell r="B4129" t="str">
            <v>SICRO ABRIL/ 25</v>
          </cell>
          <cell r="C4129" t="str">
            <v>ASSENTAMENTO DOS MATERIAIS METÁLICOS DO AMV 1:14, TR 45, BITOLA MÉTRICA</v>
          </cell>
          <cell r="D4129" t="str">
            <v>UN</v>
          </cell>
          <cell r="F4129">
            <v>507269.54</v>
          </cell>
        </row>
        <row r="4130">
          <cell r="A4130">
            <v>2607163</v>
          </cell>
          <cell r="B4130" t="str">
            <v>SICRO ABRIL/ 25</v>
          </cell>
          <cell r="C4130" t="str">
            <v>ASSENTAMENTO DOS MATERIAIS METÁLICOS DO AMV 1:14, TR 45, BITOLA MISTA</v>
          </cell>
          <cell r="D4130" t="str">
            <v>UN</v>
          </cell>
          <cell r="F4130">
            <v>702441.79</v>
          </cell>
        </row>
        <row r="4131">
          <cell r="A4131">
            <v>2607150</v>
          </cell>
          <cell r="B4131" t="str">
            <v>SICRO ABRIL/ 25</v>
          </cell>
          <cell r="C4131" t="str">
            <v>ASSENTAMENTO DOS MATERIAIS METÁLICOS DO AMV 1:14, TR 57, BITOLA LARGA</v>
          </cell>
          <cell r="D4131" t="str">
            <v>UN</v>
          </cell>
          <cell r="F4131">
            <v>739718.71</v>
          </cell>
        </row>
        <row r="4132">
          <cell r="A4132">
            <v>2607215</v>
          </cell>
          <cell r="B4132" t="str">
            <v>SICRO ABRIL/ 25</v>
          </cell>
          <cell r="C4132" t="str">
            <v>ASSENTAMENTO DOS MATERIAIS METÁLICOS DO AMV 1:14, TR 57, BITOLA MÉTRICA</v>
          </cell>
          <cell r="D4132" t="str">
            <v>UN</v>
          </cell>
          <cell r="F4132">
            <v>633497.86</v>
          </cell>
        </row>
        <row r="4133">
          <cell r="A4133">
            <v>2607167</v>
          </cell>
          <cell r="B4133" t="str">
            <v>SICRO ABRIL/ 25</v>
          </cell>
          <cell r="C4133" t="str">
            <v>ASSENTAMENTO DOS MATERIAIS METÁLICOS DO AMV 1:14, TR 57, BITOLA MISTA</v>
          </cell>
          <cell r="D4133" t="str">
            <v>UN</v>
          </cell>
          <cell r="F4133">
            <v>876010.34</v>
          </cell>
        </row>
        <row r="4134">
          <cell r="A4134">
            <v>2607154</v>
          </cell>
          <cell r="B4134" t="str">
            <v>SICRO ABRIL/ 25</v>
          </cell>
          <cell r="C4134" t="str">
            <v>ASSENTAMENTO DOS MATERIAIS METÁLICOS DO AMV 1:14, TR 68, BITOLA LARGA</v>
          </cell>
          <cell r="D4134" t="str">
            <v>UN</v>
          </cell>
          <cell r="F4134">
            <v>877169.8</v>
          </cell>
        </row>
        <row r="4135">
          <cell r="A4135">
            <v>2607219</v>
          </cell>
          <cell r="B4135" t="str">
            <v>SICRO ABRIL/ 25</v>
          </cell>
          <cell r="C4135" t="str">
            <v>ASSENTAMENTO DOS MATERIAIS METÁLICOS DO AMV 1:14, TR 68, BITOLA MÉTRICA</v>
          </cell>
          <cell r="D4135" t="str">
            <v>UN</v>
          </cell>
          <cell r="F4135">
            <v>758087.34</v>
          </cell>
        </row>
        <row r="4136">
          <cell r="A4136">
            <v>2607171</v>
          </cell>
          <cell r="B4136" t="str">
            <v>SICRO ABRIL/ 25</v>
          </cell>
          <cell r="C4136" t="str">
            <v>ASSENTAMENTO DOS MATERIAIS METÁLICOS DO AMV 1:14, TR 68, BITOLA MISTA</v>
          </cell>
          <cell r="D4136" t="str">
            <v>UN</v>
          </cell>
          <cell r="F4136">
            <v>1056608.99</v>
          </cell>
        </row>
        <row r="4137">
          <cell r="A4137">
            <v>2607158</v>
          </cell>
          <cell r="B4137" t="str">
            <v>SICRO ABRIL/ 25</v>
          </cell>
          <cell r="C4137" t="str">
            <v>ASSENTAMENTO DOS MATERIAIS METÁLICOS DO AMV 1:14, UIC 60, BITOLA LARGA</v>
          </cell>
          <cell r="D4137" t="str">
            <v>UN</v>
          </cell>
          <cell r="F4137">
            <v>769532.77</v>
          </cell>
        </row>
        <row r="4138">
          <cell r="A4138">
            <v>2607223</v>
          </cell>
          <cell r="B4138" t="str">
            <v>SICRO ABRIL/ 25</v>
          </cell>
          <cell r="C4138" t="str">
            <v>ASSENTAMENTO DOS MATERIAIS METÁLICOS DO AMV 1:14, UIC 60, BITOLA MÉTRICA</v>
          </cell>
          <cell r="D4138" t="str">
            <v>UN</v>
          </cell>
          <cell r="F4138">
            <v>665887.81000000006</v>
          </cell>
        </row>
        <row r="4139">
          <cell r="A4139">
            <v>2607175</v>
          </cell>
          <cell r="B4139" t="str">
            <v>SICRO ABRIL/ 25</v>
          </cell>
          <cell r="C4139" t="str">
            <v>ASSENTAMENTO DOS MATERIAIS METÁLICOS DO AMV 1:14, UIC 60, BITOLA MISTA</v>
          </cell>
          <cell r="D4139" t="str">
            <v>UN</v>
          </cell>
          <cell r="F4139">
            <v>921372.06</v>
          </cell>
        </row>
        <row r="4140">
          <cell r="A4140">
            <v>2607151</v>
          </cell>
          <cell r="B4140" t="str">
            <v>SICRO ABRIL/ 25</v>
          </cell>
          <cell r="C4140" t="str">
            <v>ASSENTAMENTO DOS MATERIAIS METÁLICOS DO AMV 1:20, TR 57, BITOLA LARGA</v>
          </cell>
          <cell r="D4140" t="str">
            <v>UN</v>
          </cell>
          <cell r="F4140">
            <v>883604.96</v>
          </cell>
        </row>
        <row r="4141">
          <cell r="A4141">
            <v>2607216</v>
          </cell>
          <cell r="B4141" t="str">
            <v>SICRO ABRIL/ 25</v>
          </cell>
          <cell r="C4141" t="str">
            <v>ASSENTAMENTO DOS MATERIAIS METÁLICOS DO AMV 1:20, TR 57, BITOLA MÉTRICA</v>
          </cell>
          <cell r="D4141" t="str">
            <v>UN</v>
          </cell>
          <cell r="F4141">
            <v>771015.97</v>
          </cell>
        </row>
        <row r="4142">
          <cell r="A4142">
            <v>2607168</v>
          </cell>
          <cell r="B4142" t="str">
            <v>SICRO ABRIL/ 25</v>
          </cell>
          <cell r="C4142" t="str">
            <v>ASSENTAMENTO DOS MATERIAIS METÁLICOS DO AMV 1:20, TR 57, BITOLA MISTA</v>
          </cell>
          <cell r="D4142" t="str">
            <v>UN</v>
          </cell>
          <cell r="F4142">
            <v>1079904.26</v>
          </cell>
        </row>
        <row r="4143">
          <cell r="A4143">
            <v>2607155</v>
          </cell>
          <cell r="B4143" t="str">
            <v>SICRO ABRIL/ 25</v>
          </cell>
          <cell r="C4143" t="str">
            <v>ASSENTAMENTO DOS MATERIAIS METÁLICOS DO AMV 1:20, TR 68, BITOLA LARGA</v>
          </cell>
          <cell r="D4143" t="str">
            <v>UN</v>
          </cell>
          <cell r="F4143">
            <v>1055208.02</v>
          </cell>
        </row>
        <row r="4144">
          <cell r="A4144">
            <v>2607220</v>
          </cell>
          <cell r="B4144" t="str">
            <v>SICRO ABRIL/ 25</v>
          </cell>
          <cell r="C4144" t="str">
            <v>ASSENTAMENTO DOS MATERIAIS METÁLICOS DO AMV 1:20, TR 68, BITOLA MÉTRICA</v>
          </cell>
          <cell r="D4144" t="str">
            <v>UN</v>
          </cell>
          <cell r="F4144">
            <v>907238</v>
          </cell>
        </row>
        <row r="4145">
          <cell r="A4145">
            <v>2607172</v>
          </cell>
          <cell r="B4145" t="str">
            <v>SICRO ABRIL/ 25</v>
          </cell>
          <cell r="C4145" t="str">
            <v>ASSENTAMENTO DOS MATERIAIS METÁLICOS DO AMV 1:20, TR 68, BITOLA MISTA</v>
          </cell>
          <cell r="D4145" t="str">
            <v>UN</v>
          </cell>
          <cell r="F4145">
            <v>1263072.26</v>
          </cell>
        </row>
        <row r="4146">
          <cell r="A4146">
            <v>2607159</v>
          </cell>
          <cell r="B4146" t="str">
            <v>SICRO ABRIL/ 25</v>
          </cell>
          <cell r="C4146" t="str">
            <v>ASSENTAMENTO DOS MATERIAIS METÁLICOS DO AMV 1:20, UIC 60, BITOLA LARGA</v>
          </cell>
          <cell r="D4146" t="str">
            <v>UN</v>
          </cell>
          <cell r="F4146">
            <v>921127.27</v>
          </cell>
        </row>
        <row r="4147">
          <cell r="A4147">
            <v>2607224</v>
          </cell>
          <cell r="B4147" t="str">
            <v>SICRO ABRIL/ 25</v>
          </cell>
          <cell r="C4147" t="str">
            <v>ASSENTAMENTO DOS MATERIAIS METÁLICOS DO AMV 1:20, UIC 60, BITOLA MÉTRICA</v>
          </cell>
          <cell r="D4147" t="str">
            <v>UN</v>
          </cell>
          <cell r="F4147">
            <v>802448.32</v>
          </cell>
        </row>
        <row r="4148">
          <cell r="A4148">
            <v>2607176</v>
          </cell>
          <cell r="B4148" t="str">
            <v>SICRO ABRIL/ 25</v>
          </cell>
          <cell r="C4148" t="str">
            <v>ASSENTAMENTO DOS MATERIAIS METÁLICOS DO AMV 1:20, UIC 60, BITOLA MISTA</v>
          </cell>
          <cell r="D4148" t="str">
            <v>UN</v>
          </cell>
          <cell r="F4148">
            <v>1118358.73</v>
          </cell>
        </row>
        <row r="4149">
          <cell r="A4149">
            <v>2607225</v>
          </cell>
          <cell r="B4149" t="str">
            <v>SICRO ABRIL/ 25</v>
          </cell>
          <cell r="C4149" t="str">
            <v>ASSENTAMENTO DOS MATERIAIS METÁLICOS DO AMV 1:8, TR 45, BITOLA LARGA</v>
          </cell>
          <cell r="D4149" t="str">
            <v>UN</v>
          </cell>
          <cell r="F4149">
            <v>434707.86</v>
          </cell>
        </row>
        <row r="4150">
          <cell r="A4150">
            <v>2607208</v>
          </cell>
          <cell r="B4150" t="str">
            <v>SICRO ABRIL/ 25</v>
          </cell>
          <cell r="C4150" t="str">
            <v>ASSENTAMENTO DOS MATERIAIS METÁLICOS DO AMV 1:8, TR 45, BITOLA MÉTRICA</v>
          </cell>
          <cell r="D4150" t="str">
            <v>UN</v>
          </cell>
          <cell r="F4150">
            <v>379278.35</v>
          </cell>
        </row>
        <row r="4151">
          <cell r="A4151">
            <v>2607160</v>
          </cell>
          <cell r="B4151" t="str">
            <v>SICRO ABRIL/ 25</v>
          </cell>
          <cell r="C4151" t="str">
            <v>ASSENTAMENTO DOS MATERIAIS METÁLICOS DO AMV 1:8, TR 45, BITOLA MISTA</v>
          </cell>
          <cell r="D4151" t="str">
            <v>UN</v>
          </cell>
          <cell r="F4151">
            <v>525265.36</v>
          </cell>
        </row>
        <row r="4152">
          <cell r="A4152">
            <v>2607229</v>
          </cell>
          <cell r="B4152" t="str">
            <v>SICRO ABRIL/ 25</v>
          </cell>
          <cell r="C4152" t="str">
            <v>ASSENTAMENTO DOS MATERIAIS METÁLICOS DO AMV 1:8, TR 57, BITOLA LARGA</v>
          </cell>
          <cell r="D4152" t="str">
            <v>UN</v>
          </cell>
          <cell r="F4152">
            <v>553306.72</v>
          </cell>
        </row>
        <row r="4153">
          <cell r="A4153">
            <v>2607212</v>
          </cell>
          <cell r="B4153" t="str">
            <v>SICRO ABRIL/ 25</v>
          </cell>
          <cell r="C4153" t="str">
            <v>ASSENTAMENTO DOS MATERIAIS METÁLICOS DO AMV 1:8, TR 57, BITOLA MÉTRICA</v>
          </cell>
          <cell r="D4153" t="str">
            <v>UN</v>
          </cell>
          <cell r="F4153">
            <v>483054.88</v>
          </cell>
        </row>
        <row r="4154">
          <cell r="A4154">
            <v>2607164</v>
          </cell>
          <cell r="B4154" t="str">
            <v>SICRO ABRIL/ 25</v>
          </cell>
          <cell r="C4154" t="str">
            <v>ASSENTAMENTO DOS MATERIAIS METÁLICOS DO AMV 1:8, TR 57, BITOLA MISTA</v>
          </cell>
          <cell r="D4154" t="str">
            <v>UN</v>
          </cell>
          <cell r="F4154">
            <v>661539.36</v>
          </cell>
        </row>
        <row r="4155">
          <cell r="A4155">
            <v>2607207</v>
          </cell>
          <cell r="B4155" t="str">
            <v>SICRO ABRIL/ 25</v>
          </cell>
          <cell r="C4155" t="str">
            <v>LANÇAMENTO MANUAL DE LASTRO EM AMV COM DESCARGA DA BRITA POR CAMINHÃO</v>
          </cell>
          <cell r="D4155" t="str">
            <v>M³</v>
          </cell>
          <cell r="F4155">
            <v>153.22999999999999</v>
          </cell>
        </row>
        <row r="4156">
          <cell r="A4156">
            <v>2607206</v>
          </cell>
          <cell r="B4156" t="str">
            <v>SICRO ABRIL/ 25</v>
          </cell>
          <cell r="C4156" t="str">
            <v>LANÇAMENTO MECÂNICO DE LASTRO EM AMV COM DESCARGA DA BRITA POR CAMINHÃO E ESPALHAMENTO COM CARREGADEIRA DE PNEUS</v>
          </cell>
          <cell r="D4156" t="str">
            <v>M³</v>
          </cell>
          <cell r="F4156">
            <v>148.65</v>
          </cell>
        </row>
        <row r="4157">
          <cell r="A4157">
            <v>2607344</v>
          </cell>
          <cell r="B4157" t="str">
            <v>SICRO ABRIL/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25</v>
          </cell>
          <cell r="C4169" t="str">
            <v>NIVELAMENTO DE AMV COM SOCARIA COM GRUPO VIBRADOR E LEVANTE DE ATÉ 10 CM, ABERTURA 1:8, BITOLA LARGA, DORMENTE DE MADEIRA</v>
          </cell>
          <cell r="D4169" t="str">
            <v>UN</v>
          </cell>
          <cell r="F4169">
            <v>188.62</v>
          </cell>
        </row>
        <row r="4170">
          <cell r="A4170">
            <v>2607338</v>
          </cell>
          <cell r="B4170" t="str">
            <v>SICRO ABRIL/ 25</v>
          </cell>
          <cell r="C4170" t="str">
            <v>NIVELAMENTO DE AMV COM SOCARIA COM GRUPO VIBRADOR E LEVANTE DE ATÉ 10 CM, ABERTURA 1:8, BITOLA MÉTRICA, DORMENTE DE MADEIRA</v>
          </cell>
          <cell r="D4170" t="str">
            <v>UN</v>
          </cell>
          <cell r="F4170">
            <v>138.01</v>
          </cell>
        </row>
        <row r="4171">
          <cell r="A4171">
            <v>2607348</v>
          </cell>
          <cell r="B4171" t="str">
            <v>SICRO ABRIL/ 25</v>
          </cell>
          <cell r="C4171" t="str">
            <v>NIVELAMENTO DE AMV COM SOCARIA COM GRUPO VIBRADOR E LEVANTE DE ATÉ 10 CM, ABERTURA 1:8, BITOLA MISTA, DORMENTE DE MADEIRA</v>
          </cell>
          <cell r="D4171" t="str">
            <v>UN</v>
          </cell>
          <cell r="F4171">
            <v>288.17</v>
          </cell>
        </row>
        <row r="4172">
          <cell r="A4172">
            <v>2607329</v>
          </cell>
          <cell r="B4172" t="str">
            <v>SICRO ABRIL/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25</v>
          </cell>
          <cell r="C4173" t="str">
            <v>NIVELAMENTO DE AMV COM SOCARIA MANUAL E LEVANTE DE ATÉ 10 CM, ABERTURA 1:10, BITOLA MÉTRICA, DORMENTE DE MADEIRA OU CONCRETO</v>
          </cell>
          <cell r="D4173" t="str">
            <v>UN</v>
          </cell>
          <cell r="F4173">
            <v>366.5</v>
          </cell>
        </row>
        <row r="4174">
          <cell r="A4174">
            <v>2607334</v>
          </cell>
          <cell r="B4174" t="str">
            <v>SICRO ABRIL/ 25</v>
          </cell>
          <cell r="C4174" t="str">
            <v>NIVELAMENTO DE AMV COM SOCARIA MANUAL E LEVANTE DE ATÉ 10 CM, ABERTURA 1:10, BITOLA MISTA, DORMENTE DE MADEIRA OU CONCRETO</v>
          </cell>
          <cell r="D4174" t="str">
            <v>UN</v>
          </cell>
          <cell r="F4174">
            <v>778.32</v>
          </cell>
        </row>
        <row r="4175">
          <cell r="A4175">
            <v>2607330</v>
          </cell>
          <cell r="B4175" t="str">
            <v>SICRO ABRIL/ 25</v>
          </cell>
          <cell r="C4175" t="str">
            <v>NIVELAMENTO DE AMV COM SOCARIA MANUAL E LEVANTE DE ATÉ 10 CM, ABERTURA 1:12, BITOLA LARGA, DORMENTE DE MADEIRA OU CONCRETO</v>
          </cell>
          <cell r="D4175" t="str">
            <v>UN</v>
          </cell>
          <cell r="F4175">
            <v>613.85</v>
          </cell>
        </row>
        <row r="4176">
          <cell r="A4176">
            <v>2607325</v>
          </cell>
          <cell r="B4176" t="str">
            <v>SICRO ABRIL/ 25</v>
          </cell>
          <cell r="C4176" t="str">
            <v>NIVELAMENTO DE AMV COM SOCARIA MANUAL E LEVANTE DE ATÉ 10 CM, ABERTURA 1:12, BITOLA MÉTRICA, DORMENTE DE MADEIRA OU CONCRETO</v>
          </cell>
          <cell r="D4176" t="str">
            <v>UN</v>
          </cell>
          <cell r="F4176">
            <v>420.9</v>
          </cell>
        </row>
        <row r="4177">
          <cell r="A4177">
            <v>2607335</v>
          </cell>
          <cell r="B4177" t="str">
            <v>SICRO ABRIL/ 25</v>
          </cell>
          <cell r="C4177" t="str">
            <v>NIVELAMENTO DE AMV COM SOCARIA MANUAL E LEVANTE DE ATÉ 10 CM, ABERTURA 1:12, BITOLA MISTA, DORMENTE DE MADEIRA OU CONCRETO</v>
          </cell>
          <cell r="D4177" t="str">
            <v>UN</v>
          </cell>
          <cell r="F4177">
            <v>889.38</v>
          </cell>
        </row>
        <row r="4178">
          <cell r="A4178">
            <v>2607331</v>
          </cell>
          <cell r="B4178" t="str">
            <v>SICRO ABRIL/ 25</v>
          </cell>
          <cell r="C4178" t="str">
            <v>NIVELAMENTO DE AMV COM SOCARIA MANUAL E LEVANTE DE ATÉ 10 CM, ABERTURA 1:14, BITOLA LARGA, DORMENTE DE MADEIRA OU CONCRETO</v>
          </cell>
          <cell r="D4178" t="str">
            <v>UN</v>
          </cell>
          <cell r="F4178">
            <v>713.62</v>
          </cell>
        </row>
        <row r="4179">
          <cell r="A4179">
            <v>2607326</v>
          </cell>
          <cell r="B4179" t="str">
            <v>SICRO ABRIL/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25</v>
          </cell>
          <cell r="C4180" t="str">
            <v>NIVELAMENTO DE AMV COM SOCARIA MANUAL E LEVANTE DE ATÉ 10 CM, ABERTURA 1:14, BITOLA MISTA, DORMENTE DE MADEIRA OU CONCRETO</v>
          </cell>
          <cell r="D4180" t="str">
            <v>UN</v>
          </cell>
          <cell r="F4180">
            <v>1034.54</v>
          </cell>
        </row>
        <row r="4181">
          <cell r="A4181">
            <v>2607332</v>
          </cell>
          <cell r="B4181" t="str">
            <v>SICRO ABRIL/ 25</v>
          </cell>
          <cell r="C4181" t="str">
            <v>NIVELAMENTO DE AMV COM SOCARIA MANUAL E LEVANTE DE ATÉ 10 CM, ABERTURA 1:20, BITOLA LARGA, DORMENTE DE MADEIRA OU CONCRETO</v>
          </cell>
          <cell r="D4181" t="str">
            <v>UN</v>
          </cell>
          <cell r="F4181">
            <v>944.76</v>
          </cell>
        </row>
        <row r="4182">
          <cell r="A4182">
            <v>2607327</v>
          </cell>
          <cell r="B4182" t="str">
            <v>SICRO ABRIL/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25</v>
          </cell>
          <cell r="C4183" t="str">
            <v>NIVELAMENTO DE AMV COM SOCARIA MANUAL E LEVANTE DE ATÉ 10 CM, ABERTURA 1:20, BITOLA MISTA, DORMENTE DE MADEIRA OU CONCRETO</v>
          </cell>
          <cell r="D4183" t="str">
            <v>UN</v>
          </cell>
          <cell r="F4183">
            <v>1367.81</v>
          </cell>
        </row>
        <row r="4184">
          <cell r="A4184">
            <v>2607328</v>
          </cell>
          <cell r="B4184" t="str">
            <v>SICRO ABRIL/ 25</v>
          </cell>
          <cell r="C4184" t="str">
            <v>NIVELAMENTO DE AMV COM SOCARIA MANUAL E LEVANTE DE ATÉ 10 CM, ABERTURA 1:8, BITOLA LARGA, DORMENTE DE MADEIRA</v>
          </cell>
          <cell r="D4184" t="str">
            <v>UN</v>
          </cell>
          <cell r="F4184">
            <v>430.63</v>
          </cell>
        </row>
        <row r="4185">
          <cell r="A4185">
            <v>2607323</v>
          </cell>
          <cell r="B4185" t="str">
            <v>SICRO ABRIL/ 25</v>
          </cell>
          <cell r="C4185" t="str">
            <v>NIVELAMENTO DE AMV COM SOCARIA MANUAL E LEVANTE DE ATÉ 10 CM, ABERTURA 1:8, BITOLA MÉTRICA, DORMENTE DE MADEIRA</v>
          </cell>
          <cell r="D4185" t="str">
            <v>UN</v>
          </cell>
          <cell r="F4185">
            <v>314.64</v>
          </cell>
        </row>
        <row r="4186">
          <cell r="A4186">
            <v>2607333</v>
          </cell>
          <cell r="B4186" t="str">
            <v>SICRO ABRIL/ 25</v>
          </cell>
          <cell r="C4186" t="str">
            <v>NIVELAMENTO DE AMV COM SOCARIA MANUAL E LEVANTE DE ATÉ 10 CM, ABERTURA 1:8, BITOLA MISTA, DORMENTE DE MADEIRA</v>
          </cell>
          <cell r="D4186" t="str">
            <v>UN</v>
          </cell>
          <cell r="F4186">
            <v>623.51</v>
          </cell>
        </row>
        <row r="4187">
          <cell r="A4187">
            <v>2607106</v>
          </cell>
          <cell r="B4187" t="str">
            <v>SICRO ABRIL/ 25</v>
          </cell>
          <cell r="C4187" t="str">
            <v>POSICIONAMENTO DE JOGO DE DORMENTES DE CONCRETO PARA AMV 1:10, BITOLA LARGA</v>
          </cell>
          <cell r="D4187" t="str">
            <v>JG</v>
          </cell>
          <cell r="F4187">
            <v>100495.55</v>
          </cell>
        </row>
        <row r="4188">
          <cell r="A4188">
            <v>2607102</v>
          </cell>
          <cell r="B4188" t="str">
            <v>SICRO ABRIL/ 25</v>
          </cell>
          <cell r="C4188" t="str">
            <v>POSICIONAMENTO DE JOGO DE DORMENTES DE CONCRETO PARA AMV 1:10, BITOLA MÉTRICA</v>
          </cell>
          <cell r="D4188" t="str">
            <v>JG</v>
          </cell>
          <cell r="F4188">
            <v>49380.74</v>
          </cell>
        </row>
        <row r="4189">
          <cell r="A4189">
            <v>2607261</v>
          </cell>
          <cell r="B4189" t="str">
            <v>SICRO ABRIL/ 25</v>
          </cell>
          <cell r="C4189" t="str">
            <v>POSICIONAMENTO DE JOGO DE DORMENTES DE CONCRETO PARA AMV 1:10, BITOLA MISTA</v>
          </cell>
          <cell r="D4189" t="str">
            <v>JG</v>
          </cell>
          <cell r="F4189">
            <v>100495.55</v>
          </cell>
        </row>
        <row r="4190">
          <cell r="A4190">
            <v>2607107</v>
          </cell>
          <cell r="B4190" t="str">
            <v>SICRO ABRIL/ 25</v>
          </cell>
          <cell r="C4190" t="str">
            <v>POSICIONAMENTO DE JOGO DE DORMENTES DE CONCRETO PARA AMV 1:12, BITOLA LARGA</v>
          </cell>
          <cell r="D4190" t="str">
            <v>JG</v>
          </cell>
          <cell r="F4190">
            <v>114697.06</v>
          </cell>
        </row>
        <row r="4191">
          <cell r="A4191">
            <v>2607103</v>
          </cell>
          <cell r="B4191" t="str">
            <v>SICRO ABRIL/ 25</v>
          </cell>
          <cell r="C4191" t="str">
            <v>POSICIONAMENTO DE JOGO DE DORMENTES DE CONCRETO PARA AMV 1:12, BITOLA MÉTRICA</v>
          </cell>
          <cell r="D4191" t="str">
            <v>JG</v>
          </cell>
          <cell r="F4191">
            <v>56199.89</v>
          </cell>
        </row>
        <row r="4192">
          <cell r="A4192">
            <v>2607262</v>
          </cell>
          <cell r="B4192" t="str">
            <v>SICRO ABRIL/ 25</v>
          </cell>
          <cell r="C4192" t="str">
            <v>POSICIONAMENTO DE JOGO DE DORMENTES DE CONCRETO PARA AMV 1:12, BITOLA MISTA</v>
          </cell>
          <cell r="D4192" t="str">
            <v>JG</v>
          </cell>
          <cell r="F4192">
            <v>114697.06</v>
          </cell>
        </row>
        <row r="4193">
          <cell r="A4193">
            <v>2607108</v>
          </cell>
          <cell r="B4193" t="str">
            <v>SICRO ABRIL/ 25</v>
          </cell>
          <cell r="C4193" t="str">
            <v>POSICIONAMENTO DE JOGO DE DORMENTES DE CONCRETO PARA AMV 1:14, BITOLA LARGA</v>
          </cell>
          <cell r="D4193" t="str">
            <v>JG</v>
          </cell>
          <cell r="F4193">
            <v>133609.24</v>
          </cell>
        </row>
        <row r="4194">
          <cell r="A4194">
            <v>2607104</v>
          </cell>
          <cell r="B4194" t="str">
            <v>SICRO ABRIL/ 25</v>
          </cell>
          <cell r="C4194" t="str">
            <v>POSICIONAMENTO DE JOGO DE DORMENTES DE CONCRETO PARA AMV 1:14, BITOLA MÉTRICA</v>
          </cell>
          <cell r="D4194" t="str">
            <v>JG</v>
          </cell>
          <cell r="F4194">
            <v>66405.33</v>
          </cell>
        </row>
        <row r="4195">
          <cell r="A4195">
            <v>2607263</v>
          </cell>
          <cell r="B4195" t="str">
            <v>SICRO ABRIL/ 25</v>
          </cell>
          <cell r="C4195" t="str">
            <v>POSICIONAMENTO DE JOGO DE DORMENTES DE CONCRETO PARA AMV 1:14, BITOLA MISTA</v>
          </cell>
          <cell r="D4195" t="str">
            <v>JG</v>
          </cell>
          <cell r="F4195">
            <v>133609.24</v>
          </cell>
        </row>
        <row r="4196">
          <cell r="A4196">
            <v>2607109</v>
          </cell>
          <cell r="B4196" t="str">
            <v>SICRO ABRIL/ 25</v>
          </cell>
          <cell r="C4196" t="str">
            <v>POSICIONAMENTO DE JOGO DE DORMENTES DE CONCRETO PARA AMV 1:20, BITOLA LARGA</v>
          </cell>
          <cell r="D4196" t="str">
            <v>JG</v>
          </cell>
          <cell r="F4196">
            <v>176167.39</v>
          </cell>
        </row>
        <row r="4197">
          <cell r="A4197">
            <v>2607105</v>
          </cell>
          <cell r="B4197" t="str">
            <v>SICRO ABRIL/ 25</v>
          </cell>
          <cell r="C4197" t="str">
            <v>POSICIONAMENTO DE JOGO DE DORMENTES DE CONCRETO PARA AMV 1:20, BITOLA MÉTRICA</v>
          </cell>
          <cell r="D4197" t="str">
            <v>JG</v>
          </cell>
          <cell r="F4197">
            <v>82583.350000000006</v>
          </cell>
        </row>
        <row r="4198">
          <cell r="A4198">
            <v>2607264</v>
          </cell>
          <cell r="B4198" t="str">
            <v>SICRO ABRIL/ 25</v>
          </cell>
          <cell r="C4198" t="str">
            <v>POSICIONAMENTO DE JOGO DE DORMENTES DE CONCRETO PARA AMV 1:20, BITOLA MISTA</v>
          </cell>
          <cell r="D4198" t="str">
            <v>JG</v>
          </cell>
          <cell r="F4198">
            <v>176167.39</v>
          </cell>
        </row>
        <row r="4199">
          <cell r="A4199">
            <v>2607093</v>
          </cell>
          <cell r="B4199" t="str">
            <v>SICRO ABRIL/ 25</v>
          </cell>
          <cell r="C4199" t="str">
            <v>POSICIONAMENTO DE JOGO DE DORMENTES DE MADEIRA PARA AMV 1:10, BITOLA LARGA</v>
          </cell>
          <cell r="D4199" t="str">
            <v>JG</v>
          </cell>
          <cell r="F4199">
            <v>53778.82</v>
          </cell>
        </row>
        <row r="4200">
          <cell r="A4200">
            <v>2607088</v>
          </cell>
          <cell r="B4200" t="str">
            <v>SICRO ABRIL/ 25</v>
          </cell>
          <cell r="C4200" t="str">
            <v>POSICIONAMENTO DE JOGO DE DORMENTES DE MADEIRA PARA AMV 1:10, BITOLA MÉTRICA</v>
          </cell>
          <cell r="D4200" t="str">
            <v>JG</v>
          </cell>
          <cell r="F4200">
            <v>22148.29</v>
          </cell>
        </row>
        <row r="4201">
          <cell r="A4201">
            <v>2607098</v>
          </cell>
          <cell r="B4201" t="str">
            <v>SICRO ABRIL/ 25</v>
          </cell>
          <cell r="C4201" t="str">
            <v>POSICIONAMENTO DE JOGO DE DORMENTES DE MADEIRA PARA AMV 1:10, BITOLA MISTA</v>
          </cell>
          <cell r="D4201" t="str">
            <v>JG</v>
          </cell>
          <cell r="F4201">
            <v>54119.78</v>
          </cell>
        </row>
        <row r="4202">
          <cell r="A4202">
            <v>2607094</v>
          </cell>
          <cell r="B4202" t="str">
            <v>SICRO ABRIL/ 25</v>
          </cell>
          <cell r="C4202" t="str">
            <v>POSICIONAMENTO DE JOGO DE DORMENTES DE MADEIRA PARA AMV 1:12, BITOLA LARGA</v>
          </cell>
          <cell r="D4202" t="str">
            <v>JG</v>
          </cell>
          <cell r="F4202">
            <v>60615.81</v>
          </cell>
        </row>
        <row r="4203">
          <cell r="A4203">
            <v>2607089</v>
          </cell>
          <cell r="B4203" t="str">
            <v>SICRO ABRIL/ 25</v>
          </cell>
          <cell r="C4203" t="str">
            <v>POSICIONAMENTO DE JOGO DE DORMENTES DE MADEIRA PARA AMV 1:12, BITOLA MÉTRICA</v>
          </cell>
          <cell r="D4203" t="str">
            <v>JG</v>
          </cell>
          <cell r="F4203">
            <v>25357.59</v>
          </cell>
        </row>
        <row r="4204">
          <cell r="A4204">
            <v>2607099</v>
          </cell>
          <cell r="B4204" t="str">
            <v>SICRO ABRIL/ 25</v>
          </cell>
          <cell r="C4204" t="str">
            <v>POSICIONAMENTO DE JOGO DE DORMENTES DE MADEIRA PARA AMV 1:12, BITOLA MISTA</v>
          </cell>
          <cell r="D4204" t="str">
            <v>JG</v>
          </cell>
          <cell r="F4204">
            <v>61004.24</v>
          </cell>
        </row>
        <row r="4205">
          <cell r="A4205">
            <v>2607095</v>
          </cell>
          <cell r="B4205" t="str">
            <v>SICRO ABRIL/ 25</v>
          </cell>
          <cell r="C4205" t="str">
            <v>POSICIONAMENTO DE JOGO DE DORMENTES DE MADEIRA PARA AMV 1:14, BITOLA LARGA</v>
          </cell>
          <cell r="D4205" t="str">
            <v>JG</v>
          </cell>
          <cell r="F4205">
            <v>71206.570000000007</v>
          </cell>
        </row>
        <row r="4206">
          <cell r="A4206">
            <v>2607090</v>
          </cell>
          <cell r="B4206" t="str">
            <v>SICRO ABRIL/ 25</v>
          </cell>
          <cell r="C4206" t="str">
            <v>POSICIONAMENTO DE JOGO DE DORMENTES DE MADEIRA PARA AMV 1:14, BITOLA MÉTRICA</v>
          </cell>
          <cell r="D4206" t="str">
            <v>JG</v>
          </cell>
          <cell r="F4206">
            <v>30880.39</v>
          </cell>
        </row>
        <row r="4207">
          <cell r="A4207">
            <v>2607260</v>
          </cell>
          <cell r="B4207" t="str">
            <v>SICRO ABRIL/ 25</v>
          </cell>
          <cell r="C4207" t="str">
            <v>POSICIONAMENTO DE JOGO DE DORMENTES DE MADEIRA PARA AMV 1:14, BITOLA MISTA</v>
          </cell>
          <cell r="D4207" t="str">
            <v>JG</v>
          </cell>
          <cell r="F4207">
            <v>71657.69</v>
          </cell>
        </row>
        <row r="4208">
          <cell r="A4208">
            <v>2607096</v>
          </cell>
          <cell r="B4208" t="str">
            <v>SICRO ABRIL/ 25</v>
          </cell>
          <cell r="C4208" t="str">
            <v>POSICIONAMENTO DE JOGO DE DORMENTES DE MADEIRA PARA AMV 1:20, BITOLA LARGA</v>
          </cell>
          <cell r="D4208" t="str">
            <v>JG</v>
          </cell>
          <cell r="F4208">
            <v>93869.09</v>
          </cell>
        </row>
        <row r="4209">
          <cell r="A4209">
            <v>2607091</v>
          </cell>
          <cell r="B4209" t="str">
            <v>SICRO ABRIL/ 25</v>
          </cell>
          <cell r="C4209" t="str">
            <v>POSICIONAMENTO DE JOGO DE DORMENTES DE MADEIRA PARA AMV 1:20, BITOLA MÉTRICA</v>
          </cell>
          <cell r="D4209" t="str">
            <v>JG</v>
          </cell>
          <cell r="F4209">
            <v>38797.599999999999</v>
          </cell>
        </row>
        <row r="4210">
          <cell r="A4210">
            <v>2607101</v>
          </cell>
          <cell r="B4210" t="str">
            <v>SICRO ABRIL/ 25</v>
          </cell>
          <cell r="C4210" t="str">
            <v>POSICIONAMENTO DE JOGO DE DORMENTES DE MADEIRA PARA AMV 1:20, BITOLA MISTA</v>
          </cell>
          <cell r="D4210" t="str">
            <v>JG</v>
          </cell>
          <cell r="F4210">
            <v>94463.66</v>
          </cell>
        </row>
        <row r="4211">
          <cell r="A4211">
            <v>2607092</v>
          </cell>
          <cell r="B4211" t="str">
            <v>SICRO ABRIL/ 25</v>
          </cell>
          <cell r="C4211" t="str">
            <v>POSICIONAMENTO DE JOGO DE DORMENTES DE MADEIRA PARA AMV 1:8, BITOLA LARGA</v>
          </cell>
          <cell r="D4211" t="str">
            <v>JG</v>
          </cell>
          <cell r="F4211">
            <v>42792.87</v>
          </cell>
        </row>
        <row r="4212">
          <cell r="A4212">
            <v>2607087</v>
          </cell>
          <cell r="B4212" t="str">
            <v>SICRO ABRIL/ 25</v>
          </cell>
          <cell r="C4212" t="str">
            <v>POSICIONAMENTO DE JOGO DE DORMENTES DE MADEIRA PARA AMV 1:8, BITOLA MÉTRICA</v>
          </cell>
          <cell r="D4212" t="str">
            <v>JG</v>
          </cell>
          <cell r="F4212">
            <v>18486.099999999999</v>
          </cell>
        </row>
        <row r="4213">
          <cell r="A4213">
            <v>2607097</v>
          </cell>
          <cell r="B4213" t="str">
            <v>SICRO ABRIL/ 25</v>
          </cell>
          <cell r="C4213" t="str">
            <v>POSICIONAMENTO DE JOGO DE DORMENTES DE MADEIRA PARA AMV 1:8, BITOLA MISTA</v>
          </cell>
          <cell r="D4213" t="str">
            <v>JG</v>
          </cell>
          <cell r="F4213">
            <v>43065.84</v>
          </cell>
        </row>
        <row r="4214">
          <cell r="A4214">
            <v>2607198</v>
          </cell>
          <cell r="B4214" t="str">
            <v>SICRO ABRIL/ 25</v>
          </cell>
          <cell r="C4214" t="str">
            <v>REGULARIZAÇÃO MANUAL DO LASTRO DO AMV PARA QUALQUER ABERTURA E QUALQUER BITOLA</v>
          </cell>
          <cell r="D4214" t="str">
            <v>UN</v>
          </cell>
          <cell r="F4214">
            <v>324.63</v>
          </cell>
        </row>
        <row r="4215">
          <cell r="A4215">
            <v>2809170</v>
          </cell>
          <cell r="B4215" t="str">
            <v>SICRO ABRIL/ 25</v>
          </cell>
          <cell r="C4215" t="str">
            <v>DEMOLIÇÃO DE AMV 1:10 TR 37, EM BITOLA MÉTRICA, DORMENTE DE MADEIRA, COM SEPARAÇÃO E EMPILHAMENTO</v>
          </cell>
          <cell r="D4215" t="str">
            <v>UN</v>
          </cell>
          <cell r="F4215">
            <v>1941.9</v>
          </cell>
        </row>
        <row r="4216">
          <cell r="A4216">
            <v>2809183</v>
          </cell>
          <cell r="B4216" t="str">
            <v>SICRO ABRIL/ 25</v>
          </cell>
          <cell r="C4216" t="str">
            <v>DEMOLIÇÃO DE AMV 1:10 TR 45, EM BITOLA LARGA, DORMENTE DE MADEIRA, COM SEPARAÇÃO E EMPILHAMENTO</v>
          </cell>
          <cell r="D4216" t="str">
            <v>UN</v>
          </cell>
          <cell r="F4216">
            <v>2824.84</v>
          </cell>
        </row>
        <row r="4217">
          <cell r="A4217">
            <v>2809174</v>
          </cell>
          <cell r="B4217" t="str">
            <v>SICRO ABRIL/ 25</v>
          </cell>
          <cell r="C4217" t="str">
            <v>DEMOLIÇÃO DE AMV 1:10 TR 45, EM BITOLA MÉTRICA, DORMENTE DE MADEIRA, COM SEPARAÇÃO E EMPILHAMENTO</v>
          </cell>
          <cell r="D4217" t="str">
            <v>UN</v>
          </cell>
          <cell r="F4217">
            <v>2038.72</v>
          </cell>
        </row>
        <row r="4218">
          <cell r="A4218">
            <v>2809196</v>
          </cell>
          <cell r="B4218" t="str">
            <v>SICRO ABRIL/ 25</v>
          </cell>
          <cell r="C4218" t="str">
            <v>DEMOLIÇÃO DE AMV 1:10 TR 45, EM BITOLA MISTA, DORMENTE DE MADEIRA, COM SEPARAÇÃO E EMPILHAMENTO</v>
          </cell>
          <cell r="D4218" t="str">
            <v>UN</v>
          </cell>
          <cell r="F4218">
            <v>2966.94</v>
          </cell>
        </row>
        <row r="4219">
          <cell r="A4219">
            <v>2809187</v>
          </cell>
          <cell r="B4219" t="str">
            <v>SICRO ABRIL/ 25</v>
          </cell>
          <cell r="C4219" t="str">
            <v>DEMOLIÇÃO DE AMV 1:10 TR 57, EM BITOLA LARGA, DORMENTE DE MADEIRA, COM SEPARAÇÃO E EMPILHAMENTO</v>
          </cell>
          <cell r="D4219" t="str">
            <v>UN</v>
          </cell>
          <cell r="F4219">
            <v>2971.79</v>
          </cell>
        </row>
        <row r="4220">
          <cell r="A4220">
            <v>2809178</v>
          </cell>
          <cell r="B4220" t="str">
            <v>SICRO ABRIL/ 25</v>
          </cell>
          <cell r="C4220" t="str">
            <v>DEMOLIÇÃO DE AMV 1:10 TR 57, EM BITOLA MÉTRICA, DORMENTE DE MADEIRA, COM SEPARAÇÃO E EMPILHAMENTO</v>
          </cell>
          <cell r="D4220" t="str">
            <v>UN</v>
          </cell>
          <cell r="F4220">
            <v>2183.8000000000002</v>
          </cell>
        </row>
        <row r="4221">
          <cell r="A4221">
            <v>2809200</v>
          </cell>
          <cell r="B4221" t="str">
            <v>SICRO ABRIL/ 25</v>
          </cell>
          <cell r="C4221" t="str">
            <v>DEMOLIÇÃO DE AMV 1:10 TR 57, EM BITOLA MISTA, DORMENTE DE MADEIRA, COM SEPARAÇÃO E EMPILHAMENTO</v>
          </cell>
          <cell r="D4221" t="str">
            <v>UN</v>
          </cell>
          <cell r="F4221">
            <v>3120.03</v>
          </cell>
        </row>
        <row r="4222">
          <cell r="A4222">
            <v>2809191</v>
          </cell>
          <cell r="B4222" t="str">
            <v>SICRO ABRIL/ 25</v>
          </cell>
          <cell r="C4222" t="str">
            <v>DEMOLIÇÃO DE AMV 1:10 TR 68, EM BITOLA LARGA, DORMENTE DE MADEIRA, COM SEPARAÇÃO E EMPILHAMENTO</v>
          </cell>
          <cell r="D4222" t="str">
            <v>UN</v>
          </cell>
          <cell r="F4222">
            <v>3106.57</v>
          </cell>
        </row>
        <row r="4223">
          <cell r="A4223">
            <v>2809204</v>
          </cell>
          <cell r="B4223" t="str">
            <v>SICRO ABRIL/ 25</v>
          </cell>
          <cell r="C4223" t="str">
            <v>DEMOLIÇÃO DE AMV 1:10 TR 68, EM BITOLA MISTA, DORMENTE DE MADEIRA, COM SEPARAÇÃO E EMPILHAMENTO</v>
          </cell>
          <cell r="D4223" t="str">
            <v>UN</v>
          </cell>
          <cell r="F4223">
            <v>3260.18</v>
          </cell>
        </row>
        <row r="4224">
          <cell r="A4224">
            <v>2809171</v>
          </cell>
          <cell r="B4224" t="str">
            <v>SICRO ABRIL/ 25</v>
          </cell>
          <cell r="C4224" t="str">
            <v>DEMOLIÇÃO DE AMV 1:12 TR 37, EM BITOLA MÉTRICA, DORMENTE DE MADEIRA, COM SEPARAÇÃO E EMPILHAMENTO</v>
          </cell>
          <cell r="D4224" t="str">
            <v>UN</v>
          </cell>
          <cell r="F4224">
            <v>2191.89</v>
          </cell>
        </row>
        <row r="4225">
          <cell r="A4225">
            <v>2809184</v>
          </cell>
          <cell r="B4225" t="str">
            <v>SICRO ABRIL/ 25</v>
          </cell>
          <cell r="C4225" t="str">
            <v>DEMOLIÇÃO DE AMV 1:12 TR 45, EM BITOLA LARGA, DORMENTE DE MADEIRA, COM SEPARAÇÃO E EMPILHAMENTO</v>
          </cell>
          <cell r="D4225" t="str">
            <v>UN</v>
          </cell>
          <cell r="F4225">
            <v>3186.29</v>
          </cell>
        </row>
        <row r="4226">
          <cell r="A4226">
            <v>2809175</v>
          </cell>
          <cell r="B4226" t="str">
            <v>SICRO ABRIL/ 25</v>
          </cell>
          <cell r="C4226" t="str">
            <v>DEMOLIÇÃO DE AMV 1:12 TR 45, EM BITOLA MÉTRICA, DORMENTE DE MADEIRA, COM SEPARAÇÃO E EMPILHAMENTO</v>
          </cell>
          <cell r="D4226" t="str">
            <v>UN</v>
          </cell>
          <cell r="F4226">
            <v>2298.39</v>
          </cell>
        </row>
        <row r="4227">
          <cell r="A4227">
            <v>2809197</v>
          </cell>
          <cell r="B4227" t="str">
            <v>SICRO ABRIL/ 25</v>
          </cell>
          <cell r="C4227" t="str">
            <v>DEMOLIÇÃO DE AMV 1:12 TR 45, EM BITOLA MISTA, DORMENTE DE MADEIRA, COM SEPARAÇÃO E EMPILHAMENTO</v>
          </cell>
          <cell r="D4227" t="str">
            <v>UN</v>
          </cell>
          <cell r="F4227">
            <v>3343.17</v>
          </cell>
        </row>
        <row r="4228">
          <cell r="A4228">
            <v>2809188</v>
          </cell>
          <cell r="B4228" t="str">
            <v>SICRO ABRIL/ 25</v>
          </cell>
          <cell r="C4228" t="str">
            <v>DEMOLIÇÃO DE AMV 1:12 TR 57, EM BITOLA LARGA, DORMENTE DE MADEIRA, COM SEPARAÇÃO E EMPILHAMENTO</v>
          </cell>
          <cell r="D4228" t="str">
            <v>UN</v>
          </cell>
          <cell r="F4228">
            <v>3347.95</v>
          </cell>
        </row>
        <row r="4229">
          <cell r="A4229">
            <v>2809179</v>
          </cell>
          <cell r="B4229" t="str">
            <v>SICRO ABRIL/ 25</v>
          </cell>
          <cell r="C4229" t="str">
            <v>DEMOLIÇÃO DE AMV 1:12 TR 57, EM BITOLA MÉTRICA, DORMENTE DE MADEIRA, COM SEPARAÇÃO E EMPILHAMENTO</v>
          </cell>
          <cell r="D4229" t="str">
            <v>UN</v>
          </cell>
          <cell r="F4229">
            <v>2457.98</v>
          </cell>
        </row>
        <row r="4230">
          <cell r="A4230">
            <v>2809201</v>
          </cell>
          <cell r="B4230" t="str">
            <v>SICRO ABRIL/ 25</v>
          </cell>
          <cell r="C4230" t="str">
            <v>DEMOLIÇÃO DE AMV 1:12 TR 57, EM BITOLA MISTA, DORMENTE DE MADEIRA, COM SEPARAÇÃO E EMPILHAMENTO</v>
          </cell>
          <cell r="D4230" t="str">
            <v>UN</v>
          </cell>
          <cell r="F4230">
            <v>3511.56</v>
          </cell>
        </row>
        <row r="4231">
          <cell r="A4231">
            <v>2809192</v>
          </cell>
          <cell r="B4231" t="str">
            <v>SICRO ABRIL/ 25</v>
          </cell>
          <cell r="C4231" t="str">
            <v>DEMOLIÇÃO DE AMV 1:12 TR 68, EM BITOLA LARGA, DORMENTE DE MADEIRA, COM SEPARAÇÃO E EMPILHAMENTO</v>
          </cell>
          <cell r="D4231" t="str">
            <v>UN</v>
          </cell>
          <cell r="F4231">
            <v>3496.19</v>
          </cell>
        </row>
        <row r="4232">
          <cell r="A4232">
            <v>2809205</v>
          </cell>
          <cell r="B4232" t="str">
            <v>SICRO ABRIL/ 25</v>
          </cell>
          <cell r="C4232" t="str">
            <v>DEMOLIÇÃO DE AMV 1:12 TR 68, EM BITOLA MISTA, DORMENTE DE MADEIRA, COM SEPARAÇÃO E EMPILHAMENTO</v>
          </cell>
          <cell r="D4232" t="str">
            <v>UN</v>
          </cell>
          <cell r="F4232">
            <v>3665.73</v>
          </cell>
        </row>
        <row r="4233">
          <cell r="A4233">
            <v>2809172</v>
          </cell>
          <cell r="B4233" t="str">
            <v>SICRO ABRIL/ 25</v>
          </cell>
          <cell r="C4233" t="str">
            <v>DEMOLIÇÃO DE AMV 1:14 TR 37, EM BITOLA MÉTRICA, DORMENTE DE MADEIRA, COM SEPARAÇÃO E EMPILHAMENTO</v>
          </cell>
          <cell r="D4233" t="str">
            <v>UN</v>
          </cell>
          <cell r="F4233">
            <v>2562.15</v>
          </cell>
        </row>
        <row r="4234">
          <cell r="A4234">
            <v>2809185</v>
          </cell>
          <cell r="B4234" t="str">
            <v>SICRO ABRIL/ 25</v>
          </cell>
          <cell r="C4234" t="str">
            <v>DEMOLIÇÃO DE AMV 1:14 TR 45, EM BITOLA LARGA, DORMENTE DE MADEIRA, COM SEPARAÇÃO E EMPILHAMENTO</v>
          </cell>
          <cell r="D4234" t="str">
            <v>UN</v>
          </cell>
          <cell r="F4234">
            <v>3668.15</v>
          </cell>
        </row>
        <row r="4235">
          <cell r="A4235">
            <v>2809176</v>
          </cell>
          <cell r="B4235" t="str">
            <v>SICRO ABRIL/ 25</v>
          </cell>
          <cell r="C4235" t="str">
            <v>DEMOLIÇÃO DE AMV 1:14 TR 45, EM BITOLA MÉTRICA, DORMENTE DE MADEIRA, COM SEPARAÇÃO E EMPILHAMENTO</v>
          </cell>
          <cell r="D4235" t="str">
            <v>UN</v>
          </cell>
          <cell r="F4235">
            <v>2679.3</v>
          </cell>
        </row>
        <row r="4236">
          <cell r="A4236">
            <v>2809198</v>
          </cell>
          <cell r="B4236" t="str">
            <v>SICRO ABRIL/ 25</v>
          </cell>
          <cell r="C4236" t="str">
            <v>DEMOLIÇÃO DE AMV 1:14 TR 45, EM BITOLA MISTA, DORMENTE DE MADEIRA, COM SEPARAÇÃO E EMPILHAMENTO</v>
          </cell>
          <cell r="D4236" t="str">
            <v>UN</v>
          </cell>
          <cell r="F4236">
            <v>3843.81</v>
          </cell>
        </row>
        <row r="4237">
          <cell r="A4237">
            <v>2809189</v>
          </cell>
          <cell r="B4237" t="str">
            <v>SICRO ABRIL/ 25</v>
          </cell>
          <cell r="C4237" t="str">
            <v>DEMOLIÇÃO DE AMV 1:14 TR 57, EM BITOLA LARGA, DORMENTE DE MADEIRA, COM SEPARAÇÃO E EMPILHAMENTO</v>
          </cell>
          <cell r="D4237" t="str">
            <v>UN</v>
          </cell>
          <cell r="F4237">
            <v>3845.97</v>
          </cell>
        </row>
        <row r="4238">
          <cell r="A4238">
            <v>2809180</v>
          </cell>
          <cell r="B4238" t="str">
            <v>SICRO ABRIL/ 25</v>
          </cell>
          <cell r="C4238" t="str">
            <v>DEMOLIÇÃO DE AMV 1:14 TR 57, EM BITOLA MÉTRICA, DORMENTE DE MADEIRA, COM SEPARAÇÃO E EMPILHAMENTO</v>
          </cell>
          <cell r="D4238" t="str">
            <v>UN</v>
          </cell>
          <cell r="F4238">
            <v>2854.86</v>
          </cell>
        </row>
        <row r="4239">
          <cell r="A4239">
            <v>2809202</v>
          </cell>
          <cell r="B4239" t="str">
            <v>SICRO ABRIL/ 25</v>
          </cell>
          <cell r="C4239" t="str">
            <v>DEMOLIÇÃO DE AMV 1:14 TR 57, EM BITOLA MISTA, DORMENTE DE MADEIRA, COM SEPARAÇÃO E EMPILHAMENTO</v>
          </cell>
          <cell r="D4239" t="str">
            <v>UN</v>
          </cell>
          <cell r="F4239">
            <v>4029.05</v>
          </cell>
        </row>
        <row r="4240">
          <cell r="A4240">
            <v>2809193</v>
          </cell>
          <cell r="B4240" t="str">
            <v>SICRO ABRIL/ 25</v>
          </cell>
          <cell r="C4240" t="str">
            <v>DEMOLIÇÃO DE AMV 1:14 TR 68, EM BITOLA LARGA, DORMENTE DE MADEIRA, COM SEPARAÇÃO E EMPILHAMENTO</v>
          </cell>
          <cell r="D4240" t="str">
            <v>UN</v>
          </cell>
          <cell r="F4240">
            <v>4009.04</v>
          </cell>
        </row>
        <row r="4241">
          <cell r="A4241">
            <v>2809206</v>
          </cell>
          <cell r="B4241" t="str">
            <v>SICRO ABRIL/ 25</v>
          </cell>
          <cell r="C4241" t="str">
            <v>DEMOLIÇÃO DE AMV 1:14 TR 68, EM BITOLA MISTA, DORMENTE DE MADEIRA, COM SEPARAÇÃO E EMPILHAMENTO</v>
          </cell>
          <cell r="D4241" t="str">
            <v>UN</v>
          </cell>
          <cell r="F4241">
            <v>4198.62</v>
          </cell>
        </row>
        <row r="4242">
          <cell r="A4242">
            <v>2809190</v>
          </cell>
          <cell r="B4242" t="str">
            <v>SICRO ABRIL/ 25</v>
          </cell>
          <cell r="C4242" t="str">
            <v>DEMOLIÇÃO DE AMV 1:20 TR 57, EM BITOLA LARGA, DORMENTE DE MADEIRA, COM SEPARAÇÃO E EMPILHAMENTO</v>
          </cell>
          <cell r="D4242" t="str">
            <v>UN</v>
          </cell>
          <cell r="F4242">
            <v>4978.8</v>
          </cell>
        </row>
        <row r="4243">
          <cell r="A4243">
            <v>2809181</v>
          </cell>
          <cell r="B4243" t="str">
            <v>SICRO ABRIL/ 25</v>
          </cell>
          <cell r="C4243" t="str">
            <v>DEMOLIÇÃO DE AMV 1:20 TR 57, EM BITOLA MÉTRICA, DORMENTE DE MADEIRA, COM SEPARAÇÃO E EMPILHAMENTO</v>
          </cell>
          <cell r="D4243" t="str">
            <v>UN</v>
          </cell>
          <cell r="F4243">
            <v>3509.23</v>
          </cell>
        </row>
        <row r="4244">
          <cell r="A4244">
            <v>2809203</v>
          </cell>
          <cell r="B4244" t="str">
            <v>SICRO ABRIL/ 25</v>
          </cell>
          <cell r="C4244" t="str">
            <v>DEMOLIÇÃO DE AMV 1:20 TR 57, EM BITOLA MISTA, DORMENTE DE MADEIRA, COM SEPARAÇÃO E EMPILHAMENTO</v>
          </cell>
          <cell r="D4244" t="str">
            <v>UN</v>
          </cell>
          <cell r="F4244">
            <v>5200.71</v>
          </cell>
        </row>
        <row r="4245">
          <cell r="A4245">
            <v>2809194</v>
          </cell>
          <cell r="B4245" t="str">
            <v>SICRO ABRIL/ 25</v>
          </cell>
          <cell r="C4245" t="str">
            <v>DEMOLIÇÃO DE AMV 1:20 TR 68, EM BITOLA LARGA, DORMENTE DE MADEIRA, COM SEPARAÇÃO E EMPILHAMENTO</v>
          </cell>
          <cell r="D4245" t="str">
            <v>UN</v>
          </cell>
          <cell r="F4245">
            <v>5174.49</v>
          </cell>
        </row>
        <row r="4246">
          <cell r="A4246">
            <v>2809207</v>
          </cell>
          <cell r="B4246" t="str">
            <v>SICRO ABRIL/ 25</v>
          </cell>
          <cell r="C4246" t="str">
            <v>DEMOLIÇÃO DE AMV 1:20 TR 68, EM BITOLA MISTA, DORMENTE DE MADEIRA, COM SEPARAÇÃO E EMPILHAMENTO</v>
          </cell>
          <cell r="D4246" t="str">
            <v>UN</v>
          </cell>
          <cell r="F4246">
            <v>5404.2</v>
          </cell>
        </row>
        <row r="4247">
          <cell r="A4247">
            <v>2809169</v>
          </cell>
          <cell r="B4247" t="str">
            <v>SICRO ABRIL/ 25</v>
          </cell>
          <cell r="C4247" t="str">
            <v>DEMOLIÇÃO DE AMV 1:8 TR 37, EM BITOLA MÉTRICA, DORMENTE DE MADEIRA, COM SEPARAÇÃO E EMPILHAMENTO</v>
          </cell>
          <cell r="D4247" t="str">
            <v>UN</v>
          </cell>
          <cell r="F4247">
            <v>1670.06</v>
          </cell>
        </row>
        <row r="4248">
          <cell r="A4248">
            <v>2809182</v>
          </cell>
          <cell r="B4248" t="str">
            <v>SICRO ABRIL/ 25</v>
          </cell>
          <cell r="C4248" t="str">
            <v>DEMOLIÇÃO DE AMV 1:8 TR 45, EM BITOLA LARGA, DORMENTE DE MADEIRA, COM SEPARAÇÃO E EMPILHAMENTO</v>
          </cell>
          <cell r="D4248" t="str">
            <v>UN</v>
          </cell>
          <cell r="F4248">
            <v>2327.17</v>
          </cell>
        </row>
        <row r="4249">
          <cell r="A4249">
            <v>2809173</v>
          </cell>
          <cell r="B4249" t="str">
            <v>SICRO ABRIL/ 25</v>
          </cell>
          <cell r="C4249" t="str">
            <v>DEMOLIÇÃO DE AMV 1:8 TR 45, EM BITOLA MÉTRICA, DORMENTE DE MADEIRA, COM SEPARAÇÃO E EMPILHAMENTO</v>
          </cell>
          <cell r="D4249" t="str">
            <v>UN</v>
          </cell>
          <cell r="F4249">
            <v>1758.08</v>
          </cell>
        </row>
        <row r="4250">
          <cell r="A4250">
            <v>2809195</v>
          </cell>
          <cell r="B4250" t="str">
            <v>SICRO ABRIL/ 25</v>
          </cell>
          <cell r="C4250" t="str">
            <v>DEMOLIÇÃO DE AMV 1:8 TR 45, EM BITOLA MISTA, DORMENTE DE MADEIRA, COM SEPARAÇÃO E EMPILHAMENTO</v>
          </cell>
          <cell r="D4250" t="str">
            <v>UN</v>
          </cell>
          <cell r="F4250">
            <v>2433.94</v>
          </cell>
        </row>
        <row r="4251">
          <cell r="A4251">
            <v>2809186</v>
          </cell>
          <cell r="B4251" t="str">
            <v>SICRO ABRIL/ 25</v>
          </cell>
          <cell r="C4251" t="str">
            <v>DEMOLIÇÃO DE AMV 1:8 TR 57, EM BITOLA LARGA, DORMENTE DE MADEIRA, COM SEPARAÇÃO E EMPILHAMENTO</v>
          </cell>
          <cell r="D4251" t="str">
            <v>UN</v>
          </cell>
          <cell r="F4251">
            <v>2460.7600000000002</v>
          </cell>
        </row>
        <row r="4252">
          <cell r="A4252">
            <v>2809177</v>
          </cell>
          <cell r="B4252" t="str">
            <v>SICRO ABRIL/ 25</v>
          </cell>
          <cell r="C4252" t="str">
            <v>DEMOLIÇÃO DE AMV 1:8 TR 57, EM BITOLA MÉTRICA, DORMENTE DE MADEIRA, COM SEPARAÇÃO E EMPILHAMENTO</v>
          </cell>
          <cell r="D4252" t="str">
            <v>UN</v>
          </cell>
          <cell r="F4252">
            <v>1889.97</v>
          </cell>
        </row>
        <row r="4253">
          <cell r="A4253">
            <v>2809199</v>
          </cell>
          <cell r="B4253" t="str">
            <v>SICRO ABRIL/ 25</v>
          </cell>
          <cell r="C4253" t="str">
            <v>DEMOLIÇÃO DE AMV 1:8 TR 57, EM BITOLA MISTA, DORMENTE DE MADEIRA, COM SEPARAÇÃO E EMPILHAMENTO</v>
          </cell>
          <cell r="D4253" t="str">
            <v>UN</v>
          </cell>
          <cell r="F4253">
            <v>2573.11</v>
          </cell>
        </row>
        <row r="4254">
          <cell r="A4254">
            <v>2809219</v>
          </cell>
          <cell r="B4254" t="str">
            <v>SICRO ABRIL/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25</v>
          </cell>
          <cell r="C4272" t="str">
            <v>RETIRADA MANUAL DE DORMENTE DE MADEIRA, BITOLA LARGA OU MISTA, COM SEPARAÇÃO E EMPILHAMENTO</v>
          </cell>
          <cell r="D4272" t="str">
            <v>UN</v>
          </cell>
          <cell r="F4272">
            <v>10.85</v>
          </cell>
        </row>
        <row r="4273">
          <cell r="A4273">
            <v>2809159</v>
          </cell>
          <cell r="B4273" t="str">
            <v>SICRO ABRIL/ 25</v>
          </cell>
          <cell r="C4273" t="str">
            <v>RETIRADA MANUAL DE DORMENTE DE MADEIRA, BITOLA MÉTRICA, COM SEPARAÇÃO E EMPILHAMENTO</v>
          </cell>
          <cell r="D4273" t="str">
            <v>UN</v>
          </cell>
          <cell r="F4273">
            <v>8.16</v>
          </cell>
        </row>
        <row r="4274">
          <cell r="A4274">
            <v>2909152</v>
          </cell>
          <cell r="B4274" t="str">
            <v>SICRO ABRIL/ 25</v>
          </cell>
          <cell r="C4274" t="str">
            <v>AFERIÇÃO DA GEOMETRIA DA VIA COM CARRO CONTROLE</v>
          </cell>
          <cell r="D4274" t="str">
            <v>KM</v>
          </cell>
          <cell r="F4274">
            <v>119.44</v>
          </cell>
        </row>
        <row r="4275">
          <cell r="A4275">
            <v>2909153</v>
          </cell>
          <cell r="B4275" t="str">
            <v>SICRO ABRIL/ 25</v>
          </cell>
          <cell r="C4275" t="str">
            <v>CAPINA QUÍMICA DA PLATAFORMA FERROVIÁRIA</v>
          </cell>
          <cell r="D4275" t="str">
            <v>KM</v>
          </cell>
          <cell r="F4275">
            <v>180.05</v>
          </cell>
        </row>
        <row r="4276">
          <cell r="A4276">
            <v>2909151</v>
          </cell>
          <cell r="B4276" t="str">
            <v>SICRO ABRIL/ 25</v>
          </cell>
          <cell r="C4276" t="str">
            <v>ESTABILIZAÇÃO DINÂMICA DA VIA</v>
          </cell>
          <cell r="D4276" t="str">
            <v>KM</v>
          </cell>
          <cell r="F4276">
            <v>71.86</v>
          </cell>
        </row>
        <row r="4277">
          <cell r="A4277">
            <v>2909145</v>
          </cell>
          <cell r="B4277" t="str">
            <v>SICRO ABRIL/ 25</v>
          </cell>
          <cell r="C4277" t="str">
            <v>NIVELAMENTO DE JUNTA COM SOCARIA MANUAL DA VIA</v>
          </cell>
          <cell r="D4277" t="str">
            <v>UN</v>
          </cell>
          <cell r="F4277">
            <v>10.76</v>
          </cell>
        </row>
        <row r="4278">
          <cell r="A4278">
            <v>2909379</v>
          </cell>
          <cell r="B4278" t="str">
            <v>SICRO ABRIL/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25</v>
          </cell>
          <cell r="C4292" t="str">
            <v>REGULARIZAÇÃO DO LASTRO COM REGULADORA DE LASTRO</v>
          </cell>
          <cell r="D4292" t="str">
            <v>KM</v>
          </cell>
          <cell r="F4292">
            <v>434.17</v>
          </cell>
        </row>
        <row r="4293">
          <cell r="A4293">
            <v>2909389</v>
          </cell>
          <cell r="B4293" t="str">
            <v>SICRO ABRIL/ 25</v>
          </cell>
          <cell r="C4293" t="str">
            <v>REGULARIZAÇÃO MANUAL DO LASTRO EM VIA CORRIDA, BITOLA LARGA, COM QUALQUER TIPO DE DORMENTE</v>
          </cell>
          <cell r="D4293" t="str">
            <v>KM</v>
          </cell>
          <cell r="F4293">
            <v>3493.14</v>
          </cell>
        </row>
        <row r="4294">
          <cell r="A4294">
            <v>2909390</v>
          </cell>
          <cell r="B4294" t="str">
            <v>SICRO ABRIL/ 25</v>
          </cell>
          <cell r="C4294" t="str">
            <v>REGULARIZAÇÃO MANUAL DO LASTRO EM VIA CORRIDA, BITOLA MÉTRICA, COM QUALQUER TIPO DE DORMENTE</v>
          </cell>
          <cell r="D4294" t="str">
            <v>KM</v>
          </cell>
          <cell r="F4294">
            <v>2459.9699999999998</v>
          </cell>
        </row>
        <row r="4295">
          <cell r="A4295">
            <v>2909391</v>
          </cell>
          <cell r="B4295" t="str">
            <v>SICRO ABRIL/ 25</v>
          </cell>
          <cell r="C4295" t="str">
            <v>REGULARIZAÇÃO MANUAL DO LASTRO EM VIA CORRIDA, BITOLA MISTA, COM QUALQUER TIPO DE DORMENTE</v>
          </cell>
          <cell r="D4295" t="str">
            <v>KM</v>
          </cell>
          <cell r="F4295">
            <v>4192.03</v>
          </cell>
        </row>
        <row r="4296">
          <cell r="A4296">
            <v>3009336</v>
          </cell>
          <cell r="B4296" t="str">
            <v>SICRO ABRIL/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25</v>
          </cell>
          <cell r="C4312" t="str">
            <v>COLOCAÇÃO MANUAL DE GRAMPO ELÁSTICO PANDROL</v>
          </cell>
          <cell r="D4312" t="str">
            <v>UN</v>
          </cell>
          <cell r="F4312">
            <v>0.14000000000000001</v>
          </cell>
        </row>
        <row r="4313">
          <cell r="A4313">
            <v>3009075</v>
          </cell>
          <cell r="B4313" t="str">
            <v>SICRO ABRIL/ 25</v>
          </cell>
          <cell r="C4313" t="str">
            <v>COLOCAÇÃO MANUAL DE RETENSOR PARA TRILHO TR45</v>
          </cell>
          <cell r="D4313" t="str">
            <v>UN</v>
          </cell>
          <cell r="F4313">
            <v>55.61</v>
          </cell>
        </row>
        <row r="4314">
          <cell r="A4314">
            <v>3009076</v>
          </cell>
          <cell r="B4314" t="str">
            <v>SICRO ABRIL/ 25</v>
          </cell>
          <cell r="C4314" t="str">
            <v>COLOCAÇÃO MANUAL DE RETENSOR PARA TRILHO TR57</v>
          </cell>
          <cell r="D4314" t="str">
            <v>UN</v>
          </cell>
          <cell r="F4314">
            <v>57.42</v>
          </cell>
        </row>
        <row r="4315">
          <cell r="A4315">
            <v>3009077</v>
          </cell>
          <cell r="B4315" t="str">
            <v>SICRO ABRIL/ 25</v>
          </cell>
          <cell r="C4315" t="str">
            <v>COLOCAÇÃO MANUAL DE RETENSOR PARA TRILHO TR68</v>
          </cell>
          <cell r="D4315" t="str">
            <v>UN</v>
          </cell>
          <cell r="F4315">
            <v>60.62</v>
          </cell>
        </row>
        <row r="4316">
          <cell r="A4316">
            <v>3009078</v>
          </cell>
          <cell r="B4316" t="str">
            <v>SICRO ABRIL/ 25</v>
          </cell>
          <cell r="C4316" t="str">
            <v>COLOCAÇÃO MANUAL DE RETENSOR PARA TRILHO UIC60</v>
          </cell>
          <cell r="D4316" t="str">
            <v>UN</v>
          </cell>
          <cell r="F4316">
            <v>63.07</v>
          </cell>
        </row>
        <row r="4317">
          <cell r="A4317">
            <v>3009087</v>
          </cell>
          <cell r="B4317" t="str">
            <v>SICRO ABRIL/ 25</v>
          </cell>
          <cell r="C4317" t="str">
            <v>COLOCAÇÃO MECANIZADA DE GRAMPO ELÁSTICO PANDROL</v>
          </cell>
          <cell r="D4317" t="str">
            <v>UN</v>
          </cell>
          <cell r="F4317">
            <v>0.1</v>
          </cell>
        </row>
        <row r="4318">
          <cell r="A4318">
            <v>3009085</v>
          </cell>
          <cell r="B4318" t="str">
            <v>SICRO ABRIL/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25</v>
          </cell>
          <cell r="C4322" t="str">
            <v>DORMENTE DE CONCRETO MONOBLOCO PROTENDIDO BITOLA LARGA - CONFECÇÃO</v>
          </cell>
          <cell r="D4322" t="str">
            <v>UN</v>
          </cell>
          <cell r="F4322">
            <v>442.36</v>
          </cell>
        </row>
        <row r="4323">
          <cell r="A4323">
            <v>3009002</v>
          </cell>
          <cell r="B4323" t="str">
            <v>SICRO ABRIL/ 25</v>
          </cell>
          <cell r="C4323" t="str">
            <v>DORMENTE DE CONCRETO MONOBLOCO PROTENDIDO BITOLA MÉTRICA - CONFECÇÃO</v>
          </cell>
          <cell r="D4323" t="str">
            <v>UN</v>
          </cell>
          <cell r="F4323">
            <v>334.39</v>
          </cell>
        </row>
        <row r="4324">
          <cell r="A4324">
            <v>3009006</v>
          </cell>
          <cell r="B4324" t="str">
            <v>SICRO ABRIL/ 25</v>
          </cell>
          <cell r="C4324" t="str">
            <v>DORMENTE DE CONCRETO MONOBLOCO PROTENDIDO BITOLA MISTA - CONFECÇÃO</v>
          </cell>
          <cell r="D4324" t="str">
            <v>UN</v>
          </cell>
          <cell r="F4324">
            <v>602.5</v>
          </cell>
        </row>
        <row r="4325">
          <cell r="A4325">
            <v>3009335</v>
          </cell>
          <cell r="B4325" t="str">
            <v>SICRO ABRIL/ 25</v>
          </cell>
          <cell r="C4325" t="str">
            <v>DORMENTE DE CONCRETO MONOBLOCO PROTENDIDO PARA AMV BITOLA LARGA OU MISTA - CONFECÇÃO</v>
          </cell>
          <cell r="D4325" t="str">
            <v>UN</v>
          </cell>
          <cell r="F4325">
            <v>1157.55</v>
          </cell>
        </row>
        <row r="4326">
          <cell r="A4326">
            <v>3009334</v>
          </cell>
          <cell r="B4326" t="str">
            <v>SICRO ABRIL/ 25</v>
          </cell>
          <cell r="C4326" t="str">
            <v>DORMENTE DE CONCRETO MONOBLOCO PROTENDIDO PARA AMV BITOLA MÉTRICA - CONFECÇÃO</v>
          </cell>
          <cell r="D4326" t="str">
            <v>UN</v>
          </cell>
          <cell r="F4326">
            <v>825.08</v>
          </cell>
        </row>
        <row r="4327">
          <cell r="A4327">
            <v>3009280</v>
          </cell>
          <cell r="B4327" t="str">
            <v>SICRO ABRIL/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25</v>
          </cell>
          <cell r="C4343" t="str">
            <v>DORMENTE DE MADEIRA, BITOLA LARGA OU MISTA - POSICIONAMENTO MANUAL</v>
          </cell>
          <cell r="D4343" t="str">
            <v>UN</v>
          </cell>
          <cell r="F4343">
            <v>473.87</v>
          </cell>
        </row>
        <row r="4344">
          <cell r="A4344">
            <v>3009285</v>
          </cell>
          <cell r="B4344" t="str">
            <v>SICRO ABRIL/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25</v>
          </cell>
          <cell r="C4346" t="str">
            <v>DORMENTE DE MADEIRA, BITOLA MÉTRICA - POSICIONAMENTO MANUAL</v>
          </cell>
          <cell r="D4346" t="str">
            <v>UN</v>
          </cell>
          <cell r="F4346">
            <v>270.79000000000002</v>
          </cell>
        </row>
        <row r="4347">
          <cell r="A4347">
            <v>3009284</v>
          </cell>
          <cell r="B4347" t="str">
            <v>SICRO ABRIL/ 25</v>
          </cell>
          <cell r="C4347" t="str">
            <v>DORMENTE DE MADEIRA, BITOLA MÉTRICA, TAXA DE DORMENTAÇÃO DE 1.667 UN/KM - POSICIONAMENTO MECANIZADO COM CARREGADEIRA</v>
          </cell>
          <cell r="D4347" t="str">
            <v>KM</v>
          </cell>
          <cell r="F4347">
            <v>436507.9</v>
          </cell>
        </row>
        <row r="4348">
          <cell r="A4348">
            <v>3009071</v>
          </cell>
          <cell r="B4348" t="str">
            <v>SICRO ABRIL/ 25</v>
          </cell>
          <cell r="C4348" t="str">
            <v>DORMENTE DE MADEIRA, BITOLA MÉTRICA, TAXA DE DORMENTAÇÃO DE 1.750 UN/KM - POSICIONAMENTO MECANIZADO COM CARREGADEIRA</v>
          </cell>
          <cell r="D4348" t="str">
            <v>KM</v>
          </cell>
          <cell r="F4348">
            <v>458242.67</v>
          </cell>
        </row>
        <row r="4349">
          <cell r="A4349">
            <v>3009091</v>
          </cell>
          <cell r="B4349" t="str">
            <v>SICRO ABRIL/ 25</v>
          </cell>
          <cell r="C4349" t="str">
            <v>LANÇAMENTO DE LASTRO, 10 CM DE ALTURA, PRIMEIRO LEVANTE, DESCARGA DE PEDRA BRITADA DE CAMINHÕES</v>
          </cell>
          <cell r="D4349" t="str">
            <v>M³</v>
          </cell>
          <cell r="F4349">
            <v>163.63</v>
          </cell>
        </row>
        <row r="4350">
          <cell r="A4350">
            <v>3009058</v>
          </cell>
          <cell r="B4350" t="str">
            <v>SICRO ABRIL/ 25</v>
          </cell>
          <cell r="C4350" t="str">
            <v>LUBRIFICADOR DE TRILHOS E DE FLANGES DE RODAS</v>
          </cell>
          <cell r="D4350" t="str">
            <v>UN</v>
          </cell>
          <cell r="F4350">
            <v>92694.23</v>
          </cell>
        </row>
        <row r="4351">
          <cell r="A4351">
            <v>3009229</v>
          </cell>
          <cell r="B4351" t="str">
            <v>SICRO ABRIL/ 25</v>
          </cell>
          <cell r="C4351" t="str">
            <v>POSICIONAMENTO MECANIZADO DE TRILHOS</v>
          </cell>
          <cell r="D4351" t="str">
            <v>KM</v>
          </cell>
          <cell r="F4351">
            <v>203.35</v>
          </cell>
        </row>
        <row r="4352">
          <cell r="A4352">
            <v>3009132</v>
          </cell>
          <cell r="B4352" t="str">
            <v>SICRO ABRIL/ 25</v>
          </cell>
          <cell r="C4352" t="str">
            <v>PRÉ-ALINHAMENTO MANUAL DA GRADE COM DORMENTE DE MADEIRA</v>
          </cell>
          <cell r="D4352" t="str">
            <v>KM</v>
          </cell>
          <cell r="F4352">
            <v>1291.48</v>
          </cell>
        </row>
        <row r="4353">
          <cell r="A4353">
            <v>3009133</v>
          </cell>
          <cell r="B4353" t="str">
            <v>SICRO ABRIL/ 25</v>
          </cell>
          <cell r="C4353" t="str">
            <v>PRÉ-ALINHAMENTO MECANIZADO DA GRADE</v>
          </cell>
          <cell r="D4353" t="str">
            <v>KM</v>
          </cell>
          <cell r="F4353">
            <v>1804.91</v>
          </cell>
        </row>
        <row r="4354">
          <cell r="A4354">
            <v>3009321</v>
          </cell>
          <cell r="B4354" t="str">
            <v>SICRO ABRIL/ 25</v>
          </cell>
          <cell r="C4354" t="str">
            <v>SOLDA ALUMINOTÉRMICA PARA TR45 COM CADINHO DESCARTÁVEL, EXECUTADA NO CAMPO, PARA FORMAÇÃO DE TRILHO LONGO SOLDADO (TLS)</v>
          </cell>
          <cell r="D4354" t="str">
            <v>UN</v>
          </cell>
          <cell r="F4354">
            <v>1537.15</v>
          </cell>
        </row>
        <row r="4355">
          <cell r="A4355">
            <v>3009322</v>
          </cell>
          <cell r="B4355" t="str">
            <v>SICRO ABRIL/ 25</v>
          </cell>
          <cell r="C4355" t="str">
            <v>SOLDA ALUMINOTÉRMICA PARA TR57 COM CADINHO DESCARTÁVEL, EXECUTADA NO CAMPO, PARA FORMAÇÃO DE TRILHO LONGO SOLDADO (TLS)</v>
          </cell>
          <cell r="D4355" t="str">
            <v>UN</v>
          </cell>
          <cell r="F4355">
            <v>1577.23</v>
          </cell>
        </row>
        <row r="4356">
          <cell r="A4356">
            <v>3009323</v>
          </cell>
          <cell r="B4356" t="str">
            <v>SICRO ABRIL/ 25</v>
          </cell>
          <cell r="C4356" t="str">
            <v>SOLDA ALUMINOTÉRMICA PARA TR68 COM CADINHO DESCARTÁVEL, EXECUTADA NO CAMPO, PARA FORMAÇÃO DE TRILHO LONGO SOLDADO (TLS)</v>
          </cell>
          <cell r="D4356" t="str">
            <v>UN</v>
          </cell>
          <cell r="F4356">
            <v>1646.89</v>
          </cell>
        </row>
        <row r="4357">
          <cell r="A4357">
            <v>3009324</v>
          </cell>
          <cell r="B4357" t="str">
            <v>SICRO ABRIL/ 25</v>
          </cell>
          <cell r="C4357" t="str">
            <v>SOLDA ALUMINOTÉRMICA PARA UIC60 COM CADINHO DESCARTÁVEL, EXECUTADA NO CAMPO, PARA FORMAÇÃO DE TRILHO LONGO SOLDADO (TLS)</v>
          </cell>
          <cell r="D4357" t="str">
            <v>UN</v>
          </cell>
          <cell r="F4357">
            <v>1594.52</v>
          </cell>
        </row>
        <row r="4358">
          <cell r="A4358">
            <v>3009096</v>
          </cell>
          <cell r="B4358" t="str">
            <v>SICRO ABRIL/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25</v>
          </cell>
          <cell r="C4480" t="str">
            <v>CONFECÇÃO DE FÔRMA METÁLICA EM CHAPA 1/8" PARA POITA TRAPEZOIDAL</v>
          </cell>
          <cell r="D4480" t="str">
            <v>M²</v>
          </cell>
          <cell r="F4480">
            <v>321.52999999999997</v>
          </cell>
        </row>
        <row r="4481">
          <cell r="A4481">
            <v>3107965</v>
          </cell>
          <cell r="B4481" t="str">
            <v>SICRO ABRIL/ 25</v>
          </cell>
          <cell r="C4481" t="str">
            <v>CONFECÇÃO DE FORMA METÁLICA EM CHAPA 3/16" PARA POITA TRAPEZOIDAL</v>
          </cell>
          <cell r="D4481" t="str">
            <v>M²</v>
          </cell>
          <cell r="F4481">
            <v>522.75</v>
          </cell>
        </row>
        <row r="4482">
          <cell r="A4482">
            <v>3105941</v>
          </cell>
          <cell r="B4482" t="str">
            <v>SICRO ABRIL/ 25</v>
          </cell>
          <cell r="C4482" t="str">
            <v>FÔRMA EM CHAPA METÁLICA 1/8" PARA CABEÇA DE TIRANTES - UTILIZAÇÃO DE 50 VEZES - CONFECÇÃO, INSTALAÇÃO E RETIRADA</v>
          </cell>
          <cell r="D4482" t="str">
            <v>M²</v>
          </cell>
          <cell r="F4482">
            <v>27.9</v>
          </cell>
        </row>
        <row r="4483">
          <cell r="A4483">
            <v>3108150</v>
          </cell>
          <cell r="B4483" t="str">
            <v>SICRO ABRIL/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25</v>
          </cell>
          <cell r="C4484" t="str">
            <v>FÔRMA METÁLICA EM CHAPA 1/8" PARA POITA TRAPEZOIDAL - UTILIZAÇÃO DE 50 VEZES - MONTAGEM, INSTALAÇÃO E RETIRADA</v>
          </cell>
          <cell r="D4484" t="str">
            <v>M²</v>
          </cell>
          <cell r="F4484">
            <v>13.14</v>
          </cell>
        </row>
        <row r="4485">
          <cell r="A4485">
            <v>3107967</v>
          </cell>
          <cell r="B4485" t="str">
            <v>SICRO ABRIL/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25</v>
          </cell>
          <cell r="C4486" t="str">
            <v>FÔRMA METÁLICA EM CHAPA 3/16" PARA POITA TRAPEZOIDAL - UTILIZAÇÃO DE 50 VEZES - MONTAGEM, INSTALAÇÃO E RETIRADA</v>
          </cell>
          <cell r="D4486" t="str">
            <v>M²</v>
          </cell>
          <cell r="F4486">
            <v>26.22</v>
          </cell>
        </row>
        <row r="4487">
          <cell r="A4487">
            <v>3108072</v>
          </cell>
          <cell r="B4487" t="str">
            <v>SICRO ABRIL/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25</v>
          </cell>
          <cell r="C4489" t="str">
            <v>FÔRMA METÁLICA PARA GUARDA-CORPO DE CONCRETO - UTILIZAÇÃO DE 50 VEZES - CONFECÇÃO</v>
          </cell>
          <cell r="D4489" t="str">
            <v>M²</v>
          </cell>
          <cell r="F4489">
            <v>14.48</v>
          </cell>
        </row>
        <row r="4490">
          <cell r="A4490">
            <v>3107964</v>
          </cell>
          <cell r="B4490" t="str">
            <v>SICRO ABRIL/ 25</v>
          </cell>
          <cell r="C4490" t="str">
            <v>FÔRMA METÁLICA PARA PAVIMENTO DE CONCRETO - UTILIZAÇÃO DE 100 VEZES - CONFECÇÃO, INSTALAÇÃO E RETIRADA</v>
          </cell>
          <cell r="D4490" t="str">
            <v>M²</v>
          </cell>
          <cell r="F4490">
            <v>15.38</v>
          </cell>
        </row>
        <row r="4491">
          <cell r="A4491">
            <v>3106551</v>
          </cell>
          <cell r="B4491" t="str">
            <v>SICRO ABRIL/ 25</v>
          </cell>
          <cell r="C4491" t="str">
            <v>FÔRMA METÁLICA PARA TETRÁPODE - UTILIZAÇÃO DE 100 VEZES - CONFECÇÃO, INSTALAÇÃO E RETIRADA</v>
          </cell>
          <cell r="D4491" t="str">
            <v>M²</v>
          </cell>
          <cell r="F4491">
            <v>11.06</v>
          </cell>
        </row>
        <row r="4492">
          <cell r="A4492">
            <v>3106427</v>
          </cell>
          <cell r="B4492" t="str">
            <v>SICRO ABRIL/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25</v>
          </cell>
          <cell r="C4493" t="str">
            <v>FÔRMA METÁLICA PARA XBLOC - UTILIZAÇÃO DE 100 VEZES - CONFECÇÃO, INSTALAÇÃO E RETIRADA</v>
          </cell>
          <cell r="D4493" t="str">
            <v>M²</v>
          </cell>
          <cell r="F4493">
            <v>10.32</v>
          </cell>
        </row>
        <row r="4494">
          <cell r="A4494">
            <v>3107969</v>
          </cell>
          <cell r="B4494" t="str">
            <v>SICRO ABRIL/ 25</v>
          </cell>
          <cell r="C4494" t="str">
            <v>FÔRMAS CURVAS DE COMPENSADO PLASTIFICADO 10 MM - USO GERAL - UTILIZAÇÃO DE 2 VEZES - CONFECÇÃO, INSTALAÇÃO E RETIRADA</v>
          </cell>
          <cell r="D4494" t="str">
            <v>M²</v>
          </cell>
          <cell r="F4494">
            <v>136.03</v>
          </cell>
        </row>
        <row r="4495">
          <cell r="A4495">
            <v>3107970</v>
          </cell>
          <cell r="B4495" t="str">
            <v>SICRO ABRIL/ 25</v>
          </cell>
          <cell r="C4495" t="str">
            <v>FÔRMAS CURVAS DE COMPENSADO RESINADO 10 MM - USO GERAL - UTILIZAÇÃO DE 2 VEZES - CONFECÇÃO, INSTALAÇÃO E RETIRADA</v>
          </cell>
          <cell r="D4495" t="str">
            <v>M²</v>
          </cell>
          <cell r="F4495">
            <v>126.49</v>
          </cell>
        </row>
        <row r="4496">
          <cell r="A4496">
            <v>3108007</v>
          </cell>
          <cell r="B4496" t="str">
            <v>SICRO ABRIL/ 25</v>
          </cell>
          <cell r="C4496" t="str">
            <v>FÔRMAS DE COMPENSADO PLASTIFICADO 10 MM - USO GERAL - UTILIZAÇÃO DE 1 VEZ - CONFECÇÃO, INSTALAÇÃO E RETIRADA</v>
          </cell>
          <cell r="D4496" t="str">
            <v>M²</v>
          </cell>
          <cell r="F4496">
            <v>166.54</v>
          </cell>
        </row>
        <row r="4497">
          <cell r="A4497">
            <v>3108008</v>
          </cell>
          <cell r="B4497" t="str">
            <v>SICRO ABRIL/ 25</v>
          </cell>
          <cell r="C4497" t="str">
            <v>FÔRMAS DE COMPENSADO PLASTIFICADO 10 MM - USO GERAL - UTILIZAÇÃO DE 2 VEZES - CONFECÇÃO, INSTALAÇÃO E RETIRADA</v>
          </cell>
          <cell r="D4497" t="str">
            <v>M²</v>
          </cell>
          <cell r="F4497">
            <v>106.02</v>
          </cell>
        </row>
        <row r="4498">
          <cell r="A4498">
            <v>3108009</v>
          </cell>
          <cell r="B4498" t="str">
            <v>SICRO ABRIL/ 25</v>
          </cell>
          <cell r="C4498" t="str">
            <v>FÔRMAS DE COMPENSADO PLASTIFICADO 10 MM - USO GERAL - UTILIZAÇÃO DE 3 VEZES - CONFECÇÃO, INSTALAÇÃO E RETIRADA</v>
          </cell>
          <cell r="D4498" t="str">
            <v>M²</v>
          </cell>
          <cell r="F4498">
            <v>87.32</v>
          </cell>
        </row>
        <row r="4499">
          <cell r="A4499">
            <v>3108011</v>
          </cell>
          <cell r="B4499" t="str">
            <v>SICRO ABRIL/ 25</v>
          </cell>
          <cell r="C4499" t="str">
            <v>FÔRMAS DE COMPENSADO PLASTIFICADO 12 MM - USO GERAL - UTILIZAÇÃO DE 1 VEZ - CONFECÇÃO, INSTALAÇÃO E RETIRADA</v>
          </cell>
          <cell r="D4499" t="str">
            <v>M²</v>
          </cell>
          <cell r="F4499">
            <v>170.56</v>
          </cell>
        </row>
        <row r="4500">
          <cell r="A4500">
            <v>3108012</v>
          </cell>
          <cell r="B4500" t="str">
            <v>SICRO ABRIL/ 25</v>
          </cell>
          <cell r="C4500" t="str">
            <v>FÔRMAS DE COMPENSADO PLASTIFICADO 12 MM - USO GERAL - UTILIZAÇÃO DE 2 VEZES - CONFECÇÃO, INSTALAÇÃO E RETIRADA</v>
          </cell>
          <cell r="D4500" t="str">
            <v>M²</v>
          </cell>
          <cell r="F4500">
            <v>108.13</v>
          </cell>
        </row>
        <row r="4501">
          <cell r="A4501">
            <v>3108013</v>
          </cell>
          <cell r="B4501" t="str">
            <v>SICRO ABRIL/ 25</v>
          </cell>
          <cell r="C4501" t="str">
            <v>FÔRMAS DE COMPENSADO PLASTIFICADO 12 MM - USO GERAL - UTILIZAÇÃO DE 3 VEZES - CONFECÇÃO, INSTALAÇÃO E RETIRADA</v>
          </cell>
          <cell r="D4501" t="str">
            <v>M²</v>
          </cell>
          <cell r="F4501">
            <v>88.8</v>
          </cell>
        </row>
        <row r="4502">
          <cell r="A4502">
            <v>3108015</v>
          </cell>
          <cell r="B4502" t="str">
            <v>SICRO ABRIL/ 25</v>
          </cell>
          <cell r="C4502" t="str">
            <v>FÔRMAS DE COMPENSADO PLASTIFICADO 14 MM - USO GERAL - UTILIZAÇÃO DE 1 VEZ - CONFECÇÃO, INSTALAÇÃO E RETIRADA</v>
          </cell>
          <cell r="D4502" t="str">
            <v>M²</v>
          </cell>
          <cell r="F4502">
            <v>175.24</v>
          </cell>
        </row>
        <row r="4503">
          <cell r="A4503">
            <v>3108016</v>
          </cell>
          <cell r="B4503" t="str">
            <v>SICRO ABRIL/ 25</v>
          </cell>
          <cell r="C4503" t="str">
            <v>FÔRMAS DE COMPENSADO PLASTIFICADO 14 MM - USO GERAL - UTILIZAÇÃO DE 2 VEZES - CONFECÇÃO, INSTALAÇÃO E RETIRADA</v>
          </cell>
          <cell r="D4503" t="str">
            <v>M²</v>
          </cell>
          <cell r="F4503">
            <v>110.59</v>
          </cell>
        </row>
        <row r="4504">
          <cell r="A4504">
            <v>3108017</v>
          </cell>
          <cell r="B4504" t="str">
            <v>SICRO ABRIL/ 25</v>
          </cell>
          <cell r="C4504" t="str">
            <v>FÔRMAS DE COMPENSADO PLASTIFICADO 14 MM - USO GERAL - UTILIZAÇÃO DE 3 VEZES - CONFECÇÃO, INSTALAÇÃO E RETIRADA</v>
          </cell>
          <cell r="D4504" t="str">
            <v>M²</v>
          </cell>
          <cell r="F4504">
            <v>90.52</v>
          </cell>
        </row>
        <row r="4505">
          <cell r="A4505">
            <v>3107995</v>
          </cell>
          <cell r="B4505" t="str">
            <v>SICRO ABRIL/ 25</v>
          </cell>
          <cell r="C4505" t="str">
            <v>FÔRMAS DE COMPENSADO RESINADO 10 MM - USO GERAL - UTILIZAÇÃO DE 1 VEZ - CONFECÇÃO, INSTALAÇÃO E RETIRADA</v>
          </cell>
          <cell r="D4505" t="str">
            <v>M²</v>
          </cell>
          <cell r="F4505">
            <v>149.80000000000001</v>
          </cell>
        </row>
        <row r="4506">
          <cell r="A4506">
            <v>3107996</v>
          </cell>
          <cell r="B4506" t="str">
            <v>SICRO ABRIL/ 25</v>
          </cell>
          <cell r="C4506" t="str">
            <v>FÔRMAS DE COMPENSADO RESINADO 10 MM - USO GERAL - UTILIZAÇÃO DE 2 VEZES - CONFECÇÃO, INSTALAÇÃO E RETIRADA</v>
          </cell>
          <cell r="D4506" t="str">
            <v>M²</v>
          </cell>
          <cell r="F4506">
            <v>97.28</v>
          </cell>
        </row>
        <row r="4507">
          <cell r="A4507">
            <v>3107997</v>
          </cell>
          <cell r="B4507" t="str">
            <v>SICRO ABRIL/ 25</v>
          </cell>
          <cell r="C4507" t="str">
            <v>FÔRMAS DE COMPENSADO RESINADO 10 MM - USO GERAL - UTILIZAÇÃO DE 3 VEZES - CONFECÇÃO, INSTALAÇÃO E RETIRADA</v>
          </cell>
          <cell r="D4507" t="str">
            <v>M²</v>
          </cell>
          <cell r="F4507">
            <v>81.23</v>
          </cell>
        </row>
        <row r="4508">
          <cell r="A4508">
            <v>3107999</v>
          </cell>
          <cell r="B4508" t="str">
            <v>SICRO ABRIL/ 25</v>
          </cell>
          <cell r="C4508" t="str">
            <v>FÔRMAS DE COMPENSADO RESINADO 12 MM - USO GERAL - UTILIZAÇÃO DE 1 VEZ - CONFECÇÃO, INSTALAÇÃO E RETIRADA</v>
          </cell>
          <cell r="D4508" t="str">
            <v>M²</v>
          </cell>
          <cell r="F4508">
            <v>156.32</v>
          </cell>
        </row>
        <row r="4509">
          <cell r="A4509">
            <v>3108000</v>
          </cell>
          <cell r="B4509" t="str">
            <v>SICRO ABRIL/ 25</v>
          </cell>
          <cell r="C4509" t="str">
            <v>FÔRMAS DE COMPENSADO RESINADO 12 MM - USO GERAL - UTILIZAÇÃO DE 2 VEZES - CONFECÇÃO, INSTALAÇÃO E RETIRADA</v>
          </cell>
          <cell r="D4509" t="str">
            <v>M²</v>
          </cell>
          <cell r="F4509">
            <v>100.7</v>
          </cell>
        </row>
        <row r="4510">
          <cell r="A4510">
            <v>3108001</v>
          </cell>
          <cell r="B4510" t="str">
            <v>SICRO ABRIL/ 25</v>
          </cell>
          <cell r="C4510" t="str">
            <v>FÔRMAS DE COMPENSADO RESINADO 12 MM - USO GERAL - UTILIZAÇÃO DE 3 VEZES - CONFECÇÃO, INSTALAÇÃO E RETIRADA</v>
          </cell>
          <cell r="D4510" t="str">
            <v>M²</v>
          </cell>
          <cell r="F4510">
            <v>83.63</v>
          </cell>
        </row>
        <row r="4511">
          <cell r="A4511">
            <v>3108003</v>
          </cell>
          <cell r="B4511" t="str">
            <v>SICRO ABRIL/ 25</v>
          </cell>
          <cell r="C4511" t="str">
            <v>FÔRMAS DE COMPENSADO RESINADO 14 MM - USO GERAL - UTILIZAÇÃO DE 1 VEZ - CONFECÇÃO, INSTALAÇÃO E RETIRADA</v>
          </cell>
          <cell r="D4511" t="str">
            <v>M²</v>
          </cell>
          <cell r="F4511">
            <v>161.38999999999999</v>
          </cell>
        </row>
        <row r="4512">
          <cell r="A4512">
            <v>3108004</v>
          </cell>
          <cell r="B4512" t="str">
            <v>SICRO ABRIL/ 25</v>
          </cell>
          <cell r="C4512" t="str">
            <v>FÔRMAS DE COMPENSADO RESINADO 14 MM - USO GERAL - UTILIZAÇÃO DE 2 VEZES - CONFECÇÃO, INSTALAÇÃO E RETIRADA</v>
          </cell>
          <cell r="D4512" t="str">
            <v>M²</v>
          </cell>
          <cell r="F4512">
            <v>103.36</v>
          </cell>
        </row>
        <row r="4513">
          <cell r="A4513">
            <v>3108005</v>
          </cell>
          <cell r="B4513" t="str">
            <v>SICRO ABRIL/ 25</v>
          </cell>
          <cell r="C4513" t="str">
            <v>FÔRMAS DE COMPENSADO RESINADO 14 MM - USO GERAL - UTILIZAÇÃO DE 3 VEZES - CONFECÇÃO, INSTALAÇÃO E RETIRADA</v>
          </cell>
          <cell r="D4513" t="str">
            <v>M²</v>
          </cell>
          <cell r="F4513">
            <v>85.49</v>
          </cell>
        </row>
        <row r="4514">
          <cell r="A4514">
            <v>3106119</v>
          </cell>
          <cell r="B4514" t="str">
            <v>SICRO ABRIL/ 25</v>
          </cell>
          <cell r="C4514" t="str">
            <v>FÔRMAS DE TÁBUAS DE PINHO - UTILIZAÇÃO DE 1 VEZ - CONFECÇÃO, INSTALAÇÃO E RETIRADA</v>
          </cell>
          <cell r="D4514" t="str">
            <v>M²</v>
          </cell>
          <cell r="F4514">
            <v>192.79</v>
          </cell>
        </row>
        <row r="4515">
          <cell r="A4515">
            <v>3106120</v>
          </cell>
          <cell r="B4515" t="str">
            <v>SICRO ABRIL/ 25</v>
          </cell>
          <cell r="C4515" t="str">
            <v>FÔRMAS DE TÁBUAS DE PINHO - UTILIZAÇÃO DE 2 VEZES - CONFECÇÃO, INSTALAÇÃO E RETIRADA</v>
          </cell>
          <cell r="D4515" t="str">
            <v>M²</v>
          </cell>
          <cell r="F4515">
            <v>127.19</v>
          </cell>
        </row>
        <row r="4516">
          <cell r="A4516">
            <v>3106121</v>
          </cell>
          <cell r="B4516" t="str">
            <v>SICRO ABRIL/ 25</v>
          </cell>
          <cell r="C4516" t="str">
            <v>FÔRMAS DE TÁBUAS DE PINHO - UTILIZAÇÃO DE 3 VEZES - CONFECÇÃO, INSTALAÇÃO E RETIRADA</v>
          </cell>
          <cell r="D4516" t="str">
            <v>M²</v>
          </cell>
          <cell r="F4516">
            <v>107.11</v>
          </cell>
        </row>
        <row r="4517">
          <cell r="A4517">
            <v>3103302</v>
          </cell>
          <cell r="B4517" t="str">
            <v>SICRO ABRIL/ 25</v>
          </cell>
          <cell r="C4517" t="str">
            <v>FÔRMAS DE TÁBUAS DE PINHO PARA DISPOSITIVOS DE DRENAGEM - UTILIZAÇÃO DE 3 VEZES - CONFECÇÃO, INSTALAÇÃO E RETIRADA</v>
          </cell>
          <cell r="D4517" t="str">
            <v>M²</v>
          </cell>
          <cell r="F4517">
            <v>81.12</v>
          </cell>
        </row>
        <row r="4518">
          <cell r="A4518">
            <v>3103303</v>
          </cell>
          <cell r="B4518" t="str">
            <v>SICRO ABRIL/ 25</v>
          </cell>
          <cell r="C4518" t="str">
            <v>FÔRMAS DE TÁBUAS DE PINHO PARA DRENOS - UTILIZAÇÃO DE 5 VEZES - CONFECÇÃO, INSTALAÇÃO E RETIRADA</v>
          </cell>
          <cell r="D4518" t="str">
            <v>M²</v>
          </cell>
          <cell r="F4518">
            <v>42.53</v>
          </cell>
        </row>
        <row r="4519">
          <cell r="A4519">
            <v>3106759</v>
          </cell>
          <cell r="B4519" t="str">
            <v>SICRO ABRIL/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25</v>
          </cell>
          <cell r="C4520" t="str">
            <v>GUIA DE MADEIRA DE 2,5 X 10,0 CM - CONFECÇÃO E INSTALAÇÃO</v>
          </cell>
          <cell r="D4520" t="str">
            <v>M</v>
          </cell>
          <cell r="F4520">
            <v>6.88</v>
          </cell>
        </row>
        <row r="4521">
          <cell r="A4521">
            <v>3108018</v>
          </cell>
          <cell r="B4521" t="str">
            <v>SICRO ABRIL/ 25</v>
          </cell>
          <cell r="C4521" t="str">
            <v>GUIA DE MADEIRA DE 2,5 X 7,0 CM - CONFECÇÃO E INSTALAÇÃO</v>
          </cell>
          <cell r="D4521" t="str">
            <v>M</v>
          </cell>
          <cell r="F4521">
            <v>4.97</v>
          </cell>
        </row>
        <row r="4522">
          <cell r="A4522">
            <v>3108022</v>
          </cell>
          <cell r="B4522" t="str">
            <v>SICRO ABRIL/ 25</v>
          </cell>
          <cell r="C4522" t="str">
            <v>GUIA DE MADEIRA DE 2,5 X 8,0 CM - CONFECÇÃO E INSTALAÇÃO</v>
          </cell>
          <cell r="D4522" t="str">
            <v>M</v>
          </cell>
          <cell r="F4522">
            <v>5.6</v>
          </cell>
        </row>
        <row r="4523">
          <cell r="A4523">
            <v>3205864</v>
          </cell>
          <cell r="B4523" t="str">
            <v>SICRO ABRIL/ 25</v>
          </cell>
          <cell r="C4523" t="str">
            <v>GABIÃO CAIXA 2 X 1 X 0,50 M - ZN/AL + PVC - D = 2,4 MM - PEDRA DE MÃO COMERCIAL - FORNECIMENTO E ASSENTAMENTO</v>
          </cell>
          <cell r="D4523" t="str">
            <v>M³</v>
          </cell>
          <cell r="F4523">
            <v>980.87</v>
          </cell>
        </row>
        <row r="4524">
          <cell r="A4524">
            <v>3205863</v>
          </cell>
          <cell r="B4524" t="str">
            <v>SICRO ABRIL/ 25</v>
          </cell>
          <cell r="C4524" t="str">
            <v>GABIÃO CAIXA 2 X 1 X 0,50 M - ZN/AL + PVC - D = 2,4 MM - PEDRA DE MÃO PRODUZIDA - CONFECÇÃO E ASSENTAMENTO</v>
          </cell>
          <cell r="D4524" t="str">
            <v>M³</v>
          </cell>
          <cell r="F4524">
            <v>902.21</v>
          </cell>
        </row>
        <row r="4525">
          <cell r="A4525">
            <v>3205868</v>
          </cell>
          <cell r="B4525" t="str">
            <v>SICRO ABRIL/ 25</v>
          </cell>
          <cell r="C4525" t="str">
            <v>GABIÃO CAIXA 2 X 1 X 0,50 M ZN/AL - D = 2,7 MM - PEDRA DE MÃO COMERCIAL - FORNECIMENTO E ASSENTAMENTO</v>
          </cell>
          <cell r="D4525" t="str">
            <v>M³</v>
          </cell>
          <cell r="F4525">
            <v>831.83</v>
          </cell>
        </row>
        <row r="4526">
          <cell r="A4526">
            <v>3205867</v>
          </cell>
          <cell r="B4526" t="str">
            <v>SICRO ABRIL/ 25</v>
          </cell>
          <cell r="C4526" t="str">
            <v>GABIÃO CAIXA 2 X 1 X 0,50 M ZN/AL - D = 2,7 MM - PEDRA DE MÃO PRODUZIDA - CONFECÇÃO E ASSENTAMENTO</v>
          </cell>
          <cell r="D4526" t="str">
            <v>M³</v>
          </cell>
          <cell r="F4526">
            <v>753.17</v>
          </cell>
        </row>
        <row r="4527">
          <cell r="A4527">
            <v>3205866</v>
          </cell>
          <cell r="B4527" t="str">
            <v>SICRO ABRIL/ 25</v>
          </cell>
          <cell r="C4527" t="str">
            <v>GABIÃO CAIXA 2 X 1 X 1,00 M - ZN/AL + PVC - D = 2,4 MM - PEDRA DE MÃO COMERCIAL - FORNECIMENTO E ASSENTAMENTO</v>
          </cell>
          <cell r="D4527" t="str">
            <v>M³</v>
          </cell>
          <cell r="F4527">
            <v>749.35</v>
          </cell>
        </row>
        <row r="4528">
          <cell r="A4528">
            <v>3205865</v>
          </cell>
          <cell r="B4528" t="str">
            <v>SICRO ABRIL/ 25</v>
          </cell>
          <cell r="C4528" t="str">
            <v>GABIÃO CAIXA 2 X 1 X 1,00 M - ZN/AL + PVC - D = 2,4 MM - PEDRA DE MÃO PRODUZIDA - CONFECÇÃO E ASSENTAMENTO</v>
          </cell>
          <cell r="D4528" t="str">
            <v>M³</v>
          </cell>
          <cell r="F4528">
            <v>670.69</v>
          </cell>
        </row>
        <row r="4529">
          <cell r="A4529">
            <v>3205870</v>
          </cell>
          <cell r="B4529" t="str">
            <v>SICRO ABRIL/ 25</v>
          </cell>
          <cell r="C4529" t="str">
            <v>GABIÃO CAIXA 2 X 1 X 1,00 M ZN/AL - D = 2,7 MM - PEDRA DE MÃO COMERCIAL - FORNECIMENTO E ASSENTAMENTO</v>
          </cell>
          <cell r="D4529" t="str">
            <v>M³</v>
          </cell>
          <cell r="F4529">
            <v>676.59</v>
          </cell>
        </row>
        <row r="4530">
          <cell r="A4530">
            <v>3205869</v>
          </cell>
          <cell r="B4530" t="str">
            <v>SICRO ABRIL/ 25</v>
          </cell>
          <cell r="C4530" t="str">
            <v>GABIÃO CAIXA 2 X 1 X 1,00 M ZN/AL - D = 2,7 MM - PEDRA DE MÃO PRODUZIDA - CONFECÇÃO E ASSENTAMENTO</v>
          </cell>
          <cell r="D4530" t="str">
            <v>M³</v>
          </cell>
          <cell r="F4530">
            <v>597.92999999999995</v>
          </cell>
        </row>
        <row r="4531">
          <cell r="A4531">
            <v>3205872</v>
          </cell>
          <cell r="B4531" t="str">
            <v>SICRO ABRIL/ 25</v>
          </cell>
          <cell r="C4531" t="str">
            <v>GABIÃO COLCHÃO ESPESSURA 0,17 M - ZN/AL + PVC - D = 2,0 MM - PEDRA DE MÃO COMERCIAL - FORNECIMENTO E ASSENTAMENTO</v>
          </cell>
          <cell r="D4531" t="str">
            <v>M²</v>
          </cell>
          <cell r="F4531">
            <v>240.98</v>
          </cell>
        </row>
        <row r="4532">
          <cell r="A4532">
            <v>3205871</v>
          </cell>
          <cell r="B4532" t="str">
            <v>SICRO ABRIL/ 25</v>
          </cell>
          <cell r="C4532" t="str">
            <v>GABIÃO COLCHÃO ESPESSURA 0,17 M - ZN/AL + PVC - D = 2,0 MM - PEDRA DE MÃO PRODUZIDA - CONFECÇÃO E ASSENTAMENTO</v>
          </cell>
          <cell r="D4532" t="str">
            <v>M²</v>
          </cell>
          <cell r="F4532">
            <v>227.6</v>
          </cell>
        </row>
        <row r="4533">
          <cell r="A4533">
            <v>3205874</v>
          </cell>
          <cell r="B4533" t="str">
            <v>SICRO ABRIL/ 25</v>
          </cell>
          <cell r="C4533" t="str">
            <v>GABIÃO COLCHÃO ESPESSURA 0,23 M - ZN/AL + PVC - D = 2,0 MM - PEDRA DE MÃO COMERCIAL - FORNECIMENTO E ASSENTAMENTO</v>
          </cell>
          <cell r="D4533" t="str">
            <v>M²</v>
          </cell>
          <cell r="F4533">
            <v>263.94</v>
          </cell>
        </row>
        <row r="4534">
          <cell r="A4534">
            <v>3205873</v>
          </cell>
          <cell r="B4534" t="str">
            <v>SICRO ABRIL/ 25</v>
          </cell>
          <cell r="C4534" t="str">
            <v>GABIÃO COLCHÃO ESPESSURA 0,23 M - ZN/AL + PVC - D = 2,0 MM - PEDRA DE MÃO PRODUZIDA - CONFECÇÃO E ASSENTAMENTO</v>
          </cell>
          <cell r="D4534" t="str">
            <v>M²</v>
          </cell>
          <cell r="F4534">
            <v>245.85</v>
          </cell>
        </row>
        <row r="4535">
          <cell r="A4535">
            <v>3205876</v>
          </cell>
          <cell r="B4535" t="str">
            <v>SICRO ABRIL/ 25</v>
          </cell>
          <cell r="C4535" t="str">
            <v>GABIÃO COLCHÃO ESPESSURA 0,30 M - ZN/AL + PVC - D = 2,0 MM - PEDRA DE MÃO COMERCIAL - FORNECIMENTO E ASSENTAMENTO</v>
          </cell>
          <cell r="D4535" t="str">
            <v>M²</v>
          </cell>
          <cell r="F4535">
            <v>307.27</v>
          </cell>
        </row>
        <row r="4536">
          <cell r="A4536">
            <v>3205875</v>
          </cell>
          <cell r="B4536" t="str">
            <v>SICRO ABRIL/ 25</v>
          </cell>
          <cell r="C4536" t="str">
            <v>GABIÃO COLCHÃO ESPESSURA 0,30 M - ZN/AL + PVC - D = 2,0 MM - PEDRA DE MÃO PRODUZIDA - CONFECÇÃO E ASSENTAMENTO</v>
          </cell>
          <cell r="D4536" t="str">
            <v>M²</v>
          </cell>
          <cell r="F4536">
            <v>283.67</v>
          </cell>
        </row>
        <row r="4537">
          <cell r="A4537">
            <v>3205862</v>
          </cell>
          <cell r="B4537" t="str">
            <v>SICRO ABRIL/ 25</v>
          </cell>
          <cell r="C4537" t="str">
            <v>GABIÃO SACO - DIÂMETRO = 0,65 M - ZN/AL + PVC - D = 2,4 MM - PEDRA DE MÃO COMERCIAL - FORNECIMENTO E ASSENTAMENTO</v>
          </cell>
          <cell r="D4537" t="str">
            <v>M³</v>
          </cell>
          <cell r="F4537">
            <v>771.2</v>
          </cell>
        </row>
        <row r="4538">
          <cell r="A4538">
            <v>3205861</v>
          </cell>
          <cell r="B4538" t="str">
            <v>SICRO ABRIL/ 25</v>
          </cell>
          <cell r="C4538" t="str">
            <v>GABIÃO SACO - DIÂMETRO = 0,65 M - ZN/AL + PVC - D = 2,4 MM - PEDRA DE MÃO PRODUZIDA - CONFECÇÃO E ASSENTAMENTO</v>
          </cell>
          <cell r="D4538" t="str">
            <v>M³</v>
          </cell>
          <cell r="F4538">
            <v>692.54</v>
          </cell>
        </row>
        <row r="4539">
          <cell r="A4539">
            <v>3606579</v>
          </cell>
          <cell r="B4539" t="str">
            <v>SICRO ABRIL/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25</v>
          </cell>
          <cell r="C4598" t="str">
            <v>ESPALHAMENTO E CONFORMAÇÃO DE MATERIAL PÉTREO PARA NÚCLEO</v>
          </cell>
          <cell r="D4598" t="str">
            <v>M³</v>
          </cell>
          <cell r="F4598">
            <v>11.2</v>
          </cell>
        </row>
        <row r="4599">
          <cell r="A4599">
            <v>3606576</v>
          </cell>
          <cell r="B4599" t="str">
            <v>SICRO ABRIL/ 25</v>
          </cell>
          <cell r="C4599" t="str">
            <v>ESPALHAMENTO E CONFORMAÇÃO DE MATERIAL PÉTREO PARA SUBCARAPAÇA</v>
          </cell>
          <cell r="D4599" t="str">
            <v>M³</v>
          </cell>
          <cell r="F4599">
            <v>4.28</v>
          </cell>
        </row>
        <row r="4600">
          <cell r="A4600">
            <v>3606561</v>
          </cell>
          <cell r="B4600" t="str">
            <v>SICRO ABRIL/ 25</v>
          </cell>
          <cell r="C4600" t="str">
            <v>FABRICAÇÃO DE TETRÁPODE DE 10 T - CONCRETO FCK = 20 MPA - AREIA E BRITA COMERCIAIS</v>
          </cell>
          <cell r="D4600" t="str">
            <v>UN</v>
          </cell>
          <cell r="F4600">
            <v>2085.6999999999998</v>
          </cell>
        </row>
        <row r="4601">
          <cell r="A4601">
            <v>3606556</v>
          </cell>
          <cell r="B4601" t="str">
            <v>SICRO ABRIL/ 25</v>
          </cell>
          <cell r="C4601" t="str">
            <v>FABRICAÇÃO DE TETRÁPODE DE 10 T - CONCRETO FCK = 20 MPA - AREIA EXTRAÍDA E BRITA PRODUZIDA</v>
          </cell>
          <cell r="D4601" t="str">
            <v>UN</v>
          </cell>
          <cell r="F4601">
            <v>1567.82</v>
          </cell>
        </row>
        <row r="4602">
          <cell r="A4602">
            <v>3606562</v>
          </cell>
          <cell r="B4602" t="str">
            <v>SICRO ABRIL/ 25</v>
          </cell>
          <cell r="C4602" t="str">
            <v>FABRICAÇÃO DE TETRÁPODE DE 11 T - CONCRETO FCK = 20 MPA - AREIA E BRITA COMERCIAIS</v>
          </cell>
          <cell r="D4602" t="str">
            <v>UN</v>
          </cell>
          <cell r="F4602">
            <v>2280.9</v>
          </cell>
        </row>
        <row r="4603">
          <cell r="A4603">
            <v>3606557</v>
          </cell>
          <cell r="B4603" t="str">
            <v>SICRO ABRIL/ 25</v>
          </cell>
          <cell r="C4603" t="str">
            <v>FABRICAÇÃO DE TETRÁPODE DE 11 T - CONCRETO FCK = 20 MPA - AREIA EXTRAÍDA E BRITA PRODUZIDA</v>
          </cell>
          <cell r="D4603" t="str">
            <v>UN</v>
          </cell>
          <cell r="F4603">
            <v>1711.24</v>
          </cell>
        </row>
        <row r="4604">
          <cell r="A4604">
            <v>3606563</v>
          </cell>
          <cell r="B4604" t="str">
            <v>SICRO ABRIL/ 25</v>
          </cell>
          <cell r="C4604" t="str">
            <v>FABRICAÇÃO DE TETRÁPODE DE 12 T - CONCRETO FCK = 20 MPA - AREIA E BRITA COMERCIAIS</v>
          </cell>
          <cell r="D4604" t="str">
            <v>UN</v>
          </cell>
          <cell r="F4604">
            <v>2484.52</v>
          </cell>
        </row>
        <row r="4605">
          <cell r="A4605">
            <v>3606558</v>
          </cell>
          <cell r="B4605" t="str">
            <v>SICRO ABRIL/ 25</v>
          </cell>
          <cell r="C4605" t="str">
            <v>FABRICAÇÃO DE TETRÁPODE DE 12 T - CONCRETO FCK = 20 MPA - AREIA EXTRAÍDA E BRITA PRODUZIDA</v>
          </cell>
          <cell r="D4605" t="str">
            <v>UN</v>
          </cell>
          <cell r="F4605">
            <v>1863.07</v>
          </cell>
        </row>
        <row r="4606">
          <cell r="A4606">
            <v>3606559</v>
          </cell>
          <cell r="B4606" t="str">
            <v>SICRO ABRIL/ 25</v>
          </cell>
          <cell r="C4606" t="str">
            <v>FABRICAÇÃO DE TETRÁPODE DE 8 T - CONCRETO FCK = 20 MPA - AREIA E BRITA COMERCIAIS</v>
          </cell>
          <cell r="D4606" t="str">
            <v>UN</v>
          </cell>
          <cell r="F4606">
            <v>1669.52</v>
          </cell>
        </row>
        <row r="4607">
          <cell r="A4607">
            <v>3606554</v>
          </cell>
          <cell r="B4607" t="str">
            <v>SICRO ABRIL/ 25</v>
          </cell>
          <cell r="C4607" t="str">
            <v>FABRICAÇÃO DE TETRÁPODE DE 8 T - CONCRETO FCK = 20 MPA - AREIA EXTRAÍDA E BRITA PRODUZIDA</v>
          </cell>
          <cell r="D4607" t="str">
            <v>UN</v>
          </cell>
          <cell r="F4607">
            <v>1255.22</v>
          </cell>
        </row>
        <row r="4608">
          <cell r="A4608">
            <v>3606560</v>
          </cell>
          <cell r="B4608" t="str">
            <v>SICRO ABRIL/ 25</v>
          </cell>
          <cell r="C4608" t="str">
            <v>FABRICAÇÃO DE TETRÁPODE DE 9 T - CONCRETO FCK = 20 MPA - AREIA E BRITA COMERCIAIS</v>
          </cell>
          <cell r="D4608" t="str">
            <v>UN</v>
          </cell>
          <cell r="F4608">
            <v>1865.57</v>
          </cell>
        </row>
        <row r="4609">
          <cell r="A4609">
            <v>3606555</v>
          </cell>
          <cell r="B4609" t="str">
            <v>SICRO ABRIL/ 25</v>
          </cell>
          <cell r="C4609" t="str">
            <v>FABRICAÇÃO DE TETRÁPODE DE 9 T - CONCRETO FCK = 20 MPA - AREIA EXTRAÍDA E BRITA PRODUZIDA</v>
          </cell>
          <cell r="D4609" t="str">
            <v>UN</v>
          </cell>
          <cell r="F4609">
            <v>1399.48</v>
          </cell>
        </row>
        <row r="4610">
          <cell r="A4610">
            <v>3606571</v>
          </cell>
          <cell r="B4610" t="str">
            <v>SICRO ABRIL/ 25</v>
          </cell>
          <cell r="C4610" t="str">
            <v>FABRICAÇÃO DE XBLOC DE 10 T - CONCRETO FCK = 20 MPA - AREIA E BRITA COMERCIAIS</v>
          </cell>
          <cell r="D4610" t="str">
            <v>UN</v>
          </cell>
          <cell r="F4610">
            <v>2055.13</v>
          </cell>
        </row>
        <row r="4611">
          <cell r="A4611">
            <v>3606566</v>
          </cell>
          <cell r="B4611" t="str">
            <v>SICRO ABRIL/ 25</v>
          </cell>
          <cell r="C4611" t="str">
            <v>FABRICAÇÃO DE XBLOC DE 10 T - CONCRETO FCK = 20 MPA - AREIA EXTRAÍDA E BRITA PRODUZIDA</v>
          </cell>
          <cell r="D4611" t="str">
            <v>UN</v>
          </cell>
          <cell r="F4611">
            <v>1537.25</v>
          </cell>
        </row>
        <row r="4612">
          <cell r="A4612">
            <v>3606572</v>
          </cell>
          <cell r="B4612" t="str">
            <v>SICRO ABRIL/ 25</v>
          </cell>
          <cell r="C4612" t="str">
            <v>FABRICAÇÃO DE XBLOC DE 11 T - CONCRETO FCK = 20 MPA - AREIA E BRITA COMERCIAIS</v>
          </cell>
          <cell r="D4612" t="str">
            <v>UN</v>
          </cell>
          <cell r="F4612">
            <v>2253.11</v>
          </cell>
        </row>
        <row r="4613">
          <cell r="A4613">
            <v>3606567</v>
          </cell>
          <cell r="B4613" t="str">
            <v>SICRO ABRIL/ 25</v>
          </cell>
          <cell r="C4613" t="str">
            <v>FABRICAÇÃO DE XBLOC DE 11 T - CONCRETO FCK = 20 MPA - AREIA EXTRAÍDA E BRITA PRODUZIDA</v>
          </cell>
          <cell r="D4613" t="str">
            <v>UN</v>
          </cell>
          <cell r="F4613">
            <v>1683.45</v>
          </cell>
        </row>
        <row r="4614">
          <cell r="A4614">
            <v>3606573</v>
          </cell>
          <cell r="B4614" t="str">
            <v>SICRO ABRIL/ 25</v>
          </cell>
          <cell r="C4614" t="str">
            <v>FABRICAÇÃO DE XBLOC DE 12 T - CONCRETO FCK = 20 MPA - AREIA E BRITA COMERCIAIS</v>
          </cell>
          <cell r="D4614" t="str">
            <v>UN</v>
          </cell>
          <cell r="F4614">
            <v>2450.67</v>
          </cell>
        </row>
        <row r="4615">
          <cell r="A4615">
            <v>3606568</v>
          </cell>
          <cell r="B4615" t="str">
            <v>SICRO ABRIL/ 25</v>
          </cell>
          <cell r="C4615" t="str">
            <v>FABRICAÇÃO DE XBLOC DE 12 T - CONCRETO FCK = 20 MPA - AREIA EXTRAÍDA E BRITA PRODUZIDA</v>
          </cell>
          <cell r="D4615" t="str">
            <v>UN</v>
          </cell>
          <cell r="F4615">
            <v>1829.22</v>
          </cell>
        </row>
        <row r="4616">
          <cell r="A4616">
            <v>3606569</v>
          </cell>
          <cell r="B4616" t="str">
            <v>SICRO ABRIL/ 25</v>
          </cell>
          <cell r="C4616" t="str">
            <v>FABRICAÇÃO DE XBLOC DE 8 T - CONCRETO FCK = 20 MPA - AREIA E BRITA COMERCIAIS</v>
          </cell>
          <cell r="D4616" t="str">
            <v>UN</v>
          </cell>
          <cell r="F4616">
            <v>1657.62</v>
          </cell>
        </row>
        <row r="4617">
          <cell r="A4617">
            <v>3606564</v>
          </cell>
          <cell r="B4617" t="str">
            <v>SICRO ABRIL/ 25</v>
          </cell>
          <cell r="C4617" t="str">
            <v>FABRICAÇÃO DE XBLOC DE 8 T - CONCRETO FCK = 20 MPA - AREIA EXTRAÍDA E BRITA PRODUZIDA</v>
          </cell>
          <cell r="D4617" t="str">
            <v>UN</v>
          </cell>
          <cell r="F4617">
            <v>1243.32</v>
          </cell>
        </row>
        <row r="4618">
          <cell r="A4618">
            <v>3606570</v>
          </cell>
          <cell r="B4618" t="str">
            <v>SICRO ABRIL/ 25</v>
          </cell>
          <cell r="C4618" t="str">
            <v>FABRICAÇÃO DE XBLOC DE 9 T - CONCRETO FCK = 20 MPA - AREIA E BRITA COMERCIAIS</v>
          </cell>
          <cell r="D4618" t="str">
            <v>UN</v>
          </cell>
          <cell r="F4618">
            <v>1856.65</v>
          </cell>
        </row>
        <row r="4619">
          <cell r="A4619">
            <v>3606565</v>
          </cell>
          <cell r="B4619" t="str">
            <v>SICRO ABRIL/ 25</v>
          </cell>
          <cell r="C4619" t="str">
            <v>FABRICAÇÃO DE XBLOC DE 9 T - CONCRETO FCK = 20 MPA - AREIA EXTRAÍDA E BRITA PRODUZIDA</v>
          </cell>
          <cell r="D4619" t="str">
            <v>UN</v>
          </cell>
          <cell r="F4619">
            <v>1390.57</v>
          </cell>
        </row>
        <row r="4620">
          <cell r="A4620">
            <v>3606578</v>
          </cell>
          <cell r="B4620" t="str">
            <v>SICRO ABRIL/ 25</v>
          </cell>
          <cell r="C4620" t="str">
            <v>LANÇAMENTO DE BLOCOS ARTIFICIAS DE CONCRETO</v>
          </cell>
          <cell r="D4620" t="str">
            <v>UN</v>
          </cell>
          <cell r="F4620">
            <v>119.59</v>
          </cell>
        </row>
        <row r="4621">
          <cell r="A4621">
            <v>3606575</v>
          </cell>
          <cell r="B4621" t="str">
            <v>SICRO ABRIL/ 25</v>
          </cell>
          <cell r="C4621" t="str">
            <v>SELEÇÃO DE MATERIAL PÉTREO PARA A CARAPAÇA E SUBCARAPAÇA</v>
          </cell>
          <cell r="D4621" t="str">
            <v>M³</v>
          </cell>
          <cell r="F4621">
            <v>1.8</v>
          </cell>
        </row>
        <row r="4622">
          <cell r="A4622">
            <v>3606574</v>
          </cell>
          <cell r="B4622" t="str">
            <v>SICRO ABRIL/ 25</v>
          </cell>
          <cell r="C4622" t="str">
            <v>SELEÇÃO DE MATERIAL PÉTREO PARA O NÚCLEO</v>
          </cell>
          <cell r="D4622" t="str">
            <v>M³</v>
          </cell>
          <cell r="F4622">
            <v>0.9</v>
          </cell>
        </row>
        <row r="4623">
          <cell r="A4623">
            <v>3713603</v>
          </cell>
          <cell r="B4623" t="str">
            <v>SICRO ABRIL/ 25</v>
          </cell>
          <cell r="C4623" t="str">
            <v>ANCORAGEM DE DEFENSA MALEÁVEL DUPLA - FORNECIMENTO E IMPLANTAÇÃO</v>
          </cell>
          <cell r="D4623" t="str">
            <v>M</v>
          </cell>
          <cell r="F4623">
            <v>1043.77</v>
          </cell>
        </row>
        <row r="4624">
          <cell r="A4624">
            <v>3713601</v>
          </cell>
          <cell r="B4624" t="str">
            <v>SICRO ABRIL/ 25</v>
          </cell>
          <cell r="C4624" t="str">
            <v>ANCORAGEM DE DEFENSA MALEÁVEL SIMPLES - FORNECIMENTO E IMPLANTAÇÃO</v>
          </cell>
          <cell r="D4624" t="str">
            <v>M</v>
          </cell>
          <cell r="F4624">
            <v>793.92</v>
          </cell>
        </row>
        <row r="4625">
          <cell r="A4625">
            <v>3713607</v>
          </cell>
          <cell r="B4625" t="str">
            <v>SICRO ABRIL/ 25</v>
          </cell>
          <cell r="C4625" t="str">
            <v>ANCORAGEM DE DEFENSA SEMIMALEÁVEL DUPLA - FORNECIMENTO E IMPLANTAÇÃO</v>
          </cell>
          <cell r="D4625" t="str">
            <v>M</v>
          </cell>
          <cell r="F4625">
            <v>667.09</v>
          </cell>
        </row>
        <row r="4626">
          <cell r="A4626">
            <v>3713605</v>
          </cell>
          <cell r="B4626" t="str">
            <v>SICRO ABRIL/ 25</v>
          </cell>
          <cell r="C4626" t="str">
            <v>ANCORAGEM DE DEFENSA SEMIMALEÁVEL SIMPLES - FORNECIMENTO E IMPLANTAÇÃO</v>
          </cell>
          <cell r="D4626" t="str">
            <v>M</v>
          </cell>
          <cell r="F4626">
            <v>436.08</v>
          </cell>
        </row>
        <row r="4627">
          <cell r="A4627">
            <v>3719530</v>
          </cell>
          <cell r="B4627" t="str">
            <v>SICRO ABRIL/ 25</v>
          </cell>
          <cell r="C4627" t="str">
            <v>BARREIRA DUPLA DE CONCRETO, ARMADA, PRÉ-MOLDADA (PERFIL NEW JERSEY) - L &gt; 3,00 M E H = 1.070 MM</v>
          </cell>
          <cell r="D4627" t="str">
            <v>M</v>
          </cell>
          <cell r="F4627">
            <v>308.8</v>
          </cell>
        </row>
        <row r="4628">
          <cell r="A4628">
            <v>3713828</v>
          </cell>
          <cell r="B4628" t="str">
            <v>SICRO ABRIL/ 25</v>
          </cell>
          <cell r="C4628" t="str">
            <v>BARREIRA DUPLA DE CONCRETO, ARMADA, PRÉ-MOLDADA (PERFIL NEW JERSEY) - L &gt; 3,00 M E H = 810 MM</v>
          </cell>
          <cell r="D4628" t="str">
            <v>M</v>
          </cell>
          <cell r="F4628">
            <v>230.63</v>
          </cell>
        </row>
        <row r="4629">
          <cell r="A4629">
            <v>3713875</v>
          </cell>
          <cell r="B4629" t="str">
            <v>SICRO ABRIL/ 25</v>
          </cell>
          <cell r="C4629" t="str">
            <v>BARREIRA DUPLA DE CONCRETO, NÃO ARMADA, MOLDADA NO LOCAL (PERFIL F) - H = 810 + 100 MM</v>
          </cell>
          <cell r="D4629" t="str">
            <v>M</v>
          </cell>
          <cell r="F4629">
            <v>66.16</v>
          </cell>
        </row>
        <row r="4630">
          <cell r="A4630">
            <v>3713619</v>
          </cell>
          <cell r="B4630" t="str">
            <v>SICRO ABRIL/ 25</v>
          </cell>
          <cell r="C4630" t="str">
            <v>BARREIRA DUPLA DE CONCRETO, NÃO ARMADA, MOLDADA NO LOCAL (PERFIL NEW JERSEY) - H = 810 + 100 MM</v>
          </cell>
          <cell r="D4630" t="str">
            <v>M</v>
          </cell>
          <cell r="F4630">
            <v>66.59</v>
          </cell>
        </row>
        <row r="4631">
          <cell r="A4631">
            <v>3713876</v>
          </cell>
          <cell r="B4631" t="str">
            <v>SICRO ABRIL/ 25</v>
          </cell>
          <cell r="C4631" t="str">
            <v>BARREIRA DUPLA DE CONCRETO, NÃO ARMADA, MOLDADA NO LOCAL, COM EXTRUSORA (PERFIL F) - H = 810 + 100 MM</v>
          </cell>
          <cell r="D4631" t="str">
            <v>M</v>
          </cell>
          <cell r="F4631">
            <v>92.25</v>
          </cell>
        </row>
        <row r="4632">
          <cell r="A4632">
            <v>3713827</v>
          </cell>
          <cell r="B4632" t="str">
            <v>SICRO ABRIL/ 25</v>
          </cell>
          <cell r="C4632" t="str">
            <v>BARREIRA DUPLA DE CONCRETO, NÃO ARMADA, MOLDADA NO LOCAL, COM EXTRUSORA (PERFIL NEW JERSEY) - H = 810 + 100 MM</v>
          </cell>
          <cell r="D4632" t="str">
            <v>M</v>
          </cell>
          <cell r="F4632">
            <v>90.61</v>
          </cell>
        </row>
        <row r="4633">
          <cell r="A4633">
            <v>3713904</v>
          </cell>
          <cell r="B4633" t="str">
            <v>SICRO ABRIL/ 25</v>
          </cell>
          <cell r="C4633" t="str">
            <v>BARREIRA SIMPLES DE CONCRETO, ARMADA, PRÉ-MOLDADA (PERFIL NEW JERSEY) - L &gt; 3,00 M E H = 1.070 MM</v>
          </cell>
          <cell r="D4633" t="str">
            <v>M</v>
          </cell>
          <cell r="F4633">
            <v>267.08999999999997</v>
          </cell>
        </row>
        <row r="4634">
          <cell r="A4634">
            <v>3719529</v>
          </cell>
          <cell r="B4634" t="str">
            <v>SICRO ABRIL/ 25</v>
          </cell>
          <cell r="C4634" t="str">
            <v>BARREIRA SIMPLES DE CONCRETO, ARMADA, PRÉ-MOLDADA (PERFIL NEW JERSEY) - L &gt; 3,00 M E H = 810 MM</v>
          </cell>
          <cell r="D4634" t="str">
            <v>M</v>
          </cell>
          <cell r="F4634">
            <v>195.03</v>
          </cell>
        </row>
        <row r="4635">
          <cell r="A4635">
            <v>3713878</v>
          </cell>
          <cell r="B4635" t="str">
            <v>SICRO ABRIL/ 25</v>
          </cell>
          <cell r="C4635" t="str">
            <v>BARREIRA SIMPLES DE CONCRETO, NÃO ARMADA, MOLDADA NO LOCAL (PERFIL F) - H = 810 + 100 MM</v>
          </cell>
          <cell r="D4635" t="str">
            <v>M</v>
          </cell>
          <cell r="F4635">
            <v>65.78</v>
          </cell>
        </row>
        <row r="4636">
          <cell r="A4636">
            <v>3713617</v>
          </cell>
          <cell r="B4636" t="str">
            <v>SICRO ABRIL/ 25</v>
          </cell>
          <cell r="C4636" t="str">
            <v>BARREIRA SIMPLES DE CONCRETO, NÃO ARMADA, MOLDADA NO LOCAL (PERFIL NEW JERSEY) - H = 810 + 100 MM</v>
          </cell>
          <cell r="D4636" t="str">
            <v>M</v>
          </cell>
          <cell r="F4636">
            <v>65.989999999999995</v>
          </cell>
        </row>
        <row r="4637">
          <cell r="A4637">
            <v>3713879</v>
          </cell>
          <cell r="B4637" t="str">
            <v>SICRO ABRIL/ 25</v>
          </cell>
          <cell r="C4637" t="str">
            <v>BARREIRA SIMPLES DE CONCRETO, NÃO ARMADA, MOLDADA NO LOCAL, COM EXTRUSORA (PERFIL F) - H = 810 + 100 MM</v>
          </cell>
          <cell r="D4637" t="str">
            <v>M</v>
          </cell>
          <cell r="F4637">
            <v>82.35</v>
          </cell>
        </row>
        <row r="4638">
          <cell r="A4638">
            <v>3713826</v>
          </cell>
          <cell r="B4638" t="str">
            <v>SICRO ABRIL/ 25</v>
          </cell>
          <cell r="C4638" t="str">
            <v>BARREIRA SIMPLES DE CONCRETO, NÃO ARMADA, MOLDADA NO LOCAL, COM EXTRUSORA (PERFIL NEW JERSEY) - H = 810 + 100 MM</v>
          </cell>
          <cell r="D4638" t="str">
            <v>M</v>
          </cell>
          <cell r="F4638">
            <v>78.36</v>
          </cell>
        </row>
        <row r="4639">
          <cell r="A4639">
            <v>3713610</v>
          </cell>
          <cell r="B4639" t="str">
            <v>SICRO ABRIL/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25</v>
          </cell>
          <cell r="C4643" t="str">
            <v>CERCA COM 4 FIOS DE ARAME FARPADO E MOURÃO DE MADEIRA A CADA 2,5 M E ESTICADOR A CADA 50 M</v>
          </cell>
          <cell r="D4643" t="str">
            <v>M</v>
          </cell>
          <cell r="F4643">
            <v>23.52</v>
          </cell>
        </row>
        <row r="4644">
          <cell r="A4644">
            <v>3713613</v>
          </cell>
          <cell r="B4644" t="str">
            <v>SICRO ABRIL/ 25</v>
          </cell>
          <cell r="C4644" t="str">
            <v>CERCA COM 4 FIOS DE ARAME LISO GALVANIZADO E MOURÃO DE MADEIRA A CADA 2,5 M E ESTICADOR A CADA 50 M</v>
          </cell>
          <cell r="D4644" t="str">
            <v>M</v>
          </cell>
          <cell r="F4644">
            <v>21.78</v>
          </cell>
        </row>
        <row r="4645">
          <cell r="A4645">
            <v>3713822</v>
          </cell>
          <cell r="B4645" t="str">
            <v>SICRO ABRIL/ 25</v>
          </cell>
          <cell r="C4645" t="str">
            <v>CONFECÇÃO DE BARREIRA DUPLA DE CONCRETO, ARMADA, PRÉ-MOLDADA (PERFIL NEW JERSEY) - L &gt; 3,00 M E H = 1.070 MM</v>
          </cell>
          <cell r="D4645" t="str">
            <v>M</v>
          </cell>
          <cell r="F4645">
            <v>302.14999999999998</v>
          </cell>
        </row>
        <row r="4646">
          <cell r="A4646">
            <v>3713824</v>
          </cell>
          <cell r="B4646" t="str">
            <v>SICRO ABRIL/ 25</v>
          </cell>
          <cell r="C4646" t="str">
            <v>CONFECÇÃO DE BARREIRA DUPLA DE CONCRETO, ARMADA, PRÉ-MOLDADA (PERFIL NEW JERSEY) - L &gt; 3,00 M E H = 810 MM</v>
          </cell>
          <cell r="D4646" t="str">
            <v>M</v>
          </cell>
          <cell r="F4646">
            <v>223.98</v>
          </cell>
        </row>
        <row r="4647">
          <cell r="A4647">
            <v>3713825</v>
          </cell>
          <cell r="B4647" t="str">
            <v>SICRO ABRIL/ 25</v>
          </cell>
          <cell r="C4647" t="str">
            <v>CONFECÇÃO DE BARREIRA SIMPLES DE CONCRETO, ARMADA, PRÉ-MOLDADA (PERFIL NEW JERSEY) - L &gt; 3,00 M E H = 1.070 MM</v>
          </cell>
          <cell r="D4647" t="str">
            <v>M</v>
          </cell>
          <cell r="F4647">
            <v>260.44</v>
          </cell>
        </row>
        <row r="4648">
          <cell r="A4648">
            <v>3713823</v>
          </cell>
          <cell r="B4648" t="str">
            <v>SICRO ABRIL/ 25</v>
          </cell>
          <cell r="C4648" t="str">
            <v>CONFECÇÃO DE BARREIRA SIMPLES DE CONCRETO, ARMADA, PRÉ-MOLDADA (PERFIL NEW JERSEY) - L &gt; 3,00 M E H = 810 MM</v>
          </cell>
          <cell r="D4648" t="str">
            <v>M</v>
          </cell>
          <cell r="F4648">
            <v>188.38</v>
          </cell>
        </row>
        <row r="4649">
          <cell r="A4649">
            <v>3713602</v>
          </cell>
          <cell r="B4649" t="str">
            <v>SICRO ABRIL/ 25</v>
          </cell>
          <cell r="C4649" t="str">
            <v>DEFENSA MALEÁVEL DUPLA - FORNECIMENTO E IMPLANTAÇÃO</v>
          </cell>
          <cell r="D4649" t="str">
            <v>M</v>
          </cell>
          <cell r="F4649">
            <v>963.86</v>
          </cell>
        </row>
        <row r="4650">
          <cell r="A4650">
            <v>3713600</v>
          </cell>
          <cell r="B4650" t="str">
            <v>SICRO ABRIL/ 25</v>
          </cell>
          <cell r="C4650" t="str">
            <v>DEFENSA MALEÁVEL SIMPLES - FORNECIMENTO E IMPLANTAÇÃO</v>
          </cell>
          <cell r="D4650" t="str">
            <v>M</v>
          </cell>
          <cell r="F4650">
            <v>727.77</v>
          </cell>
        </row>
        <row r="4651">
          <cell r="A4651">
            <v>3713606</v>
          </cell>
          <cell r="B4651" t="str">
            <v>SICRO ABRIL/ 25</v>
          </cell>
          <cell r="C4651" t="str">
            <v>DEFENSA SEMIMALEÁVEL DUPLA - FORNECIMENTO E IMPLANTAÇÃO</v>
          </cell>
          <cell r="D4651" t="str">
            <v>M</v>
          </cell>
          <cell r="F4651">
            <v>587.17999999999995</v>
          </cell>
        </row>
        <row r="4652">
          <cell r="A4652">
            <v>3713604</v>
          </cell>
          <cell r="B4652" t="str">
            <v>SICRO ABRIL/ 25</v>
          </cell>
          <cell r="C4652" t="str">
            <v>DEFENSA SEMIMALEÁVEL SIMPLES - FORNECIMENTO E IMPLANTAÇÃO</v>
          </cell>
          <cell r="D4652" t="str">
            <v>M</v>
          </cell>
          <cell r="F4652">
            <v>381.34</v>
          </cell>
        </row>
        <row r="4653">
          <cell r="A4653">
            <v>3716129</v>
          </cell>
          <cell r="B4653" t="str">
            <v>SICRO ABRIL/ 25</v>
          </cell>
          <cell r="C4653" t="str">
            <v>FABRICAÇÃO DE MOURÃO DE CONCRETO ESTICADOR - SEÇÃO QUADRADA DE 15 CM - AREIA E BRITA COMERCIAIS</v>
          </cell>
          <cell r="D4653" t="str">
            <v>UN</v>
          </cell>
          <cell r="F4653">
            <v>49.56</v>
          </cell>
        </row>
        <row r="4654">
          <cell r="A4654">
            <v>3716128</v>
          </cell>
          <cell r="B4654" t="str">
            <v>SICRO ABRIL/ 25</v>
          </cell>
          <cell r="C4654" t="str">
            <v>FABRICAÇÃO DE MOURÃO DE CONCRETO ESTICADOR - SEÇÃO QUADRADA DE 15 CM - AREIA EXTRAÍDA E BRITA PRODUZIDA</v>
          </cell>
          <cell r="D4654" t="str">
            <v>UN</v>
          </cell>
          <cell r="F4654">
            <v>43.87</v>
          </cell>
        </row>
        <row r="4655">
          <cell r="A4655">
            <v>3716133</v>
          </cell>
          <cell r="B4655" t="str">
            <v>SICRO ABRIL/ 25</v>
          </cell>
          <cell r="C4655" t="str">
            <v>FABRICAÇÃO DE MOURÃO DE CONCRETO ESTICADOR - SEÇÃO TRIANGULAR DE 15 CM - AREIA E BRITA COMERCIAS</v>
          </cell>
          <cell r="D4655" t="str">
            <v>UN</v>
          </cell>
          <cell r="F4655">
            <v>29.48</v>
          </cell>
        </row>
        <row r="4656">
          <cell r="A4656">
            <v>3716132</v>
          </cell>
          <cell r="B4656" t="str">
            <v>SICRO ABRIL/ 25</v>
          </cell>
          <cell r="C4656" t="str">
            <v>FABRICAÇÃO DE MOURÃO DE CONCRETO ESTICADOR - SEÇÃO TRIANGULAR DE 15 CM - AREIA EXTRAÍDA E BRITA PRODUZIDA</v>
          </cell>
          <cell r="D4656" t="str">
            <v>UN</v>
          </cell>
          <cell r="F4656">
            <v>27.02</v>
          </cell>
        </row>
        <row r="4657">
          <cell r="A4657">
            <v>3716131</v>
          </cell>
          <cell r="B4657" t="str">
            <v>SICRO ABRIL/ 25</v>
          </cell>
          <cell r="C4657" t="str">
            <v>FABRICAÇÃO DE MOURÃO DE CONCRETO SUPORTE - SEÇÃO QUADRADA DE 11 CM - AREIA E BRITA COMERCIAIS</v>
          </cell>
          <cell r="D4657" t="str">
            <v>UN</v>
          </cell>
          <cell r="F4657">
            <v>32.43</v>
          </cell>
        </row>
        <row r="4658">
          <cell r="A4658">
            <v>3716130</v>
          </cell>
          <cell r="B4658" t="str">
            <v>SICRO ABRIL/ 25</v>
          </cell>
          <cell r="C4658" t="str">
            <v>FABRICAÇÃO DE MOURÃO DE CONCRETO SUPORTE - SEÇÃO QUADRADA DE 11 CM - AREIA EXTRAÍDA E BRITA PRODUZIDA</v>
          </cell>
          <cell r="D4658" t="str">
            <v>UN</v>
          </cell>
          <cell r="F4658">
            <v>29.51</v>
          </cell>
        </row>
        <row r="4659">
          <cell r="A4659">
            <v>3716135</v>
          </cell>
          <cell r="B4659" t="str">
            <v>SICRO ABRIL/ 25</v>
          </cell>
          <cell r="C4659" t="str">
            <v>FABRICAÇÃO DE MOURÃO DE CONCRETO SUPORTE - SEÇÃO TRIANGULAR DE 11 CM - AREIA E BRITA COMERCIAIS</v>
          </cell>
          <cell r="D4659" t="str">
            <v>UN</v>
          </cell>
          <cell r="F4659">
            <v>20.5</v>
          </cell>
        </row>
        <row r="4660">
          <cell r="A4660">
            <v>3716134</v>
          </cell>
          <cell r="B4660" t="str">
            <v>SICRO ABRIL/ 25</v>
          </cell>
          <cell r="C4660" t="str">
            <v>FABRICAÇÃO DE MOURÃO DE CONCRETO SUPORTE - SEÇÃO TRIANGULAR DE 11 CM - AREIA EXTRAÍDA E BRITA PRODUZIDA</v>
          </cell>
          <cell r="D4660" t="str">
            <v>UN</v>
          </cell>
          <cell r="F4660">
            <v>19.23</v>
          </cell>
        </row>
        <row r="4661">
          <cell r="A4661">
            <v>3713698</v>
          </cell>
          <cell r="B4661" t="str">
            <v>SICRO ABRIL/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25</v>
          </cell>
          <cell r="C4673" t="str">
            <v>MÓDULO DE TRANSIÇÃO DE DEFENSA METÁLICA PARA BARREIRA RÍGIDA - FORNECIMENTO E IMPLANTAÇÃO</v>
          </cell>
          <cell r="D4673" t="str">
            <v>UN</v>
          </cell>
          <cell r="F4673">
            <v>6947.69</v>
          </cell>
        </row>
        <row r="4674">
          <cell r="A4674">
            <v>3713705</v>
          </cell>
          <cell r="B4674" t="str">
            <v>SICRO ABRIL/ 25</v>
          </cell>
          <cell r="C4674" t="str">
            <v>REMOÇÃO DE DEFENSA METÁLICA</v>
          </cell>
          <cell r="D4674" t="str">
            <v>M</v>
          </cell>
          <cell r="F4674">
            <v>22.81</v>
          </cell>
        </row>
        <row r="4675">
          <cell r="A4675">
            <v>3713902</v>
          </cell>
          <cell r="B4675" t="str">
            <v>SICRO ABRIL/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25</v>
          </cell>
          <cell r="C4677" t="str">
            <v>TERMINAL AÉREO DE DEFENSA METÁLICA - TIPO A - FORNECIMENTO E IMPLANTAÇÃO</v>
          </cell>
          <cell r="D4677" t="str">
            <v>UN</v>
          </cell>
          <cell r="F4677">
            <v>396.53</v>
          </cell>
        </row>
        <row r="4678">
          <cell r="A4678">
            <v>3713690</v>
          </cell>
          <cell r="B4678" t="str">
            <v>SICRO ABRIL/ 25</v>
          </cell>
          <cell r="C4678" t="str">
            <v>TERMINAL DE ANCORAGEM DE DEFENSA METÁLICA EM BARREIRA NEW JERSEY - FORNECIMENTO E IMPLANTAÇÃO</v>
          </cell>
          <cell r="D4678" t="str">
            <v>UN</v>
          </cell>
          <cell r="F4678">
            <v>485.38</v>
          </cell>
        </row>
        <row r="4679">
          <cell r="A4679">
            <v>3713897</v>
          </cell>
          <cell r="B4679" t="str">
            <v>SICRO ABRIL/ 25</v>
          </cell>
          <cell r="C4679" t="str">
            <v>TERMINAL DE ANCORAGEM PARA BARREIRA DUPLA DE CONCRETO, MOLDADA NO LOCAL (PERFIL F) - H = 810 + 250 MM</v>
          </cell>
          <cell r="D4679" t="str">
            <v>M</v>
          </cell>
          <cell r="F4679">
            <v>285.93</v>
          </cell>
        </row>
        <row r="4680">
          <cell r="A4680">
            <v>3713893</v>
          </cell>
          <cell r="B4680" t="str">
            <v>SICRO ABRIL/ 25</v>
          </cell>
          <cell r="C4680" t="str">
            <v>TERMINAL DE ANCORAGEM PARA BARREIRA DUPLA DE CONCRETO, MOLDADA NO LOCAL (PERFIL NEW JERSEY) - H = 810 + 250 MM</v>
          </cell>
          <cell r="D4680" t="str">
            <v>M</v>
          </cell>
          <cell r="F4680">
            <v>289.8</v>
          </cell>
        </row>
        <row r="4681">
          <cell r="A4681">
            <v>3713898</v>
          </cell>
          <cell r="B4681" t="str">
            <v>SICRO ABRIL/ 25</v>
          </cell>
          <cell r="C4681" t="str">
            <v>TERMINAL DE ANCORAGEM PARA BARREIRA DUPLA DE CONCRETO, MOLDADA NO LOCAL, COM EXTRUSORA (PERFIL F) - H = 810 + 250 MM</v>
          </cell>
          <cell r="D4681" t="str">
            <v>M</v>
          </cell>
          <cell r="F4681">
            <v>306.08</v>
          </cell>
        </row>
        <row r="4682">
          <cell r="A4682">
            <v>3713894</v>
          </cell>
          <cell r="B4682" t="str">
            <v>SICRO ABRIL/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25</v>
          </cell>
          <cell r="C4683" t="str">
            <v>TERMINAL DE ANCORAGEM PARA BARREIRA SIMPLES DE CONCRETO, MOLDADA NO LOCAL (PERFIL F) - H = 810 + 250 MM</v>
          </cell>
          <cell r="D4683" t="str">
            <v>M</v>
          </cell>
          <cell r="F4683">
            <v>265.99</v>
          </cell>
        </row>
        <row r="4684">
          <cell r="A4684">
            <v>3713891</v>
          </cell>
          <cell r="B4684" t="str">
            <v>SICRO ABRIL/ 25</v>
          </cell>
          <cell r="C4684" t="str">
            <v>TERMINAL DE ANCORAGEM PARA BARREIRA SIMPLES DE CONCRETO, MOLDADA NO LOCAL (PERFIL NEW JERSEY) - H = 810 + 250 MM</v>
          </cell>
          <cell r="D4684" t="str">
            <v>M</v>
          </cell>
          <cell r="F4684">
            <v>264.8</v>
          </cell>
        </row>
        <row r="4685">
          <cell r="A4685">
            <v>3713896</v>
          </cell>
          <cell r="B4685" t="str">
            <v>SICRO ABRIL/ 25</v>
          </cell>
          <cell r="C4685" t="str">
            <v>TERMINAL DE ANCORAGEM PARA BARREIRA SIMPLES DE CONCRETO, MOLDADA NO LOCAL, COM EXTRUSORA (PERFIL F) - H = 810 + 250 MM</v>
          </cell>
          <cell r="D4685" t="str">
            <v>M</v>
          </cell>
          <cell r="F4685">
            <v>279.2</v>
          </cell>
        </row>
        <row r="4686">
          <cell r="A4686">
            <v>3713892</v>
          </cell>
          <cell r="B4686" t="str">
            <v>SICRO ABRIL/ 25</v>
          </cell>
          <cell r="C4686" t="str">
            <v>TERMINAL DE ANCORAGEM PARA BARREIRA SIMPLES DE CONCRETO, MOLDADA NO LOCAL, COM EXTRUSORA (PERFIL NEW JERSEY) - H = 810 + 250 MM</v>
          </cell>
          <cell r="D4686" t="str">
            <v>M</v>
          </cell>
          <cell r="F4686">
            <v>273.88</v>
          </cell>
        </row>
        <row r="4687">
          <cell r="A4687">
            <v>3806412</v>
          </cell>
          <cell r="B4687" t="str">
            <v>SICRO ABRIL/ 25</v>
          </cell>
          <cell r="C4687" t="str">
            <v>ABERTURA DE JANELA EM ESTRUTURA DE CONCRETO EXISTENTE PARA INSPEÇÃO COM ESPESSURA ATÉ 0,20 M E SEÇÃO 0,49 M²</v>
          </cell>
          <cell r="D4687" t="str">
            <v>UN</v>
          </cell>
          <cell r="F4687">
            <v>65.45</v>
          </cell>
        </row>
        <row r="4688">
          <cell r="A4688">
            <v>3806413</v>
          </cell>
          <cell r="B4688" t="str">
            <v>SICRO ABRIL/ 25</v>
          </cell>
          <cell r="C4688" t="str">
            <v>APICOAMENTO MECANIZADO DE CONCRETO</v>
          </cell>
          <cell r="D4688" t="str">
            <v>M²</v>
          </cell>
          <cell r="F4688">
            <v>22.36</v>
          </cell>
        </row>
        <row r="4689">
          <cell r="A4689">
            <v>3807863</v>
          </cell>
          <cell r="B4689" t="str">
            <v>SICRO ABRIL/ 25</v>
          </cell>
          <cell r="C4689" t="str">
            <v>CHUMBADOR DE EXPANSÃO CONTROLADA POR TORQUE PARA CONCRETO D = 12,5 MM - FORNECIMENTO E INSTALAÇÃO</v>
          </cell>
          <cell r="D4689" t="str">
            <v>UN</v>
          </cell>
          <cell r="F4689">
            <v>11.96</v>
          </cell>
        </row>
        <row r="4690">
          <cell r="A4690">
            <v>3807864</v>
          </cell>
          <cell r="B4690" t="str">
            <v>SICRO ABRIL/ 25</v>
          </cell>
          <cell r="C4690" t="str">
            <v>CHUMBADOR DE EXPANSÃO CONTROLADA POR TORQUE PARA CONCRETO D = 16 MM - FORNECIMENTO E INSTALAÇÃO</v>
          </cell>
          <cell r="D4690" t="str">
            <v>UN</v>
          </cell>
          <cell r="F4690">
            <v>13.53</v>
          </cell>
        </row>
        <row r="4691">
          <cell r="A4691">
            <v>3807865</v>
          </cell>
          <cell r="B4691" t="str">
            <v>SICRO ABRIL/ 25</v>
          </cell>
          <cell r="C4691" t="str">
            <v>CHUMBADOR DE EXPANSÃO CONTROLADA POR TORQUE PARA CONCRETO D = 20 MM - FORNECIMENTO E INSTALAÇÃO</v>
          </cell>
          <cell r="D4691" t="str">
            <v>UN</v>
          </cell>
          <cell r="F4691">
            <v>17.77</v>
          </cell>
        </row>
        <row r="4692">
          <cell r="A4692">
            <v>3807861</v>
          </cell>
          <cell r="B4692" t="str">
            <v>SICRO ABRIL/ 25</v>
          </cell>
          <cell r="C4692" t="str">
            <v>CHUMBADOR DE EXPANSÃO CONTROLADA POR TORQUE PARA CONCRETO D = 6,3 MM - FORNECIMENTO E INSTALAÇÃO</v>
          </cell>
          <cell r="D4692" t="str">
            <v>UN</v>
          </cell>
          <cell r="F4692">
            <v>3.07</v>
          </cell>
        </row>
        <row r="4693">
          <cell r="A4693">
            <v>3807862</v>
          </cell>
          <cell r="B4693" t="str">
            <v>SICRO ABRIL/ 25</v>
          </cell>
          <cell r="C4693" t="str">
            <v>CHUMBADOR DE EXPANSÃO CONTROLADA POR TORQUE PARA CONCRETO D = 8 MM - FORNECIMENTO E INSTALAÇÃO</v>
          </cell>
          <cell r="D4693" t="str">
            <v>UN</v>
          </cell>
          <cell r="F4693">
            <v>4.22</v>
          </cell>
        </row>
        <row r="4694">
          <cell r="A4694">
            <v>3807752</v>
          </cell>
          <cell r="B4694" t="str">
            <v>SICRO ABRIL/ 25</v>
          </cell>
          <cell r="C4694" t="str">
            <v>CORTE LINEAR EM SUPERFÍCIE DE CONCRETO PARA FIXAÇÃO DE BARRAS DE AÇO DE 10 MM - L = 12 MM E H = 12 MM</v>
          </cell>
          <cell r="D4694" t="str">
            <v>M</v>
          </cell>
          <cell r="F4694">
            <v>8.8800000000000008</v>
          </cell>
        </row>
        <row r="4695">
          <cell r="A4695">
            <v>3807753</v>
          </cell>
          <cell r="B4695" t="str">
            <v>SICRO ABRIL/ 25</v>
          </cell>
          <cell r="C4695" t="str">
            <v>CORTE LINEAR EM SUPERFÍCIE DE CONCRETO PARA FIXAÇÃO DE BARRAS DE AÇO DE 12,5 MM - L = 15 MM E H = 15 MM</v>
          </cell>
          <cell r="D4695" t="str">
            <v>M</v>
          </cell>
          <cell r="F4695">
            <v>12.77</v>
          </cell>
        </row>
        <row r="4696">
          <cell r="A4696">
            <v>3807750</v>
          </cell>
          <cell r="B4696" t="str">
            <v>SICRO ABRIL/ 25</v>
          </cell>
          <cell r="C4696" t="str">
            <v>CORTE LINEAR EM SUPERFÍCIE DE CONCRETO PARA FIXAÇÃO DE BARRAS DE AÇO DE 6,3 MM - L = 8 MM E H = 8 MM</v>
          </cell>
          <cell r="D4696" t="str">
            <v>M</v>
          </cell>
          <cell r="F4696">
            <v>5.21</v>
          </cell>
        </row>
        <row r="4697">
          <cell r="A4697">
            <v>3807751</v>
          </cell>
          <cell r="B4697" t="str">
            <v>SICRO ABRIL/ 25</v>
          </cell>
          <cell r="C4697" t="str">
            <v>CORTE LINEAR EM SUPERFÍCIE DE CONCRETO PARA FIXAÇÃO DE BARRAS DE AÇO DE 8 MM - L = 10 MM E H = 10 MM</v>
          </cell>
          <cell r="D4697" t="str">
            <v>M</v>
          </cell>
          <cell r="F4697">
            <v>6.82</v>
          </cell>
        </row>
        <row r="4698">
          <cell r="A4698">
            <v>3806415</v>
          </cell>
          <cell r="B4698" t="str">
            <v>SICRO ABRIL/ 25</v>
          </cell>
          <cell r="C4698" t="str">
            <v>DEMOLIÇÃO CONTROLADA DE CONCRETO COM MARTELETE</v>
          </cell>
          <cell r="D4698" t="str">
            <v>M³</v>
          </cell>
          <cell r="F4698">
            <v>654.15</v>
          </cell>
        </row>
        <row r="4699">
          <cell r="A4699">
            <v>3806416</v>
          </cell>
          <cell r="B4699" t="str">
            <v>SICRO ABRIL/ 25</v>
          </cell>
          <cell r="C4699" t="str">
            <v>ELEVAÇÃO DE ESTRUTURAS ATÉ 496 KN PARA SUBSTITUIÇÃO DE APARELHO DE APOIO COM A UTILIZAÇÃO DE MACACO HIDRÁULICO</v>
          </cell>
          <cell r="D4699" t="str">
            <v>UN</v>
          </cell>
          <cell r="F4699">
            <v>76.11</v>
          </cell>
        </row>
        <row r="4700">
          <cell r="A4700">
            <v>3806419</v>
          </cell>
          <cell r="B4700" t="str">
            <v>SICRO ABRIL/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25</v>
          </cell>
          <cell r="C4701" t="str">
            <v>ELEVAÇÃO DE ESTRUTURAS DE 496 A 929 KN PARA SUBSTITUIÇÃO DE APARELHO DE APOIO COM A UTILIZAÇÃO DE MACACO HIDRÁULICO</v>
          </cell>
          <cell r="D4701" t="str">
            <v>UN</v>
          </cell>
          <cell r="F4701">
            <v>85.98</v>
          </cell>
        </row>
        <row r="4702">
          <cell r="A4702">
            <v>3806418</v>
          </cell>
          <cell r="B4702" t="str">
            <v>SICRO ABRIL/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25</v>
          </cell>
          <cell r="C4703" t="str">
            <v>ESCADA TUBULAR MULTIDIRECIONAL EM AÇO GALVANIZADO - UTILIZAÇÃO DE 100 VEZES - FORNECIMENTO, INSTALAÇÃO E RETIRADA</v>
          </cell>
          <cell r="D4703" t="str">
            <v>M</v>
          </cell>
          <cell r="F4703">
            <v>164.83</v>
          </cell>
        </row>
        <row r="4704">
          <cell r="A4704">
            <v>3806400</v>
          </cell>
          <cell r="B4704" t="str">
            <v>SICRO ABRIL/ 25</v>
          </cell>
          <cell r="C4704" t="str">
            <v>FABRICAÇÃO DE SUPERESTRUTURA METÁLICA PARA PASSARELA PL-15 - EXCETO PISO DE CONCRETO</v>
          </cell>
          <cell r="D4704" t="str">
            <v>UN</v>
          </cell>
          <cell r="F4704">
            <v>162557.14000000001</v>
          </cell>
        </row>
        <row r="4705">
          <cell r="A4705">
            <v>3806399</v>
          </cell>
          <cell r="B4705" t="str">
            <v>SICRO ABRIL/ 25</v>
          </cell>
          <cell r="C4705" t="str">
            <v>FABRICAÇÃO DE SUPERESTRUTURA METÁLICA PARA PASSARELA PL-20 - EXCETO PISO DE CONCRETO</v>
          </cell>
          <cell r="D4705" t="str">
            <v>UN</v>
          </cell>
          <cell r="F4705">
            <v>231277.65</v>
          </cell>
        </row>
        <row r="4706">
          <cell r="A4706">
            <v>3806387</v>
          </cell>
          <cell r="B4706" t="str">
            <v>SICRO ABRIL/ 25</v>
          </cell>
          <cell r="C4706" t="str">
            <v>FABRICAÇÃO DE SUPERESTRUTURA METÁLICA PARA PASSARELA PL-25 - EXCETO PISO DE CONCRETO</v>
          </cell>
          <cell r="D4706" t="str">
            <v>UN</v>
          </cell>
          <cell r="F4706">
            <v>289346.33</v>
          </cell>
        </row>
        <row r="4707">
          <cell r="A4707">
            <v>3806397</v>
          </cell>
          <cell r="B4707" t="str">
            <v>SICRO ABRIL/ 25</v>
          </cell>
          <cell r="C4707" t="str">
            <v>FABRICAÇÃO DE SUPERESTRUTURA METÁLICA PARA PASSARELA PL-30 - EXCETO PISO DE CONCRETO</v>
          </cell>
          <cell r="D4707" t="str">
            <v>UN</v>
          </cell>
          <cell r="F4707">
            <v>388077.23</v>
          </cell>
        </row>
        <row r="4708">
          <cell r="A4708">
            <v>3806396</v>
          </cell>
          <cell r="B4708" t="str">
            <v>SICRO ABRIL/ 25</v>
          </cell>
          <cell r="C4708" t="str">
            <v>FABRICAÇÃO DE SUPERESTRUTURA METÁLICA PARA PASSARELA PL-35 - EXCETO PISO DE CONCRETO</v>
          </cell>
          <cell r="D4708" t="str">
            <v>UN</v>
          </cell>
          <cell r="F4708">
            <v>446840.32000000001</v>
          </cell>
        </row>
        <row r="4709">
          <cell r="A4709">
            <v>3816118</v>
          </cell>
          <cell r="B4709" t="str">
            <v>SICRO ABRIL/ 25</v>
          </cell>
          <cell r="C4709" t="str">
            <v>GUARDA-CORPO DE CONCRETO - FABRICAÇÃO - AREIA E BRITA COMERCIAIS</v>
          </cell>
          <cell r="D4709" t="str">
            <v>M</v>
          </cell>
          <cell r="F4709">
            <v>96.71</v>
          </cell>
        </row>
        <row r="4710">
          <cell r="A4710">
            <v>3816117</v>
          </cell>
          <cell r="B4710" t="str">
            <v>SICRO ABRIL/ 25</v>
          </cell>
          <cell r="C4710" t="str">
            <v>GUARDA-CORPO DE CONCRETO - FABRICAÇÃO - AREIA EXTRAÍDA E BRITA PRODUZIDA</v>
          </cell>
          <cell r="D4710" t="str">
            <v>M</v>
          </cell>
          <cell r="F4710">
            <v>89.98</v>
          </cell>
        </row>
        <row r="4711">
          <cell r="A4711">
            <v>3806386</v>
          </cell>
          <cell r="B4711" t="str">
            <v>SICRO ABRIL/ 25</v>
          </cell>
          <cell r="C4711" t="str">
            <v>GUARDA-CORPO E CORRIMÃO METÁLICO PARA PASSARELAS PARA PEDESTRES - FORNECIMENTO E INSTALAÇÃO</v>
          </cell>
          <cell r="D4711" t="str">
            <v>M</v>
          </cell>
          <cell r="F4711">
            <v>683.9</v>
          </cell>
        </row>
        <row r="4712">
          <cell r="A4712">
            <v>3816196</v>
          </cell>
          <cell r="B4712" t="str">
            <v>SICRO ABRIL/ 25</v>
          </cell>
          <cell r="C4712" t="str">
            <v>INJEÇÃO DE NATA DE CIMENTO</v>
          </cell>
          <cell r="D4712" t="str">
            <v>M³</v>
          </cell>
          <cell r="F4712">
            <v>1024.3599999999999</v>
          </cell>
        </row>
        <row r="4713">
          <cell r="A4713">
            <v>3806426</v>
          </cell>
          <cell r="B4713" t="str">
            <v>SICRO ABRIL/ 25</v>
          </cell>
          <cell r="C4713" t="str">
            <v>LANÇAMENTO DE PRÉ-LAJE COM UTILIZAÇÃO DE GUINDAUTO</v>
          </cell>
          <cell r="D4713" t="str">
            <v>T</v>
          </cell>
          <cell r="F4713">
            <v>60.56</v>
          </cell>
        </row>
        <row r="4714">
          <cell r="A4714">
            <v>3806401</v>
          </cell>
          <cell r="B4714" t="str">
            <v>SICRO ABRIL/ 25</v>
          </cell>
          <cell r="C4714" t="str">
            <v>LANÇAMENTO DE SUPERESTRUTURA DE PASSARELA METÁLICA DE 12 A 24 T COM UTILIZAÇÃO DE GUINDASTE</v>
          </cell>
          <cell r="D4714" t="str">
            <v>UN</v>
          </cell>
          <cell r="F4714">
            <v>16928.400000000001</v>
          </cell>
        </row>
        <row r="4715">
          <cell r="A4715">
            <v>3806423</v>
          </cell>
          <cell r="B4715" t="str">
            <v>SICRO ABRIL/ 25</v>
          </cell>
          <cell r="C4715" t="str">
            <v>LANÇAMENTO DE VIGA PRÉ-MOLDADA DE 1.000 A 1.250 KN COM UTILIZAÇÃO DE GUINDASTE</v>
          </cell>
          <cell r="D4715" t="str">
            <v>UN</v>
          </cell>
          <cell r="F4715">
            <v>11474.6</v>
          </cell>
        </row>
        <row r="4716">
          <cell r="A4716">
            <v>3806421</v>
          </cell>
          <cell r="B4716" t="str">
            <v>SICRO ABRIL/ 25</v>
          </cell>
          <cell r="C4716" t="str">
            <v>LANÇAMENTO DE VIGA PRÉ-MOLDADA DE 500 A 750 KN COM UTILIZAÇÃO DE GUINDASTE</v>
          </cell>
          <cell r="D4716" t="str">
            <v>UN</v>
          </cell>
          <cell r="F4716">
            <v>5698.88</v>
          </cell>
        </row>
        <row r="4717">
          <cell r="A4717">
            <v>3806422</v>
          </cell>
          <cell r="B4717" t="str">
            <v>SICRO ABRIL/ 25</v>
          </cell>
          <cell r="C4717" t="str">
            <v>LANÇAMENTO DE VIGA PRÉ-MOLDADA DE 750 A 1.000 KN COM UTILIZAÇÃO DE GUINDASTE</v>
          </cell>
          <cell r="D4717" t="str">
            <v>UN</v>
          </cell>
          <cell r="F4717">
            <v>10327.17</v>
          </cell>
        </row>
        <row r="4718">
          <cell r="A4718">
            <v>3806425</v>
          </cell>
          <cell r="B4718" t="str">
            <v>SICRO ABRIL/ 25</v>
          </cell>
          <cell r="C4718" t="str">
            <v>LANÇAMENTO DE VIGA PRÉ-MOLDADA DE 980 A 1.225 KN COM UTILIZAÇÃO DE TRELIÇA LANÇADEIRA</v>
          </cell>
          <cell r="D4718" t="str">
            <v>UN</v>
          </cell>
          <cell r="F4718">
            <v>3256.77</v>
          </cell>
        </row>
        <row r="4719">
          <cell r="A4719">
            <v>3806424</v>
          </cell>
          <cell r="B4719" t="str">
            <v>SICRO ABRIL/ 25</v>
          </cell>
          <cell r="C4719" t="str">
            <v>LANÇAMENTO DE VIGA PRÉ-MOLDADA DE 980 A 1.225 KN COM UTILIZAÇÃO DE TRELIÇA LANÇADEIRA E CARRELONE</v>
          </cell>
          <cell r="D4719" t="str">
            <v>UN</v>
          </cell>
          <cell r="F4719">
            <v>5444.79</v>
          </cell>
        </row>
        <row r="4720">
          <cell r="A4720">
            <v>3806420</v>
          </cell>
          <cell r="B4720" t="str">
            <v>SICRO ABRIL/ 25</v>
          </cell>
          <cell r="C4720" t="str">
            <v>LANÇAMENTO DE VIGA PRÉ-MOLDADA DE ATÉ 500 KN COM UTILIZAÇÃO DE GUINDASTE</v>
          </cell>
          <cell r="D4720" t="str">
            <v>UN</v>
          </cell>
          <cell r="F4720">
            <v>4986.54</v>
          </cell>
        </row>
        <row r="4721">
          <cell r="A4721">
            <v>3806405</v>
          </cell>
          <cell r="B4721" t="str">
            <v>SICRO ABRIL/ 25</v>
          </cell>
          <cell r="C4721" t="str">
            <v>LIMPEZA DE APARELHOS DE APOIO EM OBRAS DE ARTE ESPECIAIS - EXCLUSA A PLATAFORMA</v>
          </cell>
          <cell r="D4721" t="str">
            <v>UN</v>
          </cell>
          <cell r="F4721">
            <v>143.53</v>
          </cell>
        </row>
        <row r="4722">
          <cell r="A4722">
            <v>3806404</v>
          </cell>
          <cell r="B4722" t="str">
            <v>SICRO ABRIL/ 25</v>
          </cell>
          <cell r="C4722" t="str">
            <v>LIMPEZA DE MATERIAL RETIDO EM FUNDAÇÕES SUBMERSAS DE OBRAS DE ARTE ESPECIAIS</v>
          </cell>
          <cell r="D4722" t="str">
            <v>M³</v>
          </cell>
          <cell r="F4722">
            <v>131.38</v>
          </cell>
        </row>
        <row r="4723">
          <cell r="A4723">
            <v>3806406</v>
          </cell>
          <cell r="B4723" t="str">
            <v>SICRO ABRIL/ 25</v>
          </cell>
          <cell r="C4723" t="str">
            <v>LIMPEZA EM JUNTA DE DILATAÇÃO</v>
          </cell>
          <cell r="D4723" t="str">
            <v>M</v>
          </cell>
          <cell r="F4723">
            <v>6.19</v>
          </cell>
        </row>
        <row r="4724">
          <cell r="A4724">
            <v>3806403</v>
          </cell>
          <cell r="B4724" t="str">
            <v>SICRO ABRIL/ 25</v>
          </cell>
          <cell r="C4724" t="str">
            <v>LIMPEZA EM SUPERFÍCIE DE CONCRETO COM JATEAMENTO ABRASIVO COM USO DE GRANALHAS DE AÇO</v>
          </cell>
          <cell r="D4724" t="str">
            <v>M²</v>
          </cell>
          <cell r="F4724">
            <v>9.01</v>
          </cell>
        </row>
        <row r="4725">
          <cell r="A4725">
            <v>3806402</v>
          </cell>
          <cell r="B4725" t="str">
            <v>SICRO ABRIL/ 25</v>
          </cell>
          <cell r="C4725" t="str">
            <v>LIMPEZA EM SUPERFÍCIE DE CONCRETO COM JATEAMENTO D'ÁGUA SOB PRESSÃO</v>
          </cell>
          <cell r="D4725" t="str">
            <v>M²</v>
          </cell>
          <cell r="F4725">
            <v>2.48</v>
          </cell>
        </row>
        <row r="4726">
          <cell r="A4726">
            <v>3806407</v>
          </cell>
          <cell r="B4726" t="str">
            <v>SICRO ABRIL/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25</v>
          </cell>
          <cell r="C4727" t="str">
            <v>PINTURA MANUAL COM NATA DE CIMENTO - 3 DEMÃOS</v>
          </cell>
          <cell r="D4727" t="str">
            <v>M²</v>
          </cell>
          <cell r="F4727">
            <v>4.4400000000000004</v>
          </cell>
        </row>
        <row r="4728">
          <cell r="A4728">
            <v>3806431</v>
          </cell>
          <cell r="B4728" t="str">
            <v>SICRO ABRIL/ 25</v>
          </cell>
          <cell r="C4728" t="str">
            <v>PLACA DE AÇO DE APOIO PARA PROTENSÃO EXTERNA EM REFORÇO DE VIGA DE OAE - CONFECÇÃO E INSTALAÇÃO</v>
          </cell>
          <cell r="D4728" t="str">
            <v>UN</v>
          </cell>
          <cell r="F4728">
            <v>5602.8</v>
          </cell>
        </row>
        <row r="4729">
          <cell r="A4729">
            <v>3806432</v>
          </cell>
          <cell r="B4729" t="str">
            <v>SICRO ABRIL/ 25</v>
          </cell>
          <cell r="C4729" t="str">
            <v>PLACA DE AÇO DE DESVIO PARA PROTENSÃO EXTERNA EM REFORÇO DE VIGA DE OAE - CONFECÇÃO E INSTALAÇÃO</v>
          </cell>
          <cell r="D4729" t="str">
            <v>UN</v>
          </cell>
          <cell r="F4729">
            <v>2936.8</v>
          </cell>
        </row>
        <row r="4730">
          <cell r="A4730">
            <v>3806429</v>
          </cell>
          <cell r="B4730" t="str">
            <v>SICRO ABRIL/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25</v>
          </cell>
          <cell r="C4736" t="str">
            <v>PLATAFORMA MECANIZADA DE INSPEÇÃO SOB PONTES COM CAPACIDADE DE 500 KG E ALCANCE DE 15 M</v>
          </cell>
          <cell r="D4736" t="str">
            <v>H</v>
          </cell>
          <cell r="F4736">
            <v>754.39</v>
          </cell>
        </row>
        <row r="4737">
          <cell r="A4737">
            <v>3815644</v>
          </cell>
          <cell r="B4737" t="str">
            <v>SICRO ABRIL/ 25</v>
          </cell>
          <cell r="C4737" t="str">
            <v>RECOMPOSIÇÃO DE DRENO EM TUBO DE AÇO GALVANIZADO D = 100 MM EM OAE - FORNECIMENTO E INSTALAÇÃO</v>
          </cell>
          <cell r="D4737" t="str">
            <v>UN</v>
          </cell>
          <cell r="F4737">
            <v>102.48</v>
          </cell>
        </row>
        <row r="4738">
          <cell r="A4738">
            <v>3815643</v>
          </cell>
          <cell r="B4738" t="str">
            <v>SICRO ABRIL/ 25</v>
          </cell>
          <cell r="C4738" t="str">
            <v>RECOMPOSIÇÃO DE DRENO EM TUBO DE AÇO GALVANIZADO D = 80 MM EM OAE - FORNECIMENTO E INSTALAÇÃO</v>
          </cell>
          <cell r="D4738" t="str">
            <v>UN</v>
          </cell>
          <cell r="F4738">
            <v>95.89</v>
          </cell>
        </row>
        <row r="4739">
          <cell r="A4739">
            <v>3815706</v>
          </cell>
          <cell r="B4739" t="str">
            <v>SICRO ABRIL/ 25</v>
          </cell>
          <cell r="C4739" t="str">
            <v>RECOMPOSIÇÃO DE GUARDA-CORPO COM AGREGADOS COMERCIAIS - INSTALAÇÃO</v>
          </cell>
          <cell r="D4739" t="str">
            <v>M</v>
          </cell>
          <cell r="F4739">
            <v>131.18</v>
          </cell>
        </row>
        <row r="4740">
          <cell r="A4740">
            <v>3815597</v>
          </cell>
          <cell r="B4740" t="str">
            <v>SICRO ABRIL/ 25</v>
          </cell>
          <cell r="C4740" t="str">
            <v>RECOMPOSIÇÃO DE GUARDA-CORPO COM AGREGADOS PRODUZIDOS - INSTALAÇÃO</v>
          </cell>
          <cell r="D4740" t="str">
            <v>M</v>
          </cell>
          <cell r="F4740">
            <v>124.45</v>
          </cell>
        </row>
        <row r="4741">
          <cell r="A4741">
            <v>3815600</v>
          </cell>
          <cell r="B4741" t="str">
            <v>SICRO ABRIL/ 25</v>
          </cell>
          <cell r="C4741" t="str">
            <v>RECUPERAÇÃO DE GUARDA-CORPO METÁLICO EM AMBIENTE AGRESSIVO</v>
          </cell>
          <cell r="D4741" t="str">
            <v>M²</v>
          </cell>
          <cell r="F4741">
            <v>75.72</v>
          </cell>
        </row>
        <row r="4742">
          <cell r="A4742">
            <v>3815601</v>
          </cell>
          <cell r="B4742" t="str">
            <v>SICRO ABRIL/ 25</v>
          </cell>
          <cell r="C4742" t="str">
            <v>RECUPERAÇÃO DE GUARDA-CORPO METÁLICO EM AMBIENTE MUITO AGRESSIVO</v>
          </cell>
          <cell r="D4742" t="str">
            <v>M²</v>
          </cell>
          <cell r="F4742">
            <v>70.989999999999995</v>
          </cell>
        </row>
        <row r="4743">
          <cell r="A4743">
            <v>3815599</v>
          </cell>
          <cell r="B4743" t="str">
            <v>SICRO ABRIL/ 25</v>
          </cell>
          <cell r="C4743" t="str">
            <v>RECUPERAÇÃO DE GUARDA-CORPO METÁLICO EM AMBIENTE POUCO AGRESSIVO</v>
          </cell>
          <cell r="D4743" t="str">
            <v>M²</v>
          </cell>
          <cell r="F4743">
            <v>29.26</v>
          </cell>
        </row>
        <row r="4744">
          <cell r="A4744">
            <v>3806414</v>
          </cell>
          <cell r="B4744" t="str">
            <v>SICRO ABRIL/ 25</v>
          </cell>
          <cell r="C4744" t="str">
            <v>REMOÇÃO DE CONCRETO COM JATEAMENTO D'ÁGUA SOB ALTA PRESSÃO</v>
          </cell>
          <cell r="D4744" t="str">
            <v>M³</v>
          </cell>
          <cell r="F4744">
            <v>596.46</v>
          </cell>
        </row>
        <row r="4745">
          <cell r="A4745">
            <v>3806409</v>
          </cell>
          <cell r="B4745" t="str">
            <v>SICRO ABRIL/ 25</v>
          </cell>
          <cell r="C4745" t="str">
            <v>RESTAURAÇÃO DE BERÇOS DE APOIO PARA JUNTA DE DILATAÇÃO - FORNECIMENTO E INSTALAÇÃO</v>
          </cell>
          <cell r="D4745" t="str">
            <v>M</v>
          </cell>
          <cell r="F4745">
            <v>63.34</v>
          </cell>
        </row>
        <row r="4746">
          <cell r="A4746">
            <v>3815602</v>
          </cell>
          <cell r="B4746" t="str">
            <v>SICRO ABRIL/ 25</v>
          </cell>
          <cell r="C4746" t="str">
            <v>SUBSTITUIÇÃO DE JUNTA DE DILATAÇÃO E LÁBIOS POLIMÉRICOS - FORNECIMENTO E INSTALAÇÃO</v>
          </cell>
          <cell r="D4746" t="str">
            <v>M</v>
          </cell>
          <cell r="F4746">
            <v>33.21</v>
          </cell>
        </row>
        <row r="4747">
          <cell r="A4747">
            <v>4011444</v>
          </cell>
          <cell r="B4747" t="str">
            <v>SICRO ABRIL/ 25</v>
          </cell>
          <cell r="C4747" t="str">
            <v>AREIA ASFALTO A QUENTE - FAIXA A - AREIA COMERCIAL</v>
          </cell>
          <cell r="D4747" t="str">
            <v>T</v>
          </cell>
          <cell r="F4747">
            <v>190.26</v>
          </cell>
        </row>
        <row r="4748">
          <cell r="A4748">
            <v>4011443</v>
          </cell>
          <cell r="B4748" t="str">
            <v>SICRO ABRIL/ 25</v>
          </cell>
          <cell r="C4748" t="str">
            <v>AREIA ASFALTO A QUENTE - FAIXA A - AREIA EXTRAÍDA</v>
          </cell>
          <cell r="D4748" t="str">
            <v>T</v>
          </cell>
          <cell r="F4748">
            <v>127.69</v>
          </cell>
        </row>
        <row r="4749">
          <cell r="A4749">
            <v>4011446</v>
          </cell>
          <cell r="B4749" t="str">
            <v>SICRO ABRIL/ 25</v>
          </cell>
          <cell r="C4749" t="str">
            <v>AREIA ASFALTO A QUENTE - FAIXA B - AREIA COMERCIAL</v>
          </cell>
          <cell r="D4749" t="str">
            <v>T</v>
          </cell>
          <cell r="F4749">
            <v>179.72</v>
          </cell>
        </row>
        <row r="4750">
          <cell r="A4750">
            <v>4011445</v>
          </cell>
          <cell r="B4750" t="str">
            <v>SICRO ABRIL/ 25</v>
          </cell>
          <cell r="C4750" t="str">
            <v>AREIA ASFALTO A QUENTE - FAIXA B - AREIA EXTRAÍDA</v>
          </cell>
          <cell r="D4750" t="str">
            <v>T</v>
          </cell>
          <cell r="F4750">
            <v>115.78</v>
          </cell>
        </row>
        <row r="4751">
          <cell r="A4751">
            <v>4011448</v>
          </cell>
          <cell r="B4751" t="str">
            <v>SICRO ABRIL/ 25</v>
          </cell>
          <cell r="C4751" t="str">
            <v>AREIA ASFALTO A QUENTE COM ASFALTO POLÍMERO - FAIXA A - AREIA COMERCIAL</v>
          </cell>
          <cell r="D4751" t="str">
            <v>T</v>
          </cell>
          <cell r="F4751">
            <v>182.3</v>
          </cell>
        </row>
        <row r="4752">
          <cell r="A4752">
            <v>4011447</v>
          </cell>
          <cell r="B4752" t="str">
            <v>SICRO ABRIL/ 25</v>
          </cell>
          <cell r="C4752" t="str">
            <v>AREIA ASFALTO A QUENTE COM ASFALTO POLÍMERO - FAIXA A - AREIA EXTRAÍDA</v>
          </cell>
          <cell r="D4752" t="str">
            <v>T</v>
          </cell>
          <cell r="F4752">
            <v>116.55</v>
          </cell>
        </row>
        <row r="4753">
          <cell r="A4753">
            <v>4011450</v>
          </cell>
          <cell r="B4753" t="str">
            <v>SICRO ABRIL/ 25</v>
          </cell>
          <cell r="C4753" t="str">
            <v>AREIA ASFALTO A QUENTE COM ASFALTO POLÍMERO - FAIXA B - AREIA COMERCIAL</v>
          </cell>
          <cell r="D4753" t="str">
            <v>T</v>
          </cell>
          <cell r="F4753">
            <v>188.27</v>
          </cell>
        </row>
        <row r="4754">
          <cell r="A4754">
            <v>4011449</v>
          </cell>
          <cell r="B4754" t="str">
            <v>SICRO ABRIL/ 25</v>
          </cell>
          <cell r="C4754" t="str">
            <v>AREIA ASFALTO A QUENTE COM ASFALTO POLÍMERO - FAIXA B - AREIA EXTRAÍDA</v>
          </cell>
          <cell r="D4754" t="str">
            <v>T</v>
          </cell>
          <cell r="F4754">
            <v>123.69</v>
          </cell>
        </row>
        <row r="4755">
          <cell r="A4755">
            <v>4011452</v>
          </cell>
          <cell r="B4755" t="str">
            <v>SICRO ABRIL/ 25</v>
          </cell>
          <cell r="C4755" t="str">
            <v>AREIA ASFALTO A QUENTE COM ASFALTO POLÍMERO - FAIXA C - AREIA COMERCIAL</v>
          </cell>
          <cell r="D4755" t="str">
            <v>T</v>
          </cell>
          <cell r="F4755">
            <v>192.16</v>
          </cell>
        </row>
        <row r="4756">
          <cell r="A4756">
            <v>4011451</v>
          </cell>
          <cell r="B4756" t="str">
            <v>SICRO ABRIL/ 25</v>
          </cell>
          <cell r="C4756" t="str">
            <v>AREIA ASFALTO A QUENTE COM ASFALTO POLÍMERO - FAIXA C - AREIA EXTRAÍDA</v>
          </cell>
          <cell r="D4756" t="str">
            <v>T</v>
          </cell>
          <cell r="F4756">
            <v>128.41</v>
          </cell>
        </row>
        <row r="4757">
          <cell r="A4757">
            <v>4011219</v>
          </cell>
          <cell r="B4757" t="str">
            <v>SICRO ABRIL/ 25</v>
          </cell>
          <cell r="C4757" t="str">
            <v>BASE DE SOLO ESTABILIZADO GRANULOMETRICAMENTE SEM MISTURA COM MATERIAL DE JAZIDA - 100% PROCTOR MODIFICADO</v>
          </cell>
          <cell r="D4757" t="str">
            <v>M³</v>
          </cell>
          <cell r="F4757">
            <v>14.75</v>
          </cell>
        </row>
        <row r="4758">
          <cell r="A4758">
            <v>4011291</v>
          </cell>
          <cell r="B4758" t="str">
            <v>SICRO ABRIL/ 25</v>
          </cell>
          <cell r="C4758" t="str">
            <v>BASE DE SOLO MELHORADO COM 3% DE CIMENTO E MISTURA EM USINA COM MATERIAL DE JAZIDA - 100% PROCTOR MODIFICADO</v>
          </cell>
          <cell r="D4758" t="str">
            <v>M³</v>
          </cell>
          <cell r="F4758">
            <v>68.13</v>
          </cell>
        </row>
        <row r="4759">
          <cell r="A4759">
            <v>4011287</v>
          </cell>
          <cell r="B4759" t="str">
            <v>SICRO ABRIL/ 25</v>
          </cell>
          <cell r="C4759" t="str">
            <v>BASE DE SOLO MELHORADO COM 3% DE CIMENTO E MISTURA NA PISTA COM MATERIAL DE JAZIDA - 100% PROCTOR MODIFICADO</v>
          </cell>
          <cell r="D4759" t="str">
            <v>M³</v>
          </cell>
          <cell r="F4759">
            <v>56.87</v>
          </cell>
        </row>
        <row r="4760">
          <cell r="A4760">
            <v>4011305</v>
          </cell>
          <cell r="B4760" t="str">
            <v>SICRO ABRIL/ 25</v>
          </cell>
          <cell r="C4760" t="str">
            <v>BASE DE SOLO-CAL COM 7% DE CAL E MISTURA NA PISTA COM MATERIAL DE JAZIDA - 100% PROCTOR INTERMEDIÁRIO</v>
          </cell>
          <cell r="D4760" t="str">
            <v>M³</v>
          </cell>
          <cell r="F4760">
            <v>92.08</v>
          </cell>
        </row>
        <row r="4761">
          <cell r="A4761">
            <v>4011221</v>
          </cell>
          <cell r="B4761" t="str">
            <v>SICRO ABRIL/ 25</v>
          </cell>
          <cell r="C4761" t="str">
            <v>BASE ESTABILIZADA GRANULOMETRICAMENTE COM MISTURA DE SOLOS NA PISTA COM MATERIAL DE JAZIDA - 100% PROCTOR MODIFICADO</v>
          </cell>
          <cell r="D4761" t="str">
            <v>M³</v>
          </cell>
          <cell r="F4761">
            <v>15.52</v>
          </cell>
        </row>
        <row r="4762">
          <cell r="A4762">
            <v>4011226</v>
          </cell>
          <cell r="B4762" t="str">
            <v>SICRO ABRIL/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25</v>
          </cell>
          <cell r="C4763" t="str">
            <v>BASE OU SUB-BASE DE BRITA GRADUADA COM BRITA COMERCIAL - 100% PROCTOR MODIFICADO</v>
          </cell>
          <cell r="D4763" t="str">
            <v>M³</v>
          </cell>
          <cell r="F4763">
            <v>211.24</v>
          </cell>
        </row>
        <row r="4764">
          <cell r="A4764">
            <v>4011275</v>
          </cell>
          <cell r="B4764" t="str">
            <v>SICRO ABRIL/ 25</v>
          </cell>
          <cell r="C4764" t="str">
            <v>BASE OU SUB-BASE DE BRITA GRADUADA COM BRITA PRODUZIDA - 100% PROCTOR MODIFICADO</v>
          </cell>
          <cell r="D4764" t="str">
            <v>M³</v>
          </cell>
          <cell r="F4764">
            <v>113.92</v>
          </cell>
        </row>
        <row r="4765">
          <cell r="A4765">
            <v>4011549</v>
          </cell>
          <cell r="B4765" t="str">
            <v>SICRO ABRIL/ 25</v>
          </cell>
          <cell r="C4765" t="str">
            <v>BASE OU SUB-BASE DE BRITA GRADUADA EXECUTADA COM VIBROACABADORA - BRITA COMERCIAL - 100% PROCTOR MODIFICADO</v>
          </cell>
          <cell r="D4765" t="str">
            <v>M³</v>
          </cell>
          <cell r="F4765">
            <v>211.78</v>
          </cell>
        </row>
        <row r="4766">
          <cell r="A4766">
            <v>4011548</v>
          </cell>
          <cell r="B4766" t="str">
            <v>SICRO ABRIL/ 25</v>
          </cell>
          <cell r="C4766" t="str">
            <v>BASE OU SUB-BASE DE BRITA GRADUADA EXECUTADA COM VIBROACABADORA - BRITA PRODUZIDA - 100% PROCTOR MODIFICADO</v>
          </cell>
          <cell r="D4766" t="str">
            <v>M³</v>
          </cell>
          <cell r="F4766">
            <v>114.46</v>
          </cell>
        </row>
        <row r="4767">
          <cell r="A4767">
            <v>4011278</v>
          </cell>
          <cell r="B4767" t="str">
            <v>SICRO ABRIL/ 25</v>
          </cell>
          <cell r="C4767" t="str">
            <v>BASE OU SUB-BASE DE BRITA GRADUADA TRATADA COM CIMENTO COM BRITA COMERCIAL - 100% PROCTOR MODIFICADO</v>
          </cell>
          <cell r="D4767" t="str">
            <v>M³</v>
          </cell>
          <cell r="F4767">
            <v>261.83</v>
          </cell>
        </row>
        <row r="4768">
          <cell r="A4768">
            <v>4011277</v>
          </cell>
          <cell r="B4768" t="str">
            <v>SICRO ABRIL/ 25</v>
          </cell>
          <cell r="C4768" t="str">
            <v>BASE OU SUB-BASE DE BRITA GRADUADA TRATADA COM CIMENTO COM BRITA PRODUZIDA - 100% PROCTOR MODIFICADO</v>
          </cell>
          <cell r="D4768" t="str">
            <v>M³</v>
          </cell>
          <cell r="F4768">
            <v>165.39</v>
          </cell>
        </row>
        <row r="4769">
          <cell r="A4769">
            <v>4011561</v>
          </cell>
          <cell r="B4769" t="str">
            <v>SICRO ABRIL/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25</v>
          </cell>
          <cell r="C4771" t="str">
            <v>BASE OU SUB-BASE DE MACADAME HIDRÁULICO COM BRITA COMERCIAL - 100% PROCTOR MODIFICADO</v>
          </cell>
          <cell r="D4771" t="str">
            <v>M³</v>
          </cell>
          <cell r="F4771">
            <v>186.58</v>
          </cell>
        </row>
        <row r="4772">
          <cell r="A4772">
            <v>4011281</v>
          </cell>
          <cell r="B4772" t="str">
            <v>SICRO ABRIL/ 25</v>
          </cell>
          <cell r="C4772" t="str">
            <v>BASE OU SUB-BASE DE MACADAME HIDRÁULICO COM BRITA PRODUZIDA - 100% PROCTOR MODIFICADO</v>
          </cell>
          <cell r="D4772" t="str">
            <v>M³</v>
          </cell>
          <cell r="F4772">
            <v>102.07</v>
          </cell>
        </row>
        <row r="4773">
          <cell r="A4773">
            <v>4011279</v>
          </cell>
          <cell r="B4773" t="str">
            <v>SICRO ABRIL/ 25</v>
          </cell>
          <cell r="C4773" t="str">
            <v>BASE OU SUB-BASE DE MACADAME SECO COM BRITA COMERCIAL - 100% PROCTOR MODIFICADO</v>
          </cell>
          <cell r="D4773" t="str">
            <v>M³</v>
          </cell>
          <cell r="F4773">
            <v>178.67</v>
          </cell>
        </row>
        <row r="4774">
          <cell r="A4774">
            <v>4011280</v>
          </cell>
          <cell r="B4774" t="str">
            <v>SICRO ABRIL/ 25</v>
          </cell>
          <cell r="C4774" t="str">
            <v>BASE OU SUB-BASE DE MACADAME SECO COM BRITA PRODUZIDA - 100% PROCTOR MODIFICADO</v>
          </cell>
          <cell r="D4774" t="str">
            <v>M³</v>
          </cell>
          <cell r="F4774">
            <v>94.16</v>
          </cell>
        </row>
        <row r="4775">
          <cell r="A4775">
            <v>4011314</v>
          </cell>
          <cell r="B4775" t="str">
            <v>SICRO ABRIL/ 25</v>
          </cell>
          <cell r="C4775" t="str">
            <v>BASE OU SUB-BASE DE SOLO-CIMENTO COM 7% DE CIMENTO E MISTURA EM USINA COM MATERIAL DE JAZIDA - 100% PROCTOR NORMAL</v>
          </cell>
          <cell r="D4775" t="str">
            <v>M³</v>
          </cell>
          <cell r="F4775">
            <v>116.82</v>
          </cell>
        </row>
        <row r="4776">
          <cell r="A4776">
            <v>4011315</v>
          </cell>
          <cell r="B4776" t="str">
            <v>SICRO ABRIL/ 25</v>
          </cell>
          <cell r="C4776" t="str">
            <v>BASE OU SUB-BASE DE SOLO-CIMENTO COM 7% DE CIMENTO E MISTURA NA PISTA COM MATERIAL DE JAZIDA - 100% PROCTOR NORMAL</v>
          </cell>
          <cell r="D4776" t="str">
            <v>M³</v>
          </cell>
          <cell r="F4776">
            <v>108.75</v>
          </cell>
        </row>
        <row r="4777">
          <cell r="A4777">
            <v>4011316</v>
          </cell>
          <cell r="B4777" t="str">
            <v>SICRO ABRIL/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25</v>
          </cell>
          <cell r="C4785" t="str">
            <v>CONCRETO ASFÁLTICO - FAIXA A-25 - AREIA E BRITA COMERCIAIS</v>
          </cell>
          <cell r="D4785" t="str">
            <v>T</v>
          </cell>
          <cell r="F4785">
            <v>176.02</v>
          </cell>
        </row>
        <row r="4786">
          <cell r="A4786">
            <v>4011453</v>
          </cell>
          <cell r="B4786" t="str">
            <v>SICRO ABRIL/ 25</v>
          </cell>
          <cell r="C4786" t="str">
            <v>CONCRETO ASFÁLTICO - FAIXA A-25 - AREIA EXTRAÍDA E BRITA PRODUZIDA</v>
          </cell>
          <cell r="D4786" t="str">
            <v>T</v>
          </cell>
          <cell r="F4786">
            <v>133.43</v>
          </cell>
        </row>
        <row r="4787">
          <cell r="A4787">
            <v>4011455</v>
          </cell>
          <cell r="B4787" t="str">
            <v>SICRO ABRIL/ 25</v>
          </cell>
          <cell r="C4787" t="str">
            <v>CONCRETO ASFÁLTICO - FAIXA A-25 - MASSA COMERCIAL</v>
          </cell>
          <cell r="D4787" t="str">
            <v>T</v>
          </cell>
          <cell r="F4787">
            <v>17.71</v>
          </cell>
        </row>
        <row r="4788">
          <cell r="A4788">
            <v>4011459</v>
          </cell>
          <cell r="B4788" t="str">
            <v>SICRO ABRIL/ 25</v>
          </cell>
          <cell r="C4788" t="str">
            <v>CONCRETO ASFÁLTICO - FAIXA B-19 - AREIA E BRITA COMERCIAIS</v>
          </cell>
          <cell r="D4788" t="str">
            <v>T</v>
          </cell>
          <cell r="F4788">
            <v>175.2</v>
          </cell>
        </row>
        <row r="4789">
          <cell r="A4789">
            <v>4011458</v>
          </cell>
          <cell r="B4789" t="str">
            <v>SICRO ABRIL/ 25</v>
          </cell>
          <cell r="C4789" t="str">
            <v>CONCRETO ASFÁLTICO - FAIXA B-19 - AREIA EXTRAÍDA E BRITA PRODUZIDA</v>
          </cell>
          <cell r="D4789" t="str">
            <v>T</v>
          </cell>
          <cell r="F4789">
            <v>133.57</v>
          </cell>
        </row>
        <row r="4790">
          <cell r="A4790">
            <v>4011494</v>
          </cell>
          <cell r="B4790" t="str">
            <v>SICRO ABRIL/ 25</v>
          </cell>
          <cell r="C4790" t="str">
            <v>CONCRETO ASFÁLTICO - FAIXA B-19 - MASSA COMERCIAL</v>
          </cell>
          <cell r="D4790" t="str">
            <v>T</v>
          </cell>
          <cell r="F4790">
            <v>18.21</v>
          </cell>
        </row>
        <row r="4791">
          <cell r="A4791">
            <v>4011463</v>
          </cell>
          <cell r="B4791" t="str">
            <v>SICRO ABRIL/ 25</v>
          </cell>
          <cell r="C4791" t="str">
            <v>CONCRETO ASFÁLTICO - FAIXA C-12,5 - AREIA E BRITA COMERCIAIS</v>
          </cell>
          <cell r="D4791" t="str">
            <v>T</v>
          </cell>
          <cell r="F4791">
            <v>173.73</v>
          </cell>
        </row>
        <row r="4792">
          <cell r="A4792">
            <v>4011462</v>
          </cell>
          <cell r="B4792" t="str">
            <v>SICRO ABRIL/ 25</v>
          </cell>
          <cell r="C4792" t="str">
            <v>CONCRETO ASFÁLTICO - FAIXA C-12,5 - AREIA EXTRAÍDA E BRITA PRODUZIDA</v>
          </cell>
          <cell r="D4792" t="str">
            <v>T</v>
          </cell>
          <cell r="F4792">
            <v>133.18</v>
          </cell>
        </row>
        <row r="4793">
          <cell r="A4793">
            <v>4011464</v>
          </cell>
          <cell r="B4793" t="str">
            <v>SICRO ABRIL/ 25</v>
          </cell>
          <cell r="C4793" t="str">
            <v>CONCRETO ASFÁLTICO - FAIXA C-12,5 - MASSA COMERCIAL</v>
          </cell>
          <cell r="D4793" t="str">
            <v>T</v>
          </cell>
          <cell r="F4793">
            <v>18.21</v>
          </cell>
        </row>
        <row r="4794">
          <cell r="A4794">
            <v>4011495</v>
          </cell>
          <cell r="B4794" t="str">
            <v>SICRO ABRIL/ 25</v>
          </cell>
          <cell r="C4794" t="str">
            <v>CONCRETO ASFÁLTICO - FAIXA D-9,5 - AREIA E BRITA COMERCIAIS</v>
          </cell>
          <cell r="D4794" t="str">
            <v>T</v>
          </cell>
          <cell r="F4794">
            <v>171.89</v>
          </cell>
        </row>
        <row r="4795">
          <cell r="A4795">
            <v>4011496</v>
          </cell>
          <cell r="B4795" t="str">
            <v>SICRO ABRIL/ 25</v>
          </cell>
          <cell r="C4795" t="str">
            <v>CONCRETO ASFÁLTICO - FAIXA D-9,5 - AREIA EXTRAÍDA E BRITA PRODUZIDA</v>
          </cell>
          <cell r="D4795" t="str">
            <v>T</v>
          </cell>
          <cell r="F4795">
            <v>133.22</v>
          </cell>
        </row>
        <row r="4796">
          <cell r="A4796">
            <v>4011497</v>
          </cell>
          <cell r="B4796" t="str">
            <v>SICRO ABRIL/ 25</v>
          </cell>
          <cell r="C4796" t="str">
            <v>CONCRETO ASFÁLTICO - FAIXA D-9,5 - MASSA COMERCIAL</v>
          </cell>
          <cell r="D4796" t="str">
            <v>T</v>
          </cell>
          <cell r="F4796">
            <v>18.21</v>
          </cell>
        </row>
        <row r="4797">
          <cell r="A4797">
            <v>4011457</v>
          </cell>
          <cell r="B4797" t="str">
            <v>SICRO ABRIL/ 25</v>
          </cell>
          <cell r="C4797" t="str">
            <v>CONCRETO ASFÁLTICO COM ASFALTO POLÍMERO - FAIXA A - AREIA E BRITA COMERCIAIS</v>
          </cell>
          <cell r="D4797" t="str">
            <v>T</v>
          </cell>
          <cell r="F4797">
            <v>193.01</v>
          </cell>
        </row>
        <row r="4798">
          <cell r="A4798">
            <v>4011456</v>
          </cell>
          <cell r="B4798" t="str">
            <v>SICRO ABRIL/ 25</v>
          </cell>
          <cell r="C4798" t="str">
            <v>CONCRETO ASFÁLTICO COM ASFALTO POLÍMERO - FAIXA A - AREIA EXTRAÍDA E BRITA PRODUZIDA</v>
          </cell>
          <cell r="D4798" t="str">
            <v>T</v>
          </cell>
          <cell r="F4798">
            <v>139.13</v>
          </cell>
        </row>
        <row r="4799">
          <cell r="A4799">
            <v>4011461</v>
          </cell>
          <cell r="B4799" t="str">
            <v>SICRO ABRIL/ 25</v>
          </cell>
          <cell r="C4799" t="str">
            <v>CONCRETO ASFÁLTICO COM ASFALTO POLÍMERO - FAIXA B - AREIA E BRITA COMERCIAIS</v>
          </cell>
          <cell r="D4799" t="str">
            <v>T</v>
          </cell>
          <cell r="F4799">
            <v>195.59</v>
          </cell>
        </row>
        <row r="4800">
          <cell r="A4800">
            <v>4011460</v>
          </cell>
          <cell r="B4800" t="str">
            <v>SICRO ABRIL/ 25</v>
          </cell>
          <cell r="C4800" t="str">
            <v>CONCRETO ASFÁLTICO COM ASFALTO POLÍMERO - FAIXA B - AREIA EXTRAÍDA E BRITA PRODUZIDA</v>
          </cell>
          <cell r="D4800" t="str">
            <v>T</v>
          </cell>
          <cell r="F4800">
            <v>141.91</v>
          </cell>
        </row>
        <row r="4801">
          <cell r="A4801">
            <v>4011466</v>
          </cell>
          <cell r="B4801" t="str">
            <v>SICRO ABRIL/ 25</v>
          </cell>
          <cell r="C4801" t="str">
            <v>CONCRETO ASFÁLTICO COM ASFALTO POLÍMERO - FAIXA C - AREIA E BRITA COMERCIAIS</v>
          </cell>
          <cell r="D4801" t="str">
            <v>T</v>
          </cell>
          <cell r="F4801">
            <v>201.82</v>
          </cell>
        </row>
        <row r="4802">
          <cell r="A4802">
            <v>4011465</v>
          </cell>
          <cell r="B4802" t="str">
            <v>SICRO ABRIL/ 25</v>
          </cell>
          <cell r="C4802" t="str">
            <v>CONCRETO ASFÁLTICO COM ASFALTO POLÍMERO - FAIXA C - AREIA EXTRAÍDA E BRITA PRODUZIDA</v>
          </cell>
          <cell r="D4802" t="str">
            <v>T</v>
          </cell>
          <cell r="F4802">
            <v>144.58000000000001</v>
          </cell>
        </row>
        <row r="4803">
          <cell r="A4803">
            <v>4011469</v>
          </cell>
          <cell r="B4803" t="str">
            <v>SICRO ABRIL/ 25</v>
          </cell>
          <cell r="C4803" t="str">
            <v>CONCRETO ASFÁLTICO COM BORRACHA - FAIXA A - BRITA COMERCIAL</v>
          </cell>
          <cell r="D4803" t="str">
            <v>T</v>
          </cell>
          <cell r="F4803">
            <v>231.28</v>
          </cell>
        </row>
        <row r="4804">
          <cell r="A4804">
            <v>4011473</v>
          </cell>
          <cell r="B4804" t="str">
            <v>SICRO ABRIL/ 25</v>
          </cell>
          <cell r="C4804" t="str">
            <v>CONCRETO ASFÁLTICO COM BORRACHA - FAIXA A - BRITA PRODUZIDA</v>
          </cell>
          <cell r="D4804" t="str">
            <v>T</v>
          </cell>
          <cell r="F4804">
            <v>191.56</v>
          </cell>
        </row>
        <row r="4805">
          <cell r="A4805">
            <v>4011470</v>
          </cell>
          <cell r="B4805" t="str">
            <v>SICRO ABRIL/ 25</v>
          </cell>
          <cell r="C4805" t="str">
            <v>CONCRETO ASFÁLTICO COM BORRACHA - FAIXA B - BRITA COMERCIAL</v>
          </cell>
          <cell r="D4805" t="str">
            <v>T</v>
          </cell>
          <cell r="F4805">
            <v>234.73</v>
          </cell>
        </row>
        <row r="4806">
          <cell r="A4806">
            <v>4011474</v>
          </cell>
          <cell r="B4806" t="str">
            <v>SICRO ABRIL/ 25</v>
          </cell>
          <cell r="C4806" t="str">
            <v>CONCRETO ASFÁLTICO COM BORRACHA - FAIXA B - BRITA PRODUZIDA</v>
          </cell>
          <cell r="D4806" t="str">
            <v>T</v>
          </cell>
          <cell r="F4806">
            <v>195.84</v>
          </cell>
        </row>
        <row r="4807">
          <cell r="A4807">
            <v>4011471</v>
          </cell>
          <cell r="B4807" t="str">
            <v>SICRO ABRIL/ 25</v>
          </cell>
          <cell r="C4807" t="str">
            <v>CONCRETO ASFÁLTICO COM BORRACHA - FAIXA C - BRITA COMERCIAL</v>
          </cell>
          <cell r="D4807" t="str">
            <v>T</v>
          </cell>
          <cell r="F4807">
            <v>234.95</v>
          </cell>
        </row>
        <row r="4808">
          <cell r="A4808">
            <v>4011475</v>
          </cell>
          <cell r="B4808" t="str">
            <v>SICRO ABRIL/ 25</v>
          </cell>
          <cell r="C4808" t="str">
            <v>CONCRETO ASFÁLTICO COM BORRACHA - FAIXA C - BRITA PRODUZIDA</v>
          </cell>
          <cell r="D4808" t="str">
            <v>T</v>
          </cell>
          <cell r="F4808">
            <v>197.96</v>
          </cell>
        </row>
        <row r="4809">
          <cell r="A4809">
            <v>4011472</v>
          </cell>
          <cell r="B4809" t="str">
            <v>SICRO ABRIL/ 25</v>
          </cell>
          <cell r="C4809" t="str">
            <v>CONCRETO ASFÁLTICO COM BORRACHA - FAIXA GAP GRADED - BRITA COMERCIAL</v>
          </cell>
          <cell r="D4809" t="str">
            <v>T</v>
          </cell>
          <cell r="F4809">
            <v>233.84</v>
          </cell>
        </row>
        <row r="4810">
          <cell r="A4810">
            <v>4011476</v>
          </cell>
          <cell r="B4810" t="str">
            <v>SICRO ABRIL/ 25</v>
          </cell>
          <cell r="C4810" t="str">
            <v>CONCRETO ASFÁLTICO COM BORRACHA - FAIXA GAP GRADED - BRITA PRODUZIDA</v>
          </cell>
          <cell r="D4810" t="str">
            <v>T</v>
          </cell>
          <cell r="F4810">
            <v>191.39</v>
          </cell>
        </row>
        <row r="4811">
          <cell r="A4811">
            <v>4011478</v>
          </cell>
          <cell r="B4811" t="str">
            <v>SICRO ABRIL/ 25</v>
          </cell>
          <cell r="C4811" t="str">
            <v>CONCRETO ASFÁLTICO RECICLADO EM USINA COM ADIÇÃO DE ASFALTO - BRITA COMERCIAL</v>
          </cell>
          <cell r="D4811" t="str">
            <v>T</v>
          </cell>
          <cell r="F4811">
            <v>170.94</v>
          </cell>
        </row>
        <row r="4812">
          <cell r="A4812">
            <v>4011477</v>
          </cell>
          <cell r="B4812" t="str">
            <v>SICRO ABRIL/ 25</v>
          </cell>
          <cell r="C4812" t="str">
            <v>CONCRETO ASFÁLTICO RECICLADO EM USINA COM ADIÇÃO DE ASFALTO - BRITA PRODUZIDA</v>
          </cell>
          <cell r="D4812" t="str">
            <v>T</v>
          </cell>
          <cell r="F4812">
            <v>143.08000000000001</v>
          </cell>
        </row>
        <row r="4813">
          <cell r="A4813">
            <v>4011539</v>
          </cell>
          <cell r="B4813" t="str">
            <v>SICRO ABRIL/ 25</v>
          </cell>
          <cell r="C4813" t="str">
            <v>CURA COM PINTURA ASFÁLTICA PARA CAMADAS GRANULARES COM ADIÇÃO DE CIMENTO</v>
          </cell>
          <cell r="D4813" t="str">
            <v>M²</v>
          </cell>
          <cell r="F4813">
            <v>0.21</v>
          </cell>
        </row>
        <row r="4814">
          <cell r="A4814">
            <v>4011538</v>
          </cell>
          <cell r="B4814" t="str">
            <v>SICRO ABRIL/ 25</v>
          </cell>
          <cell r="C4814" t="str">
            <v>CURA COM PINTURA ASFÁLTICA PARA PAVIMENTO DE CONCRETO COMPACTADO COM ROLO</v>
          </cell>
          <cell r="D4814" t="str">
            <v>M²</v>
          </cell>
          <cell r="F4814">
            <v>0.32</v>
          </cell>
        </row>
        <row r="4815">
          <cell r="A4815">
            <v>4016096</v>
          </cell>
          <cell r="B4815" t="str">
            <v>SICRO ABRIL/ 25</v>
          </cell>
          <cell r="C4815" t="str">
            <v>ESCAVAÇÃO E CARGA DE MATERIAL DE JAZIDA COM ESCAVADEIRA HIDRÁULICA DE 1,56 M³</v>
          </cell>
          <cell r="D4815" t="str">
            <v>M³</v>
          </cell>
          <cell r="F4815">
            <v>1.36</v>
          </cell>
        </row>
        <row r="4816">
          <cell r="A4816">
            <v>4016008</v>
          </cell>
          <cell r="B4816" t="str">
            <v>SICRO ABRIL/ 25</v>
          </cell>
          <cell r="C4816" t="str">
            <v>ESCAVAÇÃO E CARGA DE MATERIAL DE JAZIDA COM TRATOR DE 127 KW E CARREGADEIRA DE 3,4 M³</v>
          </cell>
          <cell r="D4816" t="str">
            <v>M³</v>
          </cell>
          <cell r="F4816">
            <v>4.43</v>
          </cell>
        </row>
        <row r="4817">
          <cell r="A4817">
            <v>4016007</v>
          </cell>
          <cell r="B4817" t="str">
            <v>SICRO ABRIL/ 25</v>
          </cell>
          <cell r="C4817" t="str">
            <v>ESCAVAÇÃO E CARGA DE MATERIAL DE JAZIDA COM TRATOR DE 97 KW E CARREGADEIRA DE 1,72 M³</v>
          </cell>
          <cell r="D4817" t="str">
            <v>M³</v>
          </cell>
          <cell r="F4817">
            <v>5.08</v>
          </cell>
        </row>
        <row r="4818">
          <cell r="A4818">
            <v>4015612</v>
          </cell>
          <cell r="B4818" t="str">
            <v>SICRO ABRIL/ 25</v>
          </cell>
          <cell r="C4818" t="str">
            <v>EXECUÇÃO DE REVESTIMENTO PRIMÁRIO COM MATERIAL DE JAZIDA - 100% PROCTOR INTERMEDIÁRIO</v>
          </cell>
          <cell r="D4818" t="str">
            <v>M³</v>
          </cell>
          <cell r="F4818">
            <v>13.57</v>
          </cell>
        </row>
        <row r="4819">
          <cell r="A4819">
            <v>4011562</v>
          </cell>
          <cell r="B4819" t="str">
            <v>SICRO ABRIL/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25</v>
          </cell>
          <cell r="C4820" t="str">
            <v>IMPRIMAÇÃO COM ASFALTO DILUÍDO</v>
          </cell>
          <cell r="D4820" t="str">
            <v>M²</v>
          </cell>
          <cell r="F4820">
            <v>0.38</v>
          </cell>
        </row>
        <row r="4821">
          <cell r="A4821">
            <v>4011352</v>
          </cell>
          <cell r="B4821" t="str">
            <v>SICRO ABRIL/ 25</v>
          </cell>
          <cell r="C4821" t="str">
            <v>IMPRIMAÇÃO COM EMULSÃO ASFÁLTICA (ADAPTADO)</v>
          </cell>
          <cell r="D4821" t="str">
            <v>M²</v>
          </cell>
          <cell r="E4821">
            <v>7.34</v>
          </cell>
          <cell r="F4821">
            <v>7.34</v>
          </cell>
        </row>
        <row r="4822">
          <cell r="A4822">
            <v>4011402</v>
          </cell>
          <cell r="B4822" t="str">
            <v>SICRO ABRIL/ 25</v>
          </cell>
          <cell r="C4822" t="str">
            <v>LAMA ASFÁLTICA - FAIXA I - AREIA E BRITA COMERCIAIS</v>
          </cell>
          <cell r="D4822" t="str">
            <v>M²</v>
          </cell>
          <cell r="F4822">
            <v>0.85</v>
          </cell>
        </row>
        <row r="4823">
          <cell r="A4823">
            <v>4011401</v>
          </cell>
          <cell r="B4823" t="str">
            <v>SICRO ABRIL/ 25</v>
          </cell>
          <cell r="C4823" t="str">
            <v>LAMA ASFÁLTICA - FAIXA I - AREIA EXTRAÍDA E BRITA PRODUZIDA</v>
          </cell>
          <cell r="D4823" t="str">
            <v>M²</v>
          </cell>
          <cell r="F4823">
            <v>0.6</v>
          </cell>
        </row>
        <row r="4824">
          <cell r="A4824">
            <v>4011404</v>
          </cell>
          <cell r="B4824" t="str">
            <v>SICRO ABRIL/ 25</v>
          </cell>
          <cell r="C4824" t="str">
            <v>LAMA ASFÁLTICA - FAIXA II - AREIA E BRITA COMERCIAIS</v>
          </cell>
          <cell r="D4824" t="str">
            <v>M²</v>
          </cell>
          <cell r="F4824">
            <v>0.59</v>
          </cell>
        </row>
        <row r="4825">
          <cell r="A4825">
            <v>4011403</v>
          </cell>
          <cell r="B4825" t="str">
            <v>SICRO ABRIL/ 25</v>
          </cell>
          <cell r="C4825" t="str">
            <v>LAMA ASFÁLTICA - FAIXA II - AREIA EXTRAÍDA E BRITA PRODUZIDA</v>
          </cell>
          <cell r="D4825" t="str">
            <v>M²</v>
          </cell>
          <cell r="F4825">
            <v>0.41</v>
          </cell>
        </row>
        <row r="4826">
          <cell r="A4826">
            <v>4011406</v>
          </cell>
          <cell r="B4826" t="str">
            <v>SICRO ABRIL/ 25</v>
          </cell>
          <cell r="C4826" t="str">
            <v>LAMA ASFÁLTICA - FAIXA III - AREIA E BRITA COMERCIAIS</v>
          </cell>
          <cell r="D4826" t="str">
            <v>M²</v>
          </cell>
          <cell r="F4826">
            <v>1.1000000000000001</v>
          </cell>
        </row>
        <row r="4827">
          <cell r="A4827">
            <v>4011405</v>
          </cell>
          <cell r="B4827" t="str">
            <v>SICRO ABRIL/ 25</v>
          </cell>
          <cell r="C4827" t="str">
            <v>LAMA ASFÁLTICA - FAIXA III - AREIA EXTRAÍDA E BRITA PRODUZIDA</v>
          </cell>
          <cell r="D4827" t="str">
            <v>M²</v>
          </cell>
          <cell r="F4827">
            <v>0.79</v>
          </cell>
        </row>
        <row r="4828">
          <cell r="A4828">
            <v>4011392</v>
          </cell>
          <cell r="B4828" t="str">
            <v>SICRO ABRIL/ 25</v>
          </cell>
          <cell r="C4828" t="str">
            <v>MACADAME BETUMINOSO POR PENETRAÇÃO - FAIXA A - BRITA COMERCIAL</v>
          </cell>
          <cell r="D4828" t="str">
            <v>M³</v>
          </cell>
          <cell r="F4828">
            <v>213.8</v>
          </cell>
        </row>
        <row r="4829">
          <cell r="A4829">
            <v>4011391</v>
          </cell>
          <cell r="B4829" t="str">
            <v>SICRO ABRIL/ 25</v>
          </cell>
          <cell r="C4829" t="str">
            <v>MACADAME BETUMINOSO POR PENETRAÇÃO - FAIXA A - BRITA PRODUZIDA</v>
          </cell>
          <cell r="D4829" t="str">
            <v>M³</v>
          </cell>
          <cell r="F4829">
            <v>129.54</v>
          </cell>
        </row>
        <row r="4830">
          <cell r="A4830">
            <v>4011394</v>
          </cell>
          <cell r="B4830" t="str">
            <v>SICRO ABRIL/ 25</v>
          </cell>
          <cell r="C4830" t="str">
            <v>MACADAME BETUMINOSO POR PENETRAÇÃO - FAIXA B - BRITA COMERCIAL</v>
          </cell>
          <cell r="D4830" t="str">
            <v>M³</v>
          </cell>
          <cell r="F4830">
            <v>214.42</v>
          </cell>
        </row>
        <row r="4831">
          <cell r="A4831">
            <v>4011393</v>
          </cell>
          <cell r="B4831" t="str">
            <v>SICRO ABRIL/ 25</v>
          </cell>
          <cell r="C4831" t="str">
            <v>MACADAME BETUMINOSO POR PENETRAÇÃO - FAIXA B - BRITA PRODUZIDA</v>
          </cell>
          <cell r="D4831" t="str">
            <v>M³</v>
          </cell>
          <cell r="F4831">
            <v>130.16</v>
          </cell>
        </row>
        <row r="4832">
          <cell r="A4832">
            <v>4011396</v>
          </cell>
          <cell r="B4832" t="str">
            <v>SICRO ABRIL/ 25</v>
          </cell>
          <cell r="C4832" t="str">
            <v>MACADAME BETUMINOSO POR PENETRAÇÃO - FAIXA C - BRITA COMERCIAL</v>
          </cell>
          <cell r="D4832" t="str">
            <v>M³</v>
          </cell>
          <cell r="F4832">
            <v>218.08</v>
          </cell>
        </row>
        <row r="4833">
          <cell r="A4833">
            <v>4011395</v>
          </cell>
          <cell r="B4833" t="str">
            <v>SICRO ABRIL/ 25</v>
          </cell>
          <cell r="C4833" t="str">
            <v>MACADAME BETUMINOSO POR PENETRAÇÃO - FAIXA C - BRITA PRODUZIDA</v>
          </cell>
          <cell r="D4833" t="str">
            <v>M³</v>
          </cell>
          <cell r="F4833">
            <v>130.88</v>
          </cell>
        </row>
        <row r="4834">
          <cell r="A4834">
            <v>4011398</v>
          </cell>
          <cell r="B4834" t="str">
            <v>SICRO ABRIL/ 25</v>
          </cell>
          <cell r="C4834" t="str">
            <v>MACADAME BETUMINOSO POR PENETRAÇÃO - FAIXA D - BRITA COMERCIAL</v>
          </cell>
          <cell r="D4834" t="str">
            <v>M³</v>
          </cell>
          <cell r="F4834">
            <v>220.11</v>
          </cell>
        </row>
        <row r="4835">
          <cell r="A4835">
            <v>4011397</v>
          </cell>
          <cell r="B4835" t="str">
            <v>SICRO ABRIL/ 25</v>
          </cell>
          <cell r="C4835" t="str">
            <v>MACADAME BETUMINOSO POR PENETRAÇÃO - FAIXA D - BRITA PRODUZIDA</v>
          </cell>
          <cell r="D4835" t="str">
            <v>M³</v>
          </cell>
          <cell r="F4835">
            <v>131.16</v>
          </cell>
        </row>
        <row r="4836">
          <cell r="A4836">
            <v>4011400</v>
          </cell>
          <cell r="B4836" t="str">
            <v>SICRO ABRIL/ 25</v>
          </cell>
          <cell r="C4836" t="str">
            <v>MACADAME BETUMINOSO POR PENETRAÇÃO COM ASFALTO COM POLÍMERO - FAIXA A - BRITA COMERCIAL</v>
          </cell>
          <cell r="D4836" t="str">
            <v>M³</v>
          </cell>
          <cell r="F4836">
            <v>230.82</v>
          </cell>
        </row>
        <row r="4837">
          <cell r="A4837">
            <v>4011399</v>
          </cell>
          <cell r="B4837" t="str">
            <v>SICRO ABRIL/ 25</v>
          </cell>
          <cell r="C4837" t="str">
            <v>MACADAME BETUMINOSO POR PENETRAÇÃO COM ASFALTO COM POLÍMERO - FAIXA A - BRITA PRODUZIDA</v>
          </cell>
          <cell r="D4837" t="str">
            <v>M³</v>
          </cell>
          <cell r="F4837">
            <v>149.26</v>
          </cell>
        </row>
        <row r="4838">
          <cell r="A4838">
            <v>4011490</v>
          </cell>
          <cell r="B4838" t="str">
            <v>SICRO ABRIL/ 25</v>
          </cell>
          <cell r="C4838" t="str">
            <v>MANTA SINTÉTICA PARA RECAPEAMENTO ASFÁLTICO COM GEOTÊXTIL RT - 09 - FORNECIMENTO E APLICAÇÃO</v>
          </cell>
          <cell r="D4838" t="str">
            <v>M²</v>
          </cell>
          <cell r="F4838">
            <v>5.8</v>
          </cell>
        </row>
        <row r="4839">
          <cell r="A4839">
            <v>4011536</v>
          </cell>
          <cell r="B4839" t="str">
            <v>SICRO ABRIL/ 25</v>
          </cell>
          <cell r="C4839" t="str">
            <v>MEMBRANA PLÁSTICA ISOLANTE E IMPERMEABILIZANTE COM ESPESSURA DE 0,2 MM - FORNECIMENTO E INSTALAÇÃO</v>
          </cell>
          <cell r="D4839" t="str">
            <v>M²</v>
          </cell>
          <cell r="F4839">
            <v>1.76</v>
          </cell>
        </row>
        <row r="4840">
          <cell r="A4840">
            <v>4011415</v>
          </cell>
          <cell r="B4840" t="str">
            <v>SICRO ABRIL/ 25</v>
          </cell>
          <cell r="C4840" t="str">
            <v>MICRO PRÉ-MISTURADO A QUENTE COM ASFALTO POLÍMERO - BRITA COMERCIAL</v>
          </cell>
          <cell r="D4840" t="str">
            <v>T</v>
          </cell>
          <cell r="F4840">
            <v>177.36</v>
          </cell>
        </row>
        <row r="4841">
          <cell r="A4841">
            <v>4011416</v>
          </cell>
          <cell r="B4841" t="str">
            <v>SICRO ABRIL/ 25</v>
          </cell>
          <cell r="C4841" t="str">
            <v>MICRO PRÉ-MISTURADO A QUENTE COM ASFALTO POLÍMERO - BRITA PRODUZIDA</v>
          </cell>
          <cell r="D4841" t="str">
            <v>T</v>
          </cell>
          <cell r="F4841">
            <v>141.93</v>
          </cell>
        </row>
        <row r="4842">
          <cell r="A4842">
            <v>4011408</v>
          </cell>
          <cell r="B4842" t="str">
            <v>SICRO ABRIL/ 25</v>
          </cell>
          <cell r="C4842" t="str">
            <v>MICRORREVESTIMENTO A FRIO COM EMULSÃO MODIFICADA COM POLÍMERO DE 0,8 CM - FAIXA II - BRITA COMERCIAL</v>
          </cell>
          <cell r="D4842" t="str">
            <v>M²</v>
          </cell>
          <cell r="F4842">
            <v>2.23</v>
          </cell>
        </row>
        <row r="4843">
          <cell r="A4843">
            <v>4011407</v>
          </cell>
          <cell r="B4843" t="str">
            <v>SICRO ABRIL/ 25</v>
          </cell>
          <cell r="C4843" t="str">
            <v>MICRORREVESTIMENTO A FRIO COM EMULSÃO MODIFICADA COM POLÍMERO DE 0,8 CM - FAIXA II - BRITA PRODUZIDA</v>
          </cell>
          <cell r="D4843" t="str">
            <v>M²</v>
          </cell>
          <cell r="F4843">
            <v>1.79</v>
          </cell>
        </row>
        <row r="4844">
          <cell r="A4844">
            <v>4011410</v>
          </cell>
          <cell r="B4844" t="str">
            <v>SICRO ABRIL/ 25</v>
          </cell>
          <cell r="C4844" t="str">
            <v>MICRORREVESTIMENTO A FRIO COM EMULSÃO MODIFICADA COM POLÍMERO DE 1,5 CM - FAIXA III - BRITA COMERCIAL</v>
          </cell>
          <cell r="D4844" t="str">
            <v>M²</v>
          </cell>
          <cell r="F4844">
            <v>4.34</v>
          </cell>
        </row>
        <row r="4845">
          <cell r="A4845">
            <v>4011409</v>
          </cell>
          <cell r="B4845" t="str">
            <v>SICRO ABRIL/ 25</v>
          </cell>
          <cell r="C4845" t="str">
            <v>MICRORREVESTIMENTO A FRIO COM EMULSÃO MODIFICADA COM POLÍMERO DE 1,5 CM - FAIXA III - BRITA PRODUZIDA</v>
          </cell>
          <cell r="D4845" t="str">
            <v>M²</v>
          </cell>
          <cell r="F4845">
            <v>3.49</v>
          </cell>
        </row>
        <row r="4846">
          <cell r="A4846">
            <v>4011412</v>
          </cell>
          <cell r="B4846" t="str">
            <v>SICRO ABRIL/ 25</v>
          </cell>
          <cell r="C4846" t="str">
            <v>MICRORREVESTIMENTO A FRIO COM EMULSÃO MODIFICADA COM POLÍMERO DE 2,0 CM - FAIXA III - BRITA COMERCIAL</v>
          </cell>
          <cell r="D4846" t="str">
            <v>M²</v>
          </cell>
          <cell r="F4846">
            <v>5.78</v>
          </cell>
        </row>
        <row r="4847">
          <cell r="A4847">
            <v>4011411</v>
          </cell>
          <cell r="B4847" t="str">
            <v>SICRO ABRIL/ 25</v>
          </cell>
          <cell r="C4847" t="str">
            <v>MICRORREVESTIMENTO A FRIO COM EMULSÃO MODIFICADA COM POLÍMERO DE 2,0 CM - FAIXA III - BRITA PRODUZIDA</v>
          </cell>
          <cell r="D4847" t="str">
            <v>M²</v>
          </cell>
          <cell r="F4847">
            <v>4.66</v>
          </cell>
        </row>
        <row r="4848">
          <cell r="A4848">
            <v>4011520</v>
          </cell>
          <cell r="B4848" t="str">
            <v>SICRO ABRIL/ 25</v>
          </cell>
          <cell r="C4848" t="str">
            <v>PAVIMENTO DE CONCRETO COM EQUIPAMENTO DE PEQUENO PORTE - AREIA E BRITA COMERCIAIS</v>
          </cell>
          <cell r="D4848" t="str">
            <v>M³</v>
          </cell>
          <cell r="F4848">
            <v>545.17999999999995</v>
          </cell>
        </row>
        <row r="4849">
          <cell r="A4849">
            <v>4011507</v>
          </cell>
          <cell r="B4849" t="str">
            <v>SICRO ABRIL/ 25</v>
          </cell>
          <cell r="C4849" t="str">
            <v>PAVIMENTO DE CONCRETO COM EQUIPAMENTO DE PEQUENO PORTE - AREIA EXTRAÍDA E BRITA PRODUZIDA</v>
          </cell>
          <cell r="D4849" t="str">
            <v>M³</v>
          </cell>
          <cell r="F4849">
            <v>427.06</v>
          </cell>
        </row>
        <row r="4850">
          <cell r="A4850">
            <v>4011535</v>
          </cell>
          <cell r="B4850" t="str">
            <v>SICRO ABRIL/ 25</v>
          </cell>
          <cell r="C4850" t="str">
            <v>PAVIMENTO DE CONCRETO COM EQUIPAMENTO FÔRMA-TRILHO - AREIA E BRITA COMERCIAIS</v>
          </cell>
          <cell r="D4850" t="str">
            <v>M³</v>
          </cell>
          <cell r="F4850">
            <v>422.39</v>
          </cell>
        </row>
        <row r="4851">
          <cell r="A4851">
            <v>4011534</v>
          </cell>
          <cell r="B4851" t="str">
            <v>SICRO ABRIL/ 25</v>
          </cell>
          <cell r="C4851" t="str">
            <v>PAVIMENTO DE CONCRETO COM EQUIPAMENTO FÔRMA-TRILHO - AREIA EXTRAÍDA E BRITA PRODUZIDA</v>
          </cell>
          <cell r="D4851" t="str">
            <v>M³</v>
          </cell>
          <cell r="F4851">
            <v>317.17</v>
          </cell>
        </row>
        <row r="4852">
          <cell r="A4852">
            <v>4011533</v>
          </cell>
          <cell r="B4852" t="str">
            <v>SICRO ABRIL/ 25</v>
          </cell>
          <cell r="C4852" t="str">
            <v>PAVIMENTO DE CONCRETO COM FÔRMAS DESLIZANTES - AREIA E BRITA COMERCIAIS</v>
          </cell>
          <cell r="D4852" t="str">
            <v>M³</v>
          </cell>
          <cell r="F4852">
            <v>432.09</v>
          </cell>
        </row>
        <row r="4853">
          <cell r="A4853">
            <v>4011532</v>
          </cell>
          <cell r="B4853" t="str">
            <v>SICRO ABRIL/ 25</v>
          </cell>
          <cell r="C4853" t="str">
            <v>PAVIMENTO DE CONCRETO COM FÔRMAS DESLIZANTES - AREIA EXTRAÍDA E BRITA PRODUZIDA</v>
          </cell>
          <cell r="D4853" t="str">
            <v>M³</v>
          </cell>
          <cell r="F4853">
            <v>326.87</v>
          </cell>
        </row>
        <row r="4854">
          <cell r="A4854">
            <v>4011492</v>
          </cell>
          <cell r="B4854" t="str">
            <v>SICRO ABRIL/ 25</v>
          </cell>
          <cell r="C4854" t="str">
            <v>PAVIMENTO DE CONCRETO COMPACTADO COM ROLO - BRITA COMERCIAL</v>
          </cell>
          <cell r="D4854" t="str">
            <v>M³</v>
          </cell>
          <cell r="F4854">
            <v>331.43</v>
          </cell>
        </row>
        <row r="4855">
          <cell r="A4855">
            <v>4011491</v>
          </cell>
          <cell r="B4855" t="str">
            <v>SICRO ABRIL/ 25</v>
          </cell>
          <cell r="C4855" t="str">
            <v>PAVIMENTO DE CONCRETO COMPACTADO COM ROLO - BRITA PRODUZIDA</v>
          </cell>
          <cell r="D4855" t="str">
            <v>M³</v>
          </cell>
          <cell r="F4855">
            <v>238.89</v>
          </cell>
        </row>
        <row r="4856">
          <cell r="A4856">
            <v>4011353</v>
          </cell>
          <cell r="B4856" t="str">
            <v>SICRO ABRIL/ 25</v>
          </cell>
          <cell r="C4856" t="str">
            <v>PINTURA DE LIGAÇÃO (ADAPTADO)</v>
          </cell>
          <cell r="D4856" t="str">
            <v>M²</v>
          </cell>
          <cell r="E4856">
            <v>1.63</v>
          </cell>
          <cell r="F4856">
            <v>1.64</v>
          </cell>
        </row>
        <row r="4857">
          <cell r="A4857">
            <v>4011354</v>
          </cell>
          <cell r="B4857" t="str">
            <v>SICRO ABRIL/ 25</v>
          </cell>
          <cell r="C4857" t="str">
            <v>PINTURA DE LIGAÇÃO - EMULSÃO COM POLÍMERO</v>
          </cell>
          <cell r="D4857" t="str">
            <v>M²</v>
          </cell>
          <cell r="F4857">
            <v>0.28000000000000003</v>
          </cell>
        </row>
        <row r="4858">
          <cell r="A4858">
            <v>4011418</v>
          </cell>
          <cell r="B4858" t="str">
            <v>SICRO ABRIL/ 25</v>
          </cell>
          <cell r="C4858" t="str">
            <v>PRÉ-MISTURADO A FRIO - FAIXA A - AREIA E BRITA COMERCIAIS</v>
          </cell>
          <cell r="D4858" t="str">
            <v>M³</v>
          </cell>
          <cell r="F4858">
            <v>310.88</v>
          </cell>
        </row>
        <row r="4859">
          <cell r="A4859">
            <v>4011417</v>
          </cell>
          <cell r="B4859" t="str">
            <v>SICRO ABRIL/ 25</v>
          </cell>
          <cell r="C4859" t="str">
            <v>PRÉ-MISTURADO A FRIO - FAIXA A - AREIA EXTRAÍDA E BRITA PRODUZIDA</v>
          </cell>
          <cell r="D4859" t="str">
            <v>M³</v>
          </cell>
          <cell r="F4859">
            <v>192.32</v>
          </cell>
        </row>
        <row r="4860">
          <cell r="A4860">
            <v>4011420</v>
          </cell>
          <cell r="B4860" t="str">
            <v>SICRO ABRIL/ 25</v>
          </cell>
          <cell r="C4860" t="str">
            <v>PRÉ-MISTURADO A FRIO - FAIXA B - AREIA E BRITA COMERCIAIS</v>
          </cell>
          <cell r="D4860" t="str">
            <v>M³</v>
          </cell>
          <cell r="F4860">
            <v>314.8</v>
          </cell>
        </row>
        <row r="4861">
          <cell r="A4861">
            <v>4011419</v>
          </cell>
          <cell r="B4861" t="str">
            <v>SICRO ABRIL/ 25</v>
          </cell>
          <cell r="C4861" t="str">
            <v>PRÉ-MISTURADO A FRIO - FAIXA B - AREIA EXTRAÍDA E BRITA PRODUZIDA</v>
          </cell>
          <cell r="D4861" t="str">
            <v>M³</v>
          </cell>
          <cell r="F4861">
            <v>189.05</v>
          </cell>
        </row>
        <row r="4862">
          <cell r="A4862">
            <v>4011422</v>
          </cell>
          <cell r="B4862" t="str">
            <v>SICRO ABRIL/ 25</v>
          </cell>
          <cell r="C4862" t="str">
            <v>PRÉ-MISTURADO A FRIO - FAIXA C - AREIA E BRITA COMERCIAIS</v>
          </cell>
          <cell r="D4862" t="str">
            <v>M³</v>
          </cell>
          <cell r="F4862">
            <v>324.97000000000003</v>
          </cell>
        </row>
        <row r="4863">
          <cell r="A4863">
            <v>4011421</v>
          </cell>
          <cell r="B4863" t="str">
            <v>SICRO ABRIL/ 25</v>
          </cell>
          <cell r="C4863" t="str">
            <v>PRÉ-MISTURADO A FRIO - FAIXA C - AREIA EXTRAÍDA E BRITA PRODUZIDA</v>
          </cell>
          <cell r="D4863" t="str">
            <v>M³</v>
          </cell>
          <cell r="F4863">
            <v>204.27</v>
          </cell>
        </row>
        <row r="4864">
          <cell r="A4864">
            <v>4011424</v>
          </cell>
          <cell r="B4864" t="str">
            <v>SICRO ABRIL/ 25</v>
          </cell>
          <cell r="C4864" t="str">
            <v>PRÉ-MISTURADO A FRIO - FAIXA D - AREIA E BRITA COMERCIAIS</v>
          </cell>
          <cell r="D4864" t="str">
            <v>M³</v>
          </cell>
          <cell r="F4864">
            <v>329.37</v>
          </cell>
        </row>
        <row r="4865">
          <cell r="A4865">
            <v>4011423</v>
          </cell>
          <cell r="B4865" t="str">
            <v>SICRO ABRIL/ 25</v>
          </cell>
          <cell r="C4865" t="str">
            <v>PRÉ-MISTURADO A FRIO - FAIXA D - AREIA EXTRAÍDA E BRITA PRODUZIDA</v>
          </cell>
          <cell r="D4865" t="str">
            <v>M³</v>
          </cell>
          <cell r="F4865">
            <v>201</v>
          </cell>
        </row>
        <row r="4866">
          <cell r="A4866">
            <v>4011426</v>
          </cell>
          <cell r="B4866" t="str">
            <v>SICRO ABRIL/ 25</v>
          </cell>
          <cell r="C4866" t="str">
            <v>PRÉ-MISTURADO A FRIO COM EMULSÃO ASFÁLTICA COM POLÍMERO - FAIXA A - AREIA E BRITA COMERCIAIS</v>
          </cell>
          <cell r="D4866" t="str">
            <v>M³</v>
          </cell>
          <cell r="F4866">
            <v>310.88</v>
          </cell>
        </row>
        <row r="4867">
          <cell r="A4867">
            <v>4011425</v>
          </cell>
          <cell r="B4867" t="str">
            <v>SICRO ABRIL/ 25</v>
          </cell>
          <cell r="C4867" t="str">
            <v>PRÉ-MISTURADO A FRIO COM EMULSÃO ASFÁLTICA COM POLÍMERO - FAIXA A - AREIA EXTRAÍDA E BRITA PRODUZIDA</v>
          </cell>
          <cell r="D4867" t="str">
            <v>M³</v>
          </cell>
          <cell r="F4867">
            <v>192.32</v>
          </cell>
        </row>
        <row r="4868">
          <cell r="A4868">
            <v>4011428</v>
          </cell>
          <cell r="B4868" t="str">
            <v>SICRO ABRIL/ 25</v>
          </cell>
          <cell r="C4868" t="str">
            <v>PRÉ-MISTURADO A FRIO COM EMULSÃO ASFÁLTICA COM POLÍMERO - FAIXA B - AREIA E BRITA COMERCIAIS</v>
          </cell>
          <cell r="D4868" t="str">
            <v>M³</v>
          </cell>
          <cell r="F4868">
            <v>314.8</v>
          </cell>
        </row>
        <row r="4869">
          <cell r="A4869">
            <v>4011427</v>
          </cell>
          <cell r="B4869" t="str">
            <v>SICRO ABRIL/ 25</v>
          </cell>
          <cell r="C4869" t="str">
            <v>PRÉ-MISTURADO A FRIO COM EMULSÃO ASFÁLTICA COM POLÍMERO - FAIXA B - AREIA EXTRAÍDA E BRITA PRODUZIDA</v>
          </cell>
          <cell r="D4869" t="str">
            <v>M³</v>
          </cell>
          <cell r="F4869">
            <v>189.05</v>
          </cell>
        </row>
        <row r="4870">
          <cell r="A4870">
            <v>4011430</v>
          </cell>
          <cell r="B4870" t="str">
            <v>SICRO ABRIL/ 25</v>
          </cell>
          <cell r="C4870" t="str">
            <v>PRÉ-MISTURADO A FRIO COM EMULSÃO ASFÁLTICA COM POLÍMERO - FAIXA C - AREIA E BRITA COMERCIAIS</v>
          </cell>
          <cell r="D4870" t="str">
            <v>M³</v>
          </cell>
          <cell r="F4870">
            <v>323.83999999999997</v>
          </cell>
        </row>
        <row r="4871">
          <cell r="A4871">
            <v>4011429</v>
          </cell>
          <cell r="B4871" t="str">
            <v>SICRO ABRIL/ 25</v>
          </cell>
          <cell r="C4871" t="str">
            <v>PRÉ-MISTURADO A FRIO COM EMULSÃO ASFÁLTICA COM POLÍMERO - FAIXA C - AREIA EXTRAÍDA E BRITA PRODUZIDA</v>
          </cell>
          <cell r="D4871" t="str">
            <v>M³</v>
          </cell>
          <cell r="F4871">
            <v>203.72</v>
          </cell>
        </row>
        <row r="4872">
          <cell r="A4872">
            <v>4011432</v>
          </cell>
          <cell r="B4872" t="str">
            <v>SICRO ABRIL/ 25</v>
          </cell>
          <cell r="C4872" t="str">
            <v>PRÉ-MISTURADO A FRIO COM EMULSÃO ASFÁLTICA COM POLÍMERO - FAIXA D - AREIA E BRITA COMERCIAIS</v>
          </cell>
          <cell r="D4872" t="str">
            <v>M³</v>
          </cell>
          <cell r="F4872">
            <v>328.22</v>
          </cell>
        </row>
        <row r="4873">
          <cell r="A4873">
            <v>4011431</v>
          </cell>
          <cell r="B4873" t="str">
            <v>SICRO ABRIL/ 25</v>
          </cell>
          <cell r="C4873" t="str">
            <v>PRÉ-MISTURADO A FRIO COM EMULSÃO ASFÁLTICA COM POLÍMERO - FAIXA D - AREIA EXTRAÍDA E BRITA PRODUZIDA</v>
          </cell>
          <cell r="D4873" t="str">
            <v>M³</v>
          </cell>
          <cell r="F4873">
            <v>200.46</v>
          </cell>
        </row>
        <row r="4874">
          <cell r="A4874">
            <v>4011434</v>
          </cell>
          <cell r="B4874" t="str">
            <v>SICRO ABRIL/ 25</v>
          </cell>
          <cell r="C4874" t="str">
            <v>PRÉ-MISTURADO A QUENTE COM ASFALTO POLÍMERO - FAIXA I - CAMADA POROSA DE ATRITO - AREIA E BRITA COMERCIAIS</v>
          </cell>
          <cell r="D4874" t="str">
            <v>T</v>
          </cell>
          <cell r="F4874">
            <v>192.86</v>
          </cell>
        </row>
        <row r="4875">
          <cell r="A4875">
            <v>4011433</v>
          </cell>
          <cell r="B4875" t="str">
            <v>SICRO ABRIL/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25</v>
          </cell>
          <cell r="C4876" t="str">
            <v>PRÉ-MISTURADO A QUENTE COM ASFALTO POLÍMERO - FAIXA II - CAMADA POROSA DE ATRITO - AREIA E BRITA COMERCIAIS</v>
          </cell>
          <cell r="D4876" t="str">
            <v>T</v>
          </cell>
          <cell r="F4876">
            <v>184.54</v>
          </cell>
        </row>
        <row r="4877">
          <cell r="A4877">
            <v>4011435</v>
          </cell>
          <cell r="B4877" t="str">
            <v>SICRO ABRIL/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25</v>
          </cell>
          <cell r="C4878" t="str">
            <v>PRÉ-MISTURADO A QUENTE COM ASFALTO POLÍMERO - FAIXA III - CAMADA POROSA DE ATRITO - AREIA E BRITA COMERCIAIS</v>
          </cell>
          <cell r="D4878" t="str">
            <v>T</v>
          </cell>
          <cell r="F4878">
            <v>193.35</v>
          </cell>
        </row>
        <row r="4879">
          <cell r="A4879">
            <v>4011437</v>
          </cell>
          <cell r="B4879" t="str">
            <v>SICRO ABRIL/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25</v>
          </cell>
          <cell r="C4880" t="str">
            <v>PRÉ-MISTURADO A QUENTE COM ASFALTO POLÍMERO - FAIXA IV - CAMADA POROSA DE ATRITO - AREIA E BRITA COMERCIAIS</v>
          </cell>
          <cell r="D4880" t="str">
            <v>T</v>
          </cell>
          <cell r="F4880">
            <v>195.98</v>
          </cell>
        </row>
        <row r="4881">
          <cell r="A4881">
            <v>4011439</v>
          </cell>
          <cell r="B4881" t="str">
            <v>SICRO ABRIL/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25</v>
          </cell>
          <cell r="C4882" t="str">
            <v>PRÉ-MISTURADO A QUENTE COM ASFALTO POLÍMERO - FAIXA V - CAMADA POROSA DE ATRITO - AREIA E BRITA COMERCIAIS</v>
          </cell>
          <cell r="D4882" t="str">
            <v>T</v>
          </cell>
          <cell r="F4882">
            <v>194.79</v>
          </cell>
        </row>
        <row r="4883">
          <cell r="A4883">
            <v>4011441</v>
          </cell>
          <cell r="B4883" t="str">
            <v>SICRO ABRIL/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25</v>
          </cell>
          <cell r="C4888" t="str">
            <v>RECICLAGEM COM INCORPORAÇÃO DO REVESTIMENTO ASFÁLTICO À BASE E ADIÇÃO DE BRITA PRODUZIDA - 100% PROCTOR MODIFICADO</v>
          </cell>
          <cell r="D4888" t="str">
            <v>M³</v>
          </cell>
          <cell r="F4888">
            <v>55.49</v>
          </cell>
        </row>
        <row r="4889">
          <cell r="A4889">
            <v>4011488</v>
          </cell>
          <cell r="B4889" t="str">
            <v>SICRO ABRIL/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25</v>
          </cell>
          <cell r="C4893" t="str">
            <v>RECICLAGEM SIMPLES COM INCORPORAÇÃO DO REVESTIMENTO ASFÁLTICO À BASE - 100% PROCTOR MODIFICADO</v>
          </cell>
          <cell r="D4893" t="str">
            <v>M³</v>
          </cell>
          <cell r="F4893">
            <v>36.979999999999997</v>
          </cell>
        </row>
        <row r="4894">
          <cell r="A4894">
            <v>4011347</v>
          </cell>
          <cell r="B4894" t="str">
            <v>SICRO ABRIL/ 25</v>
          </cell>
          <cell r="C4894" t="str">
            <v>REESTABILIZAÇÃO DE CAMADA DE BASE COM ADIÇÃO DE 3% DE CIMENTO - 100% PROCTOR MODIFICADO</v>
          </cell>
          <cell r="D4894" t="str">
            <v>M³</v>
          </cell>
          <cell r="F4894">
            <v>67.61</v>
          </cell>
        </row>
        <row r="4895">
          <cell r="A4895">
            <v>4011342</v>
          </cell>
          <cell r="B4895" t="str">
            <v>SICRO ABRIL/ 25</v>
          </cell>
          <cell r="C4895" t="str">
            <v>REESTABILIZAÇÃO DE CAMADA DE BASE COM ADIÇÃO DE 30% DE BRITA COMERCIAL - 100% PROCTOR MODIFICADO</v>
          </cell>
          <cell r="D4895" t="str">
            <v>M³</v>
          </cell>
          <cell r="F4895">
            <v>83.36</v>
          </cell>
        </row>
        <row r="4896">
          <cell r="A4896">
            <v>4011344</v>
          </cell>
          <cell r="B4896" t="str">
            <v>SICRO ABRIL/ 25</v>
          </cell>
          <cell r="C4896" t="str">
            <v>REESTABILIZAÇÃO DE CAMADA DE BASE COM ADIÇÃO DE 30% DE BRITA PRODUZIDA - 100% PROCTOR MODIFICADO</v>
          </cell>
          <cell r="D4896" t="str">
            <v>M³</v>
          </cell>
          <cell r="F4896">
            <v>54.58</v>
          </cell>
        </row>
        <row r="4897">
          <cell r="A4897">
            <v>4011341</v>
          </cell>
          <cell r="B4897" t="str">
            <v>SICRO ABRIL/ 25</v>
          </cell>
          <cell r="C4897" t="str">
            <v>REESTABILIZAÇÃO DE CAMADA DE BASE COM ADIÇÃO DE 30% DE MATERIAL FRESADO RETIRADO DA PISTA - 100% PROCTOR MODIFICADO</v>
          </cell>
          <cell r="D4897" t="str">
            <v>M³</v>
          </cell>
          <cell r="F4897">
            <v>15.09</v>
          </cell>
        </row>
        <row r="4898">
          <cell r="A4898">
            <v>4011346</v>
          </cell>
          <cell r="B4898" t="str">
            <v>SICRO ABRIL/ 25</v>
          </cell>
          <cell r="C4898" t="str">
            <v>REESTABILIZAÇÃO DE CAMADA DE BASE SEM ADIÇÃO DE MATERIAL - 100% PROCTOR MODIFICADO</v>
          </cell>
          <cell r="D4898" t="str">
            <v>M³</v>
          </cell>
          <cell r="F4898">
            <v>11.38</v>
          </cell>
        </row>
        <row r="4899">
          <cell r="A4899">
            <v>4011211</v>
          </cell>
          <cell r="B4899" t="str">
            <v>SICRO ABRIL/ 25</v>
          </cell>
          <cell r="C4899" t="str">
            <v>REFORÇO DO SUBLEITO COM MATERIAL DE JAZIDA - 100% PROCTOR INTERMEDIÁRIO</v>
          </cell>
          <cell r="D4899" t="str">
            <v>M³</v>
          </cell>
          <cell r="F4899">
            <v>13.57</v>
          </cell>
        </row>
        <row r="4900">
          <cell r="A4900">
            <v>4011304</v>
          </cell>
          <cell r="B4900" t="str">
            <v>SICRO ABRIL/ 25</v>
          </cell>
          <cell r="C4900" t="str">
            <v>REFORÇO DO SUBLEITO DE SOLO MELHORADO COM 4% DE CAL E MISTURA NA PISTA COM MATERIAL DE JAZIDA - 100% PROCTOR INTERMEDIÁRIO</v>
          </cell>
          <cell r="D4900" t="str">
            <v>M³</v>
          </cell>
          <cell r="F4900">
            <v>59.51</v>
          </cell>
        </row>
        <row r="4901">
          <cell r="A4901">
            <v>4011209</v>
          </cell>
          <cell r="B4901" t="str">
            <v>SICRO ABRIL/ 25</v>
          </cell>
          <cell r="C4901" t="str">
            <v>REGULARIZAÇÃO DO SUBLEITO - 100% PROCTOR INTERMEDIÁRIO</v>
          </cell>
          <cell r="D4901" t="str">
            <v>M²</v>
          </cell>
          <cell r="F4901">
            <v>1.54</v>
          </cell>
        </row>
        <row r="4902">
          <cell r="A4902">
            <v>4011210</v>
          </cell>
          <cell r="B4902" t="str">
            <v>SICRO ABRIL/ 25</v>
          </cell>
          <cell r="C4902" t="str">
            <v>REGULARIZAÇÃO DO SUBLEITO COM FRESAGEM CORTE E CONTROLE AUTOMÁTICO DE GREIDE - 100% PROCTOR INTERMEDIÁRIO</v>
          </cell>
          <cell r="D4902" t="str">
            <v>M²</v>
          </cell>
          <cell r="F4902">
            <v>1.64</v>
          </cell>
        </row>
        <row r="4903">
          <cell r="A4903">
            <v>4011537</v>
          </cell>
          <cell r="B4903" t="str">
            <v>SICRO ABRIL/ 25</v>
          </cell>
          <cell r="C4903" t="str">
            <v>SERRAGEM DE JUNTAS EM PAVIMENTO DE CONCRETO, LIMPEZA E ENCHIMENTO COM SELANTE A FRIO</v>
          </cell>
          <cell r="D4903" t="str">
            <v>M</v>
          </cell>
          <cell r="F4903">
            <v>20.29</v>
          </cell>
        </row>
        <row r="4904">
          <cell r="A4904">
            <v>4011218</v>
          </cell>
          <cell r="B4904" t="str">
            <v>SICRO ABRIL/ 25</v>
          </cell>
          <cell r="C4904" t="str">
            <v>SUB-BASE DE CONCRETO ADENSADO POR VIBRAÇÃO - AREIA E BRITA COMERCIAIS</v>
          </cell>
          <cell r="D4904" t="str">
            <v>M³</v>
          </cell>
          <cell r="F4904">
            <v>429.86</v>
          </cell>
        </row>
        <row r="4905">
          <cell r="A4905">
            <v>4011217</v>
          </cell>
          <cell r="B4905" t="str">
            <v>SICRO ABRIL/ 25</v>
          </cell>
          <cell r="C4905" t="str">
            <v>SUB-BASE DE CONCRETO ADENSADO POR VIBRAÇÃO - AREIA EXTRAÍDA E BRITA PRODUZIDA</v>
          </cell>
          <cell r="D4905" t="str">
            <v>M³</v>
          </cell>
          <cell r="F4905">
            <v>300.62</v>
          </cell>
        </row>
        <row r="4906">
          <cell r="A4906">
            <v>4011214</v>
          </cell>
          <cell r="B4906" t="str">
            <v>SICRO ABRIL/ 25</v>
          </cell>
          <cell r="C4906" t="str">
            <v>SUB-BASE DE CONCRETO COMPACTADO COM ROLO - BRITA COMERCIAL</v>
          </cell>
          <cell r="D4906" t="str">
            <v>M³</v>
          </cell>
          <cell r="F4906">
            <v>277.16000000000003</v>
          </cell>
        </row>
        <row r="4907">
          <cell r="A4907">
            <v>4011213</v>
          </cell>
          <cell r="B4907" t="str">
            <v>SICRO ABRIL/ 25</v>
          </cell>
          <cell r="C4907" t="str">
            <v>SUB-BASE DE CONCRETO COMPACTADO COM ROLO - BRITA PRODUZIDA</v>
          </cell>
          <cell r="D4907" t="str">
            <v>M³</v>
          </cell>
          <cell r="F4907">
            <v>180.41</v>
          </cell>
        </row>
        <row r="4908">
          <cell r="A4908">
            <v>4011227</v>
          </cell>
          <cell r="B4908" t="str">
            <v>SICRO ABRIL/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25</v>
          </cell>
          <cell r="C4911" t="str">
            <v>SUB-BASE DE SOLO-CAL COM 7% DE CAL E MISTURA NA PISTA COM MATERIAL DE JAZIDA - 100% PROCTOR NORMAL</v>
          </cell>
          <cell r="D4911" t="str">
            <v>M³</v>
          </cell>
          <cell r="F4911">
            <v>90.19</v>
          </cell>
        </row>
        <row r="4912">
          <cell r="A4912">
            <v>4011228</v>
          </cell>
          <cell r="B4912" t="str">
            <v>SICRO ABRIL/ 25</v>
          </cell>
          <cell r="C4912" t="str">
            <v>SUB-BASE ESTABILIZADA GRANULOMETRICAMENTE COM MISTURA DE SOLOS NA PISTA COM MATERIAL DE JAZIDA - 100% PROCTOR INTERMEDIÁRIO</v>
          </cell>
          <cell r="D4912" t="str">
            <v>M³</v>
          </cell>
          <cell r="F4912">
            <v>15.14</v>
          </cell>
        </row>
        <row r="4913">
          <cell r="A4913">
            <v>4011229</v>
          </cell>
          <cell r="B4913" t="str">
            <v>SICRO ABRIL/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25</v>
          </cell>
          <cell r="C4914" t="str">
            <v>TRATAMENTO SUPERFICIAL DUPLO COM BANHO DILUÍDO - BRITA COMERCIAL</v>
          </cell>
          <cell r="D4914" t="str">
            <v>M²</v>
          </cell>
          <cell r="F4914">
            <v>5.76</v>
          </cell>
        </row>
        <row r="4915">
          <cell r="A4915">
            <v>4011371</v>
          </cell>
          <cell r="B4915" t="str">
            <v>SICRO ABRIL/ 25</v>
          </cell>
          <cell r="C4915" t="str">
            <v>TRATAMENTO SUPERFICIAL DUPLO COM BANHO DILUÍDO - BRITA PRODUZIDA</v>
          </cell>
          <cell r="D4915" t="str">
            <v>M²</v>
          </cell>
          <cell r="F4915">
            <v>4.1100000000000003</v>
          </cell>
        </row>
        <row r="4916">
          <cell r="A4916">
            <v>4011378</v>
          </cell>
          <cell r="B4916" t="str">
            <v>SICRO ABRIL/ 25</v>
          </cell>
          <cell r="C4916" t="str">
            <v>TRATAMENTO SUPERFICIAL DUPLO COM BANHO DILUÍDO COM EMULSÃO COM POLÍMERO - BRITA COMERCIAL</v>
          </cell>
          <cell r="D4916" t="str">
            <v>M²</v>
          </cell>
          <cell r="F4916">
            <v>5.76</v>
          </cell>
        </row>
        <row r="4917">
          <cell r="A4917">
            <v>4011377</v>
          </cell>
          <cell r="B4917" t="str">
            <v>SICRO ABRIL/ 25</v>
          </cell>
          <cell r="C4917" t="str">
            <v>TRATAMENTO SUPERFICIAL DUPLO COM BANHO DILUÍDO COM EMULSÃO COM POLÍMERO - BRITA PRODUZIDA</v>
          </cell>
          <cell r="D4917" t="str">
            <v>M²</v>
          </cell>
          <cell r="F4917">
            <v>4.1100000000000003</v>
          </cell>
        </row>
        <row r="4918">
          <cell r="A4918">
            <v>4011368</v>
          </cell>
          <cell r="B4918" t="str">
            <v>SICRO ABRIL/ 25</v>
          </cell>
          <cell r="C4918" t="str">
            <v>TRATAMENTO SUPERFICIAL DUPLO COM CAP - BRITA COMERCIAL</v>
          </cell>
          <cell r="D4918" t="str">
            <v>M²</v>
          </cell>
          <cell r="F4918">
            <v>4.5999999999999996</v>
          </cell>
        </row>
        <row r="4919">
          <cell r="A4919">
            <v>4011367</v>
          </cell>
          <cell r="B4919" t="str">
            <v>SICRO ABRIL/ 25</v>
          </cell>
          <cell r="C4919" t="str">
            <v>TRATAMENTO SUPERFICIAL DUPLO COM CAP - BRITA PRODUZIDA</v>
          </cell>
          <cell r="D4919" t="str">
            <v>M²</v>
          </cell>
          <cell r="F4919">
            <v>2.94</v>
          </cell>
        </row>
        <row r="4920">
          <cell r="A4920">
            <v>4011374</v>
          </cell>
          <cell r="B4920" t="str">
            <v>SICRO ABRIL/ 25</v>
          </cell>
          <cell r="C4920" t="str">
            <v>TRATAMENTO SUPERFICIAL DUPLO COM CAP COM POLÍMERO - BRITA COMERCIAL</v>
          </cell>
          <cell r="D4920" t="str">
            <v>M²</v>
          </cell>
          <cell r="F4920">
            <v>4.5999999999999996</v>
          </cell>
        </row>
        <row r="4921">
          <cell r="A4921">
            <v>4011373</v>
          </cell>
          <cell r="B4921" t="str">
            <v>SICRO ABRIL/ 25</v>
          </cell>
          <cell r="C4921" t="str">
            <v>TRATAMENTO SUPERFICIAL DUPLO COM CAP COM POLÍMERO - BRITA PRODUZIDA</v>
          </cell>
          <cell r="D4921" t="str">
            <v>M²</v>
          </cell>
          <cell r="F4921">
            <v>2.94</v>
          </cell>
        </row>
        <row r="4922">
          <cell r="A4922">
            <v>4011370</v>
          </cell>
          <cell r="B4922" t="str">
            <v>SICRO ABRIL/ 25</v>
          </cell>
          <cell r="C4922" t="str">
            <v>TRATAMENTO SUPERFICIAL DUPLO COM EMULSÃO - BRITA COMERCIAL</v>
          </cell>
          <cell r="D4922" t="str">
            <v>M²</v>
          </cell>
          <cell r="F4922">
            <v>5.23</v>
          </cell>
        </row>
        <row r="4923">
          <cell r="A4923">
            <v>4011369</v>
          </cell>
          <cell r="B4923" t="str">
            <v>SICRO ABRIL/ 25</v>
          </cell>
          <cell r="C4923" t="str">
            <v>TRATAMENTO SUPERFICIAL DUPLO COM EMULSÃO - BRITA PRODUZIDA</v>
          </cell>
          <cell r="D4923" t="str">
            <v>M²</v>
          </cell>
          <cell r="F4923">
            <v>3.58</v>
          </cell>
        </row>
        <row r="4924">
          <cell r="A4924">
            <v>4011376</v>
          </cell>
          <cell r="B4924" t="str">
            <v>SICRO ABRIL/ 25</v>
          </cell>
          <cell r="C4924" t="str">
            <v>TRATAMENTO SUPERFICIAL DUPLO COM EMULSÃO COM POLÍMERO - BRITA COMERCIAL</v>
          </cell>
          <cell r="D4924" t="str">
            <v>M²</v>
          </cell>
          <cell r="F4924">
            <v>5.23</v>
          </cell>
        </row>
        <row r="4925">
          <cell r="A4925">
            <v>4011375</v>
          </cell>
          <cell r="B4925" t="str">
            <v>SICRO ABRIL/ 25</v>
          </cell>
          <cell r="C4925" t="str">
            <v>TRATAMENTO SUPERFICIAL DUPLO COM EMULSÃO COM POLÍMERO - BRITA PRODUZIDA</v>
          </cell>
          <cell r="D4925" t="str">
            <v>M²</v>
          </cell>
          <cell r="F4925">
            <v>3.58</v>
          </cell>
        </row>
        <row r="4926">
          <cell r="A4926">
            <v>4011360</v>
          </cell>
          <cell r="B4926" t="str">
            <v>SICRO ABRIL/ 25</v>
          </cell>
          <cell r="C4926" t="str">
            <v>TRATAMENTO SUPERFICIAL SIMPLES COM BANHO DILUÍDO - BRITA COMERCIAL</v>
          </cell>
          <cell r="D4926" t="str">
            <v>M²</v>
          </cell>
          <cell r="F4926">
            <v>2.0499999999999998</v>
          </cell>
        </row>
        <row r="4927">
          <cell r="A4927">
            <v>4011359</v>
          </cell>
          <cell r="B4927" t="str">
            <v>SICRO ABRIL/ 25</v>
          </cell>
          <cell r="C4927" t="str">
            <v>TRATAMENTO SUPERFICIAL SIMPLES COM BANHO DILUÍDO - BRITA PRODUZIDA</v>
          </cell>
          <cell r="D4927" t="str">
            <v>M²</v>
          </cell>
          <cell r="F4927">
            <v>1.5</v>
          </cell>
        </row>
        <row r="4928">
          <cell r="A4928">
            <v>4011366</v>
          </cell>
          <cell r="B4928" t="str">
            <v>SICRO ABRIL/ 25</v>
          </cell>
          <cell r="C4928" t="str">
            <v>TRATAMENTO SUPERFICIAL SIMPLES COM BANHO DILUÍDO COM EMULSÃO COM POLÍMERO - BRITA COMERCIAL</v>
          </cell>
          <cell r="D4928" t="str">
            <v>M²</v>
          </cell>
          <cell r="F4928">
            <v>2.0499999999999998</v>
          </cell>
        </row>
        <row r="4929">
          <cell r="A4929">
            <v>4011365</v>
          </cell>
          <cell r="B4929" t="str">
            <v>SICRO ABRIL/ 25</v>
          </cell>
          <cell r="C4929" t="str">
            <v>TRATAMENTO SUPERFICIAL SIMPLES COM BANHO DILUÍDO COM EMULSÃO COM POLÍMERO - BRITA PRODUZIDA</v>
          </cell>
          <cell r="D4929" t="str">
            <v>M²</v>
          </cell>
          <cell r="F4929">
            <v>1.5</v>
          </cell>
        </row>
        <row r="4930">
          <cell r="A4930">
            <v>4011356</v>
          </cell>
          <cell r="B4930" t="str">
            <v>SICRO ABRIL/ 25</v>
          </cell>
          <cell r="C4930" t="str">
            <v>TRATAMENTO SUPERFICIAL SIMPLES COM CAP - BRITA COMERCIAL</v>
          </cell>
          <cell r="D4930" t="str">
            <v>M²</v>
          </cell>
          <cell r="F4930">
            <v>1.57</v>
          </cell>
        </row>
        <row r="4931">
          <cell r="A4931">
            <v>4011355</v>
          </cell>
          <cell r="B4931" t="str">
            <v>SICRO ABRIL/ 25</v>
          </cell>
          <cell r="C4931" t="str">
            <v>TRATAMENTO SUPERFICIAL SIMPLES COM CAP - BRITA PRODUZIDA</v>
          </cell>
          <cell r="D4931" t="str">
            <v>M²</v>
          </cell>
          <cell r="F4931">
            <v>1.01</v>
          </cell>
        </row>
        <row r="4932">
          <cell r="A4932">
            <v>4011362</v>
          </cell>
          <cell r="B4932" t="str">
            <v>SICRO ABRIL/ 25</v>
          </cell>
          <cell r="C4932" t="str">
            <v>TRATAMENTO SUPERFICIAL SIMPLES COM CAP COM POLÍMERO - BRITA COMERCIAL</v>
          </cell>
          <cell r="D4932" t="str">
            <v>M²</v>
          </cell>
          <cell r="F4932">
            <v>1.57</v>
          </cell>
        </row>
        <row r="4933">
          <cell r="A4933">
            <v>4011361</v>
          </cell>
          <cell r="B4933" t="str">
            <v>SICRO ABRIL/ 25</v>
          </cell>
          <cell r="C4933" t="str">
            <v>TRATAMENTO SUPERFICIAL SIMPLES COM CAP COM POLÍMERO - BRITA PRODUZIDA</v>
          </cell>
          <cell r="D4933" t="str">
            <v>M²</v>
          </cell>
          <cell r="F4933">
            <v>1.01</v>
          </cell>
        </row>
        <row r="4934">
          <cell r="A4934">
            <v>4011358</v>
          </cell>
          <cell r="B4934" t="str">
            <v>SICRO ABRIL/ 25</v>
          </cell>
          <cell r="C4934" t="str">
            <v>TRATAMENTO SUPERFICIAL SIMPLES COM EMULSÃO - BRITA COMERCIAL</v>
          </cell>
          <cell r="D4934" t="str">
            <v>M²</v>
          </cell>
          <cell r="F4934">
            <v>1.82</v>
          </cell>
        </row>
        <row r="4935">
          <cell r="A4935">
            <v>4011357</v>
          </cell>
          <cell r="B4935" t="str">
            <v>SICRO ABRIL/ 25</v>
          </cell>
          <cell r="C4935" t="str">
            <v>TRATAMENTO SUPERFICIAL SIMPLES COM EMULSÃO - BRITA PRODUZIDA</v>
          </cell>
          <cell r="D4935" t="str">
            <v>M²</v>
          </cell>
          <cell r="F4935">
            <v>1.27</v>
          </cell>
        </row>
        <row r="4936">
          <cell r="A4936">
            <v>4011364</v>
          </cell>
          <cell r="B4936" t="str">
            <v>SICRO ABRIL/ 25</v>
          </cell>
          <cell r="C4936" t="str">
            <v>TRATAMENTO SUPERFICIAL SIMPLES COM EMULSÃO COM POLÍMERO - BRITA COMERCIAL</v>
          </cell>
          <cell r="D4936" t="str">
            <v>M²</v>
          </cell>
          <cell r="F4936">
            <v>1.82</v>
          </cell>
        </row>
        <row r="4937">
          <cell r="A4937">
            <v>4011363</v>
          </cell>
          <cell r="B4937" t="str">
            <v>SICRO ABRIL/ 25</v>
          </cell>
          <cell r="C4937" t="str">
            <v>TRATAMENTO SUPERFICIAL SIMPLES COM EMULSÃO COM POLÍMERO - BRITA PRODUZIDA</v>
          </cell>
          <cell r="D4937" t="str">
            <v>M²</v>
          </cell>
          <cell r="F4937">
            <v>1.27</v>
          </cell>
        </row>
        <row r="4938">
          <cell r="A4938">
            <v>4011384</v>
          </cell>
          <cell r="B4938" t="str">
            <v>SICRO ABRIL/ 25</v>
          </cell>
          <cell r="C4938" t="str">
            <v>TRATAMENTO SUPERFICIAL TRIPLO COM BANHO DILUÍDO - BRITA COMERCIAL</v>
          </cell>
          <cell r="D4938" t="str">
            <v>M²</v>
          </cell>
          <cell r="F4938">
            <v>6.32</v>
          </cell>
        </row>
        <row r="4939">
          <cell r="A4939">
            <v>4011383</v>
          </cell>
          <cell r="B4939" t="str">
            <v>SICRO ABRIL/ 25</v>
          </cell>
          <cell r="C4939" t="str">
            <v>TRATAMENTO SUPERFICIAL TRIPLO COM BANHO DILUÍDO - BRITA PRODUZIDA</v>
          </cell>
          <cell r="D4939" t="str">
            <v>M²</v>
          </cell>
          <cell r="F4939">
            <v>4.5</v>
          </cell>
        </row>
        <row r="4940">
          <cell r="A4940">
            <v>4011390</v>
          </cell>
          <cell r="B4940" t="str">
            <v>SICRO ABRIL/ 25</v>
          </cell>
          <cell r="C4940" t="str">
            <v>TRATAMENTO SUPERFICIAL TRIPLO COM BANHO DILUÍDO - EMULSÃO COM POLÍMERO - BRITA COMERCIAL</v>
          </cell>
          <cell r="D4940" t="str">
            <v>M²</v>
          </cell>
          <cell r="F4940">
            <v>6.32</v>
          </cell>
        </row>
        <row r="4941">
          <cell r="A4941">
            <v>4011389</v>
          </cell>
          <cell r="B4941" t="str">
            <v>SICRO ABRIL/ 25</v>
          </cell>
          <cell r="C4941" t="str">
            <v>TRATAMENTO SUPERFICIAL TRIPLO COM BANHO DILUÍDO - EMULSÃO COM POLÍMERO - BRITA PRODUZIDA</v>
          </cell>
          <cell r="D4941" t="str">
            <v>M²</v>
          </cell>
          <cell r="F4941">
            <v>4.5</v>
          </cell>
        </row>
        <row r="4942">
          <cell r="A4942">
            <v>4011380</v>
          </cell>
          <cell r="B4942" t="str">
            <v>SICRO ABRIL/ 25</v>
          </cell>
          <cell r="C4942" t="str">
            <v>TRATAMENTO SUPERFICIAL TRIPLO COM CAP - BRITA COMERCIAL</v>
          </cell>
          <cell r="D4942" t="str">
            <v>M²</v>
          </cell>
          <cell r="F4942">
            <v>5.16</v>
          </cell>
        </row>
        <row r="4943">
          <cell r="A4943">
            <v>4011379</v>
          </cell>
          <cell r="B4943" t="str">
            <v>SICRO ABRIL/ 25</v>
          </cell>
          <cell r="C4943" t="str">
            <v>TRATAMENTO SUPERFICIAL TRIPLO COM CAP - BRITA PRODUZIDA</v>
          </cell>
          <cell r="D4943" t="str">
            <v>M²</v>
          </cell>
          <cell r="F4943">
            <v>3.33</v>
          </cell>
        </row>
        <row r="4944">
          <cell r="A4944">
            <v>4011386</v>
          </cell>
          <cell r="B4944" t="str">
            <v>SICRO ABRIL/ 25</v>
          </cell>
          <cell r="C4944" t="str">
            <v>TRATAMENTO SUPERFICIAL TRIPLO COM CAP COM POLÍMERO - BRITA COMERCIAL</v>
          </cell>
          <cell r="D4944" t="str">
            <v>M²</v>
          </cell>
          <cell r="F4944">
            <v>5.16</v>
          </cell>
        </row>
        <row r="4945">
          <cell r="A4945">
            <v>4011385</v>
          </cell>
          <cell r="B4945" t="str">
            <v>SICRO ABRIL/ 25</v>
          </cell>
          <cell r="C4945" t="str">
            <v>TRATAMENTO SUPERFICIAL TRIPLO COM CAP COM POLÍMERO - BRITA PRODUZIDA</v>
          </cell>
          <cell r="D4945" t="str">
            <v>M²</v>
          </cell>
          <cell r="F4945">
            <v>3.33</v>
          </cell>
        </row>
        <row r="4946">
          <cell r="A4946">
            <v>4011382</v>
          </cell>
          <cell r="B4946" t="str">
            <v>SICRO ABRIL/ 25</v>
          </cell>
          <cell r="C4946" t="str">
            <v>TRATAMENTO SUPERFICIAL TRIPLO COM EMULSÃO - BRITA COMERCIAL</v>
          </cell>
          <cell r="D4946" t="str">
            <v>M²</v>
          </cell>
          <cell r="F4946">
            <v>5.79</v>
          </cell>
        </row>
        <row r="4947">
          <cell r="A4947">
            <v>4011381</v>
          </cell>
          <cell r="B4947" t="str">
            <v>SICRO ABRIL/ 25</v>
          </cell>
          <cell r="C4947" t="str">
            <v>TRATAMENTO SUPERFICIAL TRIPLO COM EMULSÃO - BRITA PRODUZIDA</v>
          </cell>
          <cell r="D4947" t="str">
            <v>M²</v>
          </cell>
          <cell r="F4947">
            <v>3.97</v>
          </cell>
        </row>
        <row r="4948">
          <cell r="A4948">
            <v>4011388</v>
          </cell>
          <cell r="B4948" t="str">
            <v>SICRO ABRIL/ 25</v>
          </cell>
          <cell r="C4948" t="str">
            <v>TRATAMENTO SUPERFICIAL TRIPLO COM EMULSÃO COM POLÍMERO - BRITA COMERCIAL</v>
          </cell>
          <cell r="D4948" t="str">
            <v>M²</v>
          </cell>
          <cell r="F4948">
            <v>5.79</v>
          </cell>
        </row>
        <row r="4949">
          <cell r="A4949">
            <v>4011387</v>
          </cell>
          <cell r="B4949" t="str">
            <v>SICRO ABRIL/ 25</v>
          </cell>
          <cell r="C4949" t="str">
            <v>TRATAMENTO SUPERFICIAL TRIPLO COM EMULSÃO COM POLÍMERO - BRITA PRODUZIDA</v>
          </cell>
          <cell r="D4949" t="str">
            <v>M²</v>
          </cell>
          <cell r="F4949">
            <v>3.97</v>
          </cell>
        </row>
        <row r="4950">
          <cell r="A4950">
            <v>4011212</v>
          </cell>
          <cell r="B4950" t="str">
            <v>SICRO ABRIL/ 25</v>
          </cell>
          <cell r="C4950" t="str">
            <v>VARREDURA DA SUPERFÍCIE PARA EXECUÇÃO DE REVESTIMENTO ASFÁLTICO</v>
          </cell>
          <cell r="D4950" t="str">
            <v>M²</v>
          </cell>
          <cell r="E4950">
            <v>7.0000000000000007E-2</v>
          </cell>
          <cell r="F4950">
            <v>7.0000000000000007E-2</v>
          </cell>
        </row>
        <row r="4951">
          <cell r="A4951">
            <v>4208197</v>
          </cell>
          <cell r="B4951" t="str">
            <v>SICRO ABRIL/ 25</v>
          </cell>
          <cell r="C4951" t="str">
            <v>ANCORAGEM FIXA PARA ESTAIS DE 12 CORDOALHAS D = 15,7 MM - INCLUSIVE INJEÇÃO DE CERA</v>
          </cell>
          <cell r="D4951" t="str">
            <v>UN</v>
          </cell>
          <cell r="F4951">
            <v>13789.01</v>
          </cell>
        </row>
        <row r="4952">
          <cell r="A4952">
            <v>4208158</v>
          </cell>
          <cell r="B4952" t="str">
            <v>SICRO ABRIL/ 25</v>
          </cell>
          <cell r="C4952" t="str">
            <v>ANCORAGEM FIXA PARA ESTAIS DE 19 CORDOALHAS D = 15,7 MM - INCLUSIVE INJEÇÃO DE CERA</v>
          </cell>
          <cell r="D4952" t="str">
            <v>UN</v>
          </cell>
          <cell r="F4952">
            <v>18177.580000000002</v>
          </cell>
        </row>
        <row r="4953">
          <cell r="A4953">
            <v>4208198</v>
          </cell>
          <cell r="B4953" t="str">
            <v>SICRO ABRIL/ 25</v>
          </cell>
          <cell r="C4953" t="str">
            <v>ANCORAGEM FIXA PARA ESTAIS DE 22 CORDOALHAS D = 15,7 MM - INCLUSIVE INJEÇÃO DE CERA</v>
          </cell>
          <cell r="D4953" t="str">
            <v>UN</v>
          </cell>
          <cell r="F4953">
            <v>21551.55</v>
          </cell>
        </row>
        <row r="4954">
          <cell r="A4954">
            <v>4208159</v>
          </cell>
          <cell r="B4954" t="str">
            <v>SICRO ABRIL/ 25</v>
          </cell>
          <cell r="C4954" t="str">
            <v>ANCORAGEM FIXA PARA ESTAIS DE 31 CORDOALHAS D = 15,7 MM - INCLUSIVE INJEÇÃO DE CERA</v>
          </cell>
          <cell r="D4954" t="str">
            <v>UN</v>
          </cell>
          <cell r="F4954">
            <v>29096.31</v>
          </cell>
        </row>
        <row r="4955">
          <cell r="A4955">
            <v>4208160</v>
          </cell>
          <cell r="B4955" t="str">
            <v>SICRO ABRIL/ 25</v>
          </cell>
          <cell r="C4955" t="str">
            <v>ANCORAGEM FIXA PARA ESTAIS DE 37 CORDOALHAS D = 15,7 MM - INCLUSIVE INJEÇÃO DE CERA</v>
          </cell>
          <cell r="D4955" t="str">
            <v>UN</v>
          </cell>
          <cell r="F4955">
            <v>34490.31</v>
          </cell>
        </row>
        <row r="4956">
          <cell r="A4956">
            <v>4208199</v>
          </cell>
          <cell r="B4956" t="str">
            <v>SICRO ABRIL/ 25</v>
          </cell>
          <cell r="C4956" t="str">
            <v>ANCORAGEM FIXA PARA ESTAIS DE 43 CORDOALHAS D = 15,7 MM - INCLUSIVE INJEÇÃO DE CERA</v>
          </cell>
          <cell r="D4956" t="str">
            <v>UN</v>
          </cell>
          <cell r="F4956">
            <v>39894.959999999999</v>
          </cell>
        </row>
        <row r="4957">
          <cell r="A4957">
            <v>4208161</v>
          </cell>
          <cell r="B4957" t="str">
            <v>SICRO ABRIL/ 25</v>
          </cell>
          <cell r="C4957" t="str">
            <v>ANCORAGEM FIXA PARA ESTAIS DE 55 CORDOALHAS D = 15,7 MM - INCLUSIVE INJEÇÃO DE CERA</v>
          </cell>
          <cell r="D4957" t="str">
            <v>UN</v>
          </cell>
          <cell r="F4957">
            <v>50359.67</v>
          </cell>
        </row>
        <row r="4958">
          <cell r="A4958">
            <v>4208162</v>
          </cell>
          <cell r="B4958" t="str">
            <v>SICRO ABRIL/ 25</v>
          </cell>
          <cell r="C4958" t="str">
            <v>ANCORAGEM FIXA PARA ESTAIS DE 61 CORDOALHAS D = 15,7 MM - INCLUSIVE INJEÇÃO DE CERA</v>
          </cell>
          <cell r="D4958" t="str">
            <v>UN</v>
          </cell>
          <cell r="F4958">
            <v>55539.77</v>
          </cell>
        </row>
        <row r="4959">
          <cell r="A4959">
            <v>4208163</v>
          </cell>
          <cell r="B4959" t="str">
            <v>SICRO ABRIL/ 25</v>
          </cell>
          <cell r="C4959" t="str">
            <v>ANCORAGEM FIXA PARA ESTAIS DE 73 CORDOALHAS D = 15,7 MM - INCLUSIVE INJEÇÃO DE CERA</v>
          </cell>
          <cell r="D4959" t="str">
            <v>UN</v>
          </cell>
          <cell r="F4959">
            <v>66064.55</v>
          </cell>
        </row>
        <row r="4960">
          <cell r="A4960">
            <v>4208200</v>
          </cell>
          <cell r="B4960" t="str">
            <v>SICRO ABRIL/ 25</v>
          </cell>
          <cell r="C4960" t="str">
            <v>ANCORAGEM FIXA PARA ESTAIS DE 85 CORDOALHAS D = 15,7 MM - INCLUSIVE INJEÇÃO DE CERA</v>
          </cell>
          <cell r="D4960" t="str">
            <v>UN</v>
          </cell>
          <cell r="F4960">
            <v>76954.45</v>
          </cell>
        </row>
        <row r="4961">
          <cell r="A4961">
            <v>4208164</v>
          </cell>
          <cell r="B4961" t="str">
            <v>SICRO ABRIL/ 25</v>
          </cell>
          <cell r="C4961" t="str">
            <v>ANCORAGEM FIXA PARA ESTAIS DE 91 CORDOALHAS D = 15,7 MM - INCLUSIVE INJEÇÃO DE CERA</v>
          </cell>
          <cell r="D4961" t="str">
            <v>UN</v>
          </cell>
          <cell r="F4961">
            <v>81967.88</v>
          </cell>
        </row>
        <row r="4962">
          <cell r="A4962">
            <v>4208201</v>
          </cell>
          <cell r="B4962" t="str">
            <v>SICRO ABRIL/ 25</v>
          </cell>
          <cell r="C4962" t="str">
            <v>ANCORAGEM REGULÁVEL PARA ESTAIS DE 12 CORDOALHAS D = 15,7 MM - INCLUSIVE PROTENSÃO, INJEÇÃO DE CERA E REGULAGEM FINAL</v>
          </cell>
          <cell r="D4962" t="str">
            <v>UN</v>
          </cell>
          <cell r="F4962">
            <v>24111.43</v>
          </cell>
        </row>
        <row r="4963">
          <cell r="A4963">
            <v>4208151</v>
          </cell>
          <cell r="B4963" t="str">
            <v>SICRO ABRIL/ 25</v>
          </cell>
          <cell r="C4963" t="str">
            <v>ANCORAGEM REGULÁVEL PARA ESTAIS DE 19 CORDOALHAS D = 15,7 MM - INCLUSIVE PROTENSÃO, INJEÇÃO DE CERA E REGULAGEM FINAL</v>
          </cell>
          <cell r="D4963" t="str">
            <v>UN</v>
          </cell>
          <cell r="F4963">
            <v>31507.57</v>
          </cell>
        </row>
        <row r="4964">
          <cell r="A4964">
            <v>4208202</v>
          </cell>
          <cell r="B4964" t="str">
            <v>SICRO ABRIL/ 25</v>
          </cell>
          <cell r="C4964" t="str">
            <v>ANCORAGEM REGULÁVEL PARA ESTAIS DE 22 CORDOALHAS D = 15,7 MM - INCLUSIVE PROTENSÃO, INJEÇÃO DE CERA E REGULAGEM FINAL</v>
          </cell>
          <cell r="D4964" t="str">
            <v>UN</v>
          </cell>
          <cell r="F4964">
            <v>37366.94</v>
          </cell>
        </row>
        <row r="4965">
          <cell r="A4965">
            <v>4208152</v>
          </cell>
          <cell r="B4965" t="str">
            <v>SICRO ABRIL/ 25</v>
          </cell>
          <cell r="C4965" t="str">
            <v>ANCORAGEM REGULÁVEL PARA ESTAIS DE 31 CORDOALHAS D = 15,7 MM - INCLUSIVE PROTENSÃO, INJEÇÃO DE CERA E REGULAGEM FINAL</v>
          </cell>
          <cell r="D4965" t="str">
            <v>UN</v>
          </cell>
          <cell r="F4965">
            <v>50308.97</v>
          </cell>
        </row>
        <row r="4966">
          <cell r="A4966">
            <v>4208153</v>
          </cell>
          <cell r="B4966" t="str">
            <v>SICRO ABRIL/ 25</v>
          </cell>
          <cell r="C4966" t="str">
            <v>ANCORAGEM REGULÁVEL PARA ESTAIS DE 37 CORDOALHAS D = 15,7 MM - INCLUSIVE PROTENSÃO, INJEÇÃO DE CERA E REGULAGEM FINAL</v>
          </cell>
          <cell r="D4966" t="str">
            <v>UN</v>
          </cell>
          <cell r="F4966">
            <v>59640.36</v>
          </cell>
        </row>
        <row r="4967">
          <cell r="A4967">
            <v>4208203</v>
          </cell>
          <cell r="B4967" t="str">
            <v>SICRO ABRIL/ 25</v>
          </cell>
          <cell r="C4967" t="str">
            <v>ANCORAGEM REGULÁVEL PARA ESTAIS DE 43 CORDOALHAS D = 15,7 MM - INCLUSIVE PROTENSÃO, INJEÇÃO DE CERA E REGULAGEM FINAL</v>
          </cell>
          <cell r="D4967" t="str">
            <v>UN</v>
          </cell>
          <cell r="F4967">
            <v>69052.94</v>
          </cell>
        </row>
        <row r="4968">
          <cell r="A4968">
            <v>4208154</v>
          </cell>
          <cell r="B4968" t="str">
            <v>SICRO ABRIL/ 25</v>
          </cell>
          <cell r="C4968" t="str">
            <v>ANCORAGEM REGULÁVEL PARA ESTAIS DE 55 CORDOALHAS D = 15,7 MM - INCLUSIVE PROTENSÃO, INJEÇÃO DE CERA E REGULAGEM FINAL</v>
          </cell>
          <cell r="D4968" t="str">
            <v>UN</v>
          </cell>
          <cell r="F4968">
            <v>87159.47</v>
          </cell>
        </row>
        <row r="4969">
          <cell r="A4969">
            <v>4208155</v>
          </cell>
          <cell r="B4969" t="str">
            <v>SICRO ABRIL/ 25</v>
          </cell>
          <cell r="C4969" t="str">
            <v>ANCORAGEM REGULÁVEL PARA ESTAIS DE 61 CORDOALHAS D = 15,7 MM - INCLUSIVE PROTENSÃO, INJEÇÃO DE CERA E REGULAGEM FINAL</v>
          </cell>
          <cell r="D4969" t="str">
            <v>UN</v>
          </cell>
          <cell r="F4969">
            <v>96700.22</v>
          </cell>
        </row>
        <row r="4970">
          <cell r="A4970">
            <v>4208156</v>
          </cell>
          <cell r="B4970" t="str">
            <v>SICRO ABRIL/ 25</v>
          </cell>
          <cell r="C4970" t="str">
            <v>ANCORAGEM REGULÁVEL PARA ESTAIS DE 73 CORDOALHAS D = 15,7 MM - INCLUSIVE PROTENSÃO, INJEÇÃO DE CERA E REGULAGEM FINAL</v>
          </cell>
          <cell r="D4970" t="str">
            <v>UN</v>
          </cell>
          <cell r="F4970">
            <v>115107.28</v>
          </cell>
        </row>
        <row r="4971">
          <cell r="A4971">
            <v>4208204</v>
          </cell>
          <cell r="B4971" t="str">
            <v>SICRO ABRIL/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25</v>
          </cell>
          <cell r="C4972" t="str">
            <v>ANCORAGEM REGULÁVEL PARA ESTAIS DE 91 CORDOALHAS D = 15,7 MM - INCLUSIVE PROTENSÃO, INJEÇÃO DE CERA E REGULAGEM FINAL</v>
          </cell>
          <cell r="D4972" t="str">
            <v>UN</v>
          </cell>
          <cell r="F4972">
            <v>143029.79</v>
          </cell>
        </row>
        <row r="4973">
          <cell r="A4973">
            <v>4208127</v>
          </cell>
          <cell r="B4973" t="str">
            <v>SICRO ABRIL/ 25</v>
          </cell>
          <cell r="C4973" t="str">
            <v>CORDOALHA PARA ESTAIS CP 177 RB D = 15,7 MM - FORNECIMENTO, PREPARO E COLOCAÇÃO</v>
          </cell>
          <cell r="D4973" t="str">
            <v>KG</v>
          </cell>
          <cell r="F4973">
            <v>28.17</v>
          </cell>
        </row>
        <row r="4974">
          <cell r="A4974">
            <v>4208196</v>
          </cell>
          <cell r="B4974" t="str">
            <v>SICRO ABRIL/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25</v>
          </cell>
          <cell r="C4975" t="str">
            <v>ELEVADOR DE CREMALHEIRA - MONTAGEM E DESMONTAGEM ATÉ A ALTURA DE 16 M - EXCETO FUNDAÇÕES</v>
          </cell>
          <cell r="D4975" t="str">
            <v>UN</v>
          </cell>
          <cell r="F4975">
            <v>11672.37</v>
          </cell>
        </row>
        <row r="4976">
          <cell r="A4976">
            <v>4208206</v>
          </cell>
          <cell r="B4976" t="str">
            <v>SICRO ABRIL/ 25</v>
          </cell>
          <cell r="C4976" t="str">
            <v>ELEVADOR DE CREMALHEIRA COM CABINE SIMPLES, COM CAPACIDADE DE 1.500 KG E ALTURA DE ATÉ 100 M - OPERAÇÃO</v>
          </cell>
          <cell r="D4976" t="str">
            <v>H</v>
          </cell>
          <cell r="F4976">
            <v>127.59</v>
          </cell>
        </row>
        <row r="4977">
          <cell r="A4977">
            <v>4208210</v>
          </cell>
          <cell r="B4977" t="str">
            <v>SICRO ABRIL/ 25</v>
          </cell>
          <cell r="C4977" t="str">
            <v>GRUA FIXA - MONTAGEM E DESMONTAGEM ATÉ A ALTURA DE 60 M - EXCETO FUNDAÇÕES</v>
          </cell>
          <cell r="D4977" t="str">
            <v>UN</v>
          </cell>
          <cell r="F4977">
            <v>26123.23</v>
          </cell>
        </row>
        <row r="4978">
          <cell r="A4978">
            <v>4208195</v>
          </cell>
          <cell r="B4978" t="str">
            <v>SICRO ABRIL/ 25</v>
          </cell>
          <cell r="C4978" t="str">
            <v>GRUA FIXA - TELESCOPAGEM E ANCORAGEM DA TORRE A PARTIR DE 60 M COM CADA ELEVAÇÃO DE ATÉ 18 M - INCLUSIVE DESMONTAGEM</v>
          </cell>
          <cell r="D4978" t="str">
            <v>UN</v>
          </cell>
          <cell r="F4978">
            <v>13744.93</v>
          </cell>
        </row>
        <row r="4979">
          <cell r="A4979">
            <v>4208208</v>
          </cell>
          <cell r="B4979" t="str">
            <v>SICRO ABRIL/ 25</v>
          </cell>
          <cell r="C4979" t="str">
            <v>GRUA FIXA COM ALTURA DE 60 A 102 M, COM ALCANCE DE 60 M E CAPACIDADE DE 1.500 KG NA PONTA DA LANÇA - OPERAÇÃO</v>
          </cell>
          <cell r="D4979" t="str">
            <v>H</v>
          </cell>
          <cell r="F4979">
            <v>603.24</v>
          </cell>
        </row>
        <row r="4980">
          <cell r="A4980">
            <v>4208135</v>
          </cell>
          <cell r="B4980" t="str">
            <v>SICRO ABRIL/ 25</v>
          </cell>
          <cell r="C4980" t="str">
            <v>TUBO ANTIVANDALISMO EM AÇO GALVANIZADO PARA ESTAIS DE 12 CORDOALHAS D = 15,7 MM - FORNECIMENTO E INSTALAÇÃO</v>
          </cell>
          <cell r="D4980" t="str">
            <v>M</v>
          </cell>
          <cell r="F4980">
            <v>1775.48</v>
          </cell>
        </row>
        <row r="4981">
          <cell r="A4981">
            <v>4208136</v>
          </cell>
          <cell r="B4981" t="str">
            <v>SICRO ABRIL/ 25</v>
          </cell>
          <cell r="C4981" t="str">
            <v>TUBO ANTIVANDALISMO EM AÇO GALVANIZADO PARA ESTAIS DE 19 CORDOALHAS D = 15,7 MM - FORNECIMENTO E INSTALAÇÃO</v>
          </cell>
          <cell r="D4981" t="str">
            <v>M</v>
          </cell>
          <cell r="F4981">
            <v>2023.3</v>
          </cell>
        </row>
        <row r="4982">
          <cell r="A4982">
            <v>4208137</v>
          </cell>
          <cell r="B4982" t="str">
            <v>SICRO ABRIL/ 25</v>
          </cell>
          <cell r="C4982" t="str">
            <v>TUBO ANTIVANDALISMO EM AÇO GALVANIZADO PARA ESTAIS DE 22 CORDOALHAS D = 15,7 MM - FORNECIMENTO E INSTALAÇÃO</v>
          </cell>
          <cell r="D4982" t="str">
            <v>M</v>
          </cell>
          <cell r="F4982">
            <v>2321.98</v>
          </cell>
        </row>
        <row r="4983">
          <cell r="A4983">
            <v>4208138</v>
          </cell>
          <cell r="B4983" t="str">
            <v>SICRO ABRIL/ 25</v>
          </cell>
          <cell r="C4983" t="str">
            <v>TUBO ANTIVANDALISMO EM AÇO GALVANIZADO PARA ESTAIS DE 31 CORDOALHAS D = 15,7 MM - FORNECIMENTO E INSTALAÇÃO</v>
          </cell>
          <cell r="D4983" t="str">
            <v>M</v>
          </cell>
          <cell r="F4983">
            <v>2614.85</v>
          </cell>
        </row>
        <row r="4984">
          <cell r="A4984">
            <v>4208139</v>
          </cell>
          <cell r="B4984" t="str">
            <v>SICRO ABRIL/ 25</v>
          </cell>
          <cell r="C4984" t="str">
            <v>TUBO ANTIVANDALISMO EM AÇO GALVANIZADO PARA ESTAIS DE 37 CORDOALHAS D = 15,7 MM - FORNECIMENTO E INSTALAÇÃO</v>
          </cell>
          <cell r="D4984" t="str">
            <v>M</v>
          </cell>
          <cell r="F4984">
            <v>2621.95</v>
          </cell>
        </row>
        <row r="4985">
          <cell r="A4985">
            <v>4208140</v>
          </cell>
          <cell r="B4985" t="str">
            <v>SICRO ABRIL/ 25</v>
          </cell>
          <cell r="C4985" t="str">
            <v>TUBO ANTIVANDALISMO EM AÇO GALVANIZADO PARA ESTAIS DE 43 CORDOALHAS D = 15,7 MM - FORNECIMENTO E INSTALAÇÃO</v>
          </cell>
          <cell r="D4985" t="str">
            <v>M</v>
          </cell>
          <cell r="F4985">
            <v>3258.16</v>
          </cell>
        </row>
        <row r="4986">
          <cell r="A4986">
            <v>4208141</v>
          </cell>
          <cell r="B4986" t="str">
            <v>SICRO ABRIL/ 25</v>
          </cell>
          <cell r="C4986" t="str">
            <v>TUBO ANTIVANDALISMO EM AÇO GALVANIZADO PARA ESTAIS DE 55 CORDOALHAS D = 15,7 MM - FORNECIMENTO E INSTALAÇÃO</v>
          </cell>
          <cell r="D4986" t="str">
            <v>M</v>
          </cell>
          <cell r="F4986">
            <v>3274.85</v>
          </cell>
        </row>
        <row r="4987">
          <cell r="A4987">
            <v>4208212</v>
          </cell>
          <cell r="B4987" t="str">
            <v>SICRO ABRIL/ 25</v>
          </cell>
          <cell r="C4987" t="str">
            <v>TUBO ANTIVANDALISMO EM AÇO GALVANIZADO PARA ESTAIS DE 61 CORDOALHAS D = 15,7 MM - FORNECIMENTO E INSTALAÇÃO</v>
          </cell>
          <cell r="D4987" t="str">
            <v>M</v>
          </cell>
          <cell r="F4987">
            <v>3276.58</v>
          </cell>
        </row>
        <row r="4988">
          <cell r="A4988">
            <v>4208213</v>
          </cell>
          <cell r="B4988" t="str">
            <v>SICRO ABRIL/ 25</v>
          </cell>
          <cell r="C4988" t="str">
            <v>TUBO ANTIVANDALISMO EM AÇO GALVANIZADO PARA ESTAIS DE 73 CORDOALHAS D = 15,7 MM - FORNECIMENTO E INSTALAÇÃO</v>
          </cell>
          <cell r="D4988" t="str">
            <v>M</v>
          </cell>
          <cell r="F4988">
            <v>3769.36</v>
          </cell>
        </row>
        <row r="4989">
          <cell r="A4989">
            <v>4208214</v>
          </cell>
          <cell r="B4989" t="str">
            <v>SICRO ABRIL/ 25</v>
          </cell>
          <cell r="C4989" t="str">
            <v>TUBO ANTIVANDALISMO EM AÇO GALVANIZADO PARA ESTAIS DE 85 CORDOALHAS D = 15,7 MM - FORNECIMENTO E INSTALAÇÃO</v>
          </cell>
          <cell r="D4989" t="str">
            <v>M</v>
          </cell>
          <cell r="F4989">
            <v>4259.97</v>
          </cell>
        </row>
        <row r="4990">
          <cell r="A4990">
            <v>4208215</v>
          </cell>
          <cell r="B4990" t="str">
            <v>SICRO ABRIL/ 25</v>
          </cell>
          <cell r="C4990" t="str">
            <v>TUBO ANTIVANDALISMO EM AÇO GALVANIZADO PARA ESTAIS DE 91 CORDOALHAS D = 15,7 MM - FORNECIMENTO E INSTALAÇÃO</v>
          </cell>
          <cell r="D4990" t="str">
            <v>M</v>
          </cell>
          <cell r="F4990">
            <v>4273.5</v>
          </cell>
        </row>
        <row r="4991">
          <cell r="A4991">
            <v>4208216</v>
          </cell>
          <cell r="B4991" t="str">
            <v>SICRO ABRIL/ 25</v>
          </cell>
          <cell r="C4991" t="str">
            <v>TUBO FÔRMA LADO FIXO EM AÇO GALVANIZADO PARA ESTAIS DE 12 CORDOALHAS D = 15,7 MM - FORNECIMENTO E INSTALAÇÃO</v>
          </cell>
          <cell r="D4991" t="str">
            <v>M</v>
          </cell>
          <cell r="F4991">
            <v>2372</v>
          </cell>
        </row>
        <row r="4992">
          <cell r="A4992">
            <v>4208217</v>
          </cell>
          <cell r="B4992" t="str">
            <v>SICRO ABRIL/ 25</v>
          </cell>
          <cell r="C4992" t="str">
            <v>TUBO FÔRMA LADO FIXO EM AÇO GALVANIZADO PARA ESTAIS DE 19 CORDOALHAS D = 15,7 MM - FORNECIMENTO E INSTALAÇÃO</v>
          </cell>
          <cell r="D4992" t="str">
            <v>M</v>
          </cell>
          <cell r="F4992">
            <v>2702.25</v>
          </cell>
        </row>
        <row r="4993">
          <cell r="A4993">
            <v>4208218</v>
          </cell>
          <cell r="B4993" t="str">
            <v>SICRO ABRIL/ 25</v>
          </cell>
          <cell r="C4993" t="str">
            <v>TUBO FÔRMA LADO FIXO EM AÇO GALVANIZADO PARA ESTAIS DE 22 CORDOALHAS D = 15,7 MM - FORNECIMENTO E INSTALAÇÃO</v>
          </cell>
          <cell r="D4993" t="str">
            <v>M</v>
          </cell>
          <cell r="F4993">
            <v>3528.85</v>
          </cell>
        </row>
        <row r="4994">
          <cell r="A4994">
            <v>4208219</v>
          </cell>
          <cell r="B4994" t="str">
            <v>SICRO ABRIL/ 25</v>
          </cell>
          <cell r="C4994" t="str">
            <v>TUBO FÔRMA LADO FIXO EM AÇO GALVANIZADO PARA ESTAIS DE 31 CORDOALHAS D = 15,7 MM - FORNECIMENTO E INSTALAÇÃO</v>
          </cell>
          <cell r="D4994" t="str">
            <v>M</v>
          </cell>
          <cell r="F4994">
            <v>4557.04</v>
          </cell>
        </row>
        <row r="4995">
          <cell r="A4995">
            <v>4208220</v>
          </cell>
          <cell r="B4995" t="str">
            <v>SICRO ABRIL/ 25</v>
          </cell>
          <cell r="C4995" t="str">
            <v>TUBO FÔRMA LADO FIXO EM AÇO GALVANIZADO PARA ESTAIS DE 37 CORDOALHAS D = 15,7 MM - FORNECIMENTO E INSTALAÇÃO</v>
          </cell>
          <cell r="D4995" t="str">
            <v>M</v>
          </cell>
          <cell r="F4995">
            <v>4836.57</v>
          </cell>
        </row>
        <row r="4996">
          <cell r="A4996">
            <v>4208221</v>
          </cell>
          <cell r="B4996" t="str">
            <v>SICRO ABRIL/ 25</v>
          </cell>
          <cell r="C4996" t="str">
            <v>TUBO FÔRMA LADO FIXO EM AÇO GALVANIZADO PARA ESTAIS DE 43 CORDOALHAS D = 15,7 MM - FORNECIMENTO E INSTALAÇÃO</v>
          </cell>
          <cell r="D4996" t="str">
            <v>M</v>
          </cell>
          <cell r="F4996">
            <v>6364.89</v>
          </cell>
        </row>
        <row r="4997">
          <cell r="A4997">
            <v>4208222</v>
          </cell>
          <cell r="B4997" t="str">
            <v>SICRO ABRIL/ 25</v>
          </cell>
          <cell r="C4997" t="str">
            <v>TUBO FÔRMA LADO FIXO EM AÇO GALVANIZADO PARA ESTAIS DE 55 CORDOALHAS D = 15,7 MM - FORNECIMENTO E INSTALAÇÃO</v>
          </cell>
          <cell r="D4997" t="str">
            <v>M</v>
          </cell>
          <cell r="F4997">
            <v>8020.81</v>
          </cell>
        </row>
        <row r="4998">
          <cell r="A4998">
            <v>4208223</v>
          </cell>
          <cell r="B4998" t="str">
            <v>SICRO ABRIL/ 25</v>
          </cell>
          <cell r="C4998" t="str">
            <v>TUBO FÔRMA LADO FIXO EM AÇO GALVANIZADO PARA ESTAIS DE 61 CORDOALHAS D = 15,7 MM - FORNECIMENTO E INSTALAÇÃO</v>
          </cell>
          <cell r="D4998" t="str">
            <v>M</v>
          </cell>
          <cell r="F4998">
            <v>8023.43</v>
          </cell>
        </row>
        <row r="4999">
          <cell r="A4999">
            <v>4208224</v>
          </cell>
          <cell r="B4999" t="str">
            <v>SICRO ABRIL/ 25</v>
          </cell>
          <cell r="C4999" t="str">
            <v>TUBO FÔRMA LADO FIXO EM AÇO GALVANIZADO PARA ESTAIS DE 73 CORDOALHAS D = 15,7 MM - FORNECIMENTO E INSTALAÇÃO</v>
          </cell>
          <cell r="D4999" t="str">
            <v>M</v>
          </cell>
          <cell r="F4999">
            <v>9371.1200000000008</v>
          </cell>
        </row>
        <row r="5000">
          <cell r="A5000">
            <v>4208225</v>
          </cell>
          <cell r="B5000" t="str">
            <v>SICRO ABRIL/ 25</v>
          </cell>
          <cell r="C5000" t="str">
            <v>TUBO FÔRMA LADO FIXO EM AÇO GALVANIZADO PARA ESTAIS DE 85 CORDOALHAS D = 15,7 MM - FORNECIMENTO E INSTALAÇÃO</v>
          </cell>
          <cell r="D5000" t="str">
            <v>M</v>
          </cell>
          <cell r="F5000">
            <v>10523.72</v>
          </cell>
        </row>
        <row r="5001">
          <cell r="A5001">
            <v>4208226</v>
          </cell>
          <cell r="B5001" t="str">
            <v>SICRO ABRIL/ 25</v>
          </cell>
          <cell r="C5001" t="str">
            <v>TUBO FÔRMA LADO FIXO EM AÇO GALVANIZADO PARA ESTAIS DE 91 CORDOALHAS D = 15,7 MM - FORNECIMENTO E INSTALAÇÃO</v>
          </cell>
          <cell r="D5001" t="str">
            <v>M</v>
          </cell>
          <cell r="F5001">
            <v>10769.38</v>
          </cell>
        </row>
        <row r="5002">
          <cell r="A5002">
            <v>4208227</v>
          </cell>
          <cell r="B5002" t="str">
            <v>SICRO ABRIL/ 25</v>
          </cell>
          <cell r="C5002" t="str">
            <v>TUBO FÔRMA LADO REGULÁVEL EM AÇO GALVANIZADO PARA ESTAIS DE 12 CORDOALHAS D = 15,7 MM - FORNECIMENTO E INSTALAÇÃO</v>
          </cell>
          <cell r="D5002" t="str">
            <v>M</v>
          </cell>
          <cell r="F5002">
            <v>1549.93</v>
          </cell>
        </row>
        <row r="5003">
          <cell r="A5003">
            <v>4208228</v>
          </cell>
          <cell r="B5003" t="str">
            <v>SICRO ABRIL/ 25</v>
          </cell>
          <cell r="C5003" t="str">
            <v>TUBO FÔRMA LADO REGULÁVEL EM AÇO GALVANIZADO PARA ESTAIS DE 19 CORDOALHAS D = 15,7 MM - FORNECIMENTO E INSTALAÇÃO</v>
          </cell>
          <cell r="D5003" t="str">
            <v>M</v>
          </cell>
          <cell r="F5003">
            <v>1789.49</v>
          </cell>
        </row>
        <row r="5004">
          <cell r="A5004">
            <v>4208229</v>
          </cell>
          <cell r="B5004" t="str">
            <v>SICRO ABRIL/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25</v>
          </cell>
          <cell r="C5005" t="str">
            <v>TUBO FÔRMA LADO REGULÁVEL EM AÇO GALVANIZADO PARA ESTAIS DE 31 CORDOALHAS D = 15,7 MM - FORNECIMENTO E INSTALAÇÃO</v>
          </cell>
          <cell r="D5005" t="str">
            <v>M</v>
          </cell>
          <cell r="F5005">
            <v>2997.46</v>
          </cell>
        </row>
        <row r="5006">
          <cell r="A5006">
            <v>4208231</v>
          </cell>
          <cell r="B5006" t="str">
            <v>SICRO ABRIL/ 25</v>
          </cell>
          <cell r="C5006" t="str">
            <v>TUBO FÔRMA LADO REGULÁVEL EM AÇO GALVANIZADO PARA ESTAIS DE 37 CORDOALHAS D = 15,7 MM - FORNECIMENTO E INSTALAÇÃO</v>
          </cell>
          <cell r="D5006" t="str">
            <v>M</v>
          </cell>
          <cell r="F5006">
            <v>3185.85</v>
          </cell>
        </row>
        <row r="5007">
          <cell r="A5007">
            <v>4208232</v>
          </cell>
          <cell r="B5007" t="str">
            <v>SICRO ABRIL/ 25</v>
          </cell>
          <cell r="C5007" t="str">
            <v>TUBO FÔRMA LADO REGULÁVEL EM AÇO GALVANIZADO PARA ESTAIS DE 43 CORDOALHAS D = 15,7 MM - FORNECIMENTO E INSTALAÇÃO</v>
          </cell>
          <cell r="D5007" t="str">
            <v>M</v>
          </cell>
          <cell r="F5007">
            <v>4185.37</v>
          </cell>
        </row>
        <row r="5008">
          <cell r="A5008">
            <v>4208233</v>
          </cell>
          <cell r="B5008" t="str">
            <v>SICRO ABRIL/ 25</v>
          </cell>
          <cell r="C5008" t="str">
            <v>TUBO FÔRMA LADO REGULÁVEL EM AÇO GALVANIZADO PARA ESTAIS DE 55 CORDOALHAS D = 15,7 MM - FORNECIMENTO E INSTALAÇÃO</v>
          </cell>
          <cell r="D5008" t="str">
            <v>M</v>
          </cell>
          <cell r="F5008">
            <v>5265.66</v>
          </cell>
        </row>
        <row r="5009">
          <cell r="A5009">
            <v>4208234</v>
          </cell>
          <cell r="B5009" t="str">
            <v>SICRO ABRIL/ 25</v>
          </cell>
          <cell r="C5009" t="str">
            <v>TUBO FÔRMA LADO REGULÁVEL EM AÇO GALVANIZADO PARA ESTAIS DE 61 CORDOALHAS D = 15,7 MM - FORNECIMENTO E INSTALAÇÃO</v>
          </cell>
          <cell r="D5009" t="str">
            <v>M</v>
          </cell>
          <cell r="F5009">
            <v>5268.08</v>
          </cell>
        </row>
        <row r="5010">
          <cell r="A5010">
            <v>4208235</v>
          </cell>
          <cell r="B5010" t="str">
            <v>SICRO ABRIL/ 25</v>
          </cell>
          <cell r="C5010" t="str">
            <v>TUBO FÔRMA LADO REGULÁVEL EM AÇO GALVANIZADO PARA ESTAIS DE 73 CORDOALHAS D = 15,7 MM - FORNECIMENTO E INSTALAÇÃO</v>
          </cell>
          <cell r="D5010" t="str">
            <v>M</v>
          </cell>
          <cell r="F5010">
            <v>6169.48</v>
          </cell>
        </row>
        <row r="5011">
          <cell r="A5011">
            <v>4208236</v>
          </cell>
          <cell r="B5011" t="str">
            <v>SICRO ABRIL/ 25</v>
          </cell>
          <cell r="C5011" t="str">
            <v>TUBO FÔRMA LADO REGULÁVEL EM AÇO GALVANIZADO PARA ESTAIS DE 85 CORDOALHAS D = 15,7 MM - FORNECIMENTO E INSTALAÇÃO</v>
          </cell>
          <cell r="D5011" t="str">
            <v>M</v>
          </cell>
          <cell r="F5011">
            <v>7024.69</v>
          </cell>
        </row>
        <row r="5012">
          <cell r="A5012">
            <v>4208237</v>
          </cell>
          <cell r="B5012" t="str">
            <v>SICRO ABRIL/ 25</v>
          </cell>
          <cell r="C5012" t="str">
            <v>TUBO FÔRMA LADO REGULÁVEL EM AÇO GALVANIZADO PARA ESTAIS DE 91 CORDOALHAS D = 15,7 MM - FORNECIMENTO E INSTALAÇÃO</v>
          </cell>
          <cell r="D5012" t="str">
            <v>M</v>
          </cell>
          <cell r="F5012">
            <v>7108.8</v>
          </cell>
        </row>
        <row r="5013">
          <cell r="A5013">
            <v>4208128</v>
          </cell>
          <cell r="B5013" t="str">
            <v>SICRO ABRIL/ 25</v>
          </cell>
          <cell r="C5013" t="str">
            <v>TUBO PEAD PARA ESTAIS - D = 110 MM - FORNECIMENTO E INSTALAÇÃO</v>
          </cell>
          <cell r="D5013" t="str">
            <v>M</v>
          </cell>
          <cell r="F5013">
            <v>262.61</v>
          </cell>
        </row>
        <row r="5014">
          <cell r="A5014">
            <v>4208129</v>
          </cell>
          <cell r="B5014" t="str">
            <v>SICRO ABRIL/ 25</v>
          </cell>
          <cell r="C5014" t="str">
            <v>TUBO PEAD PARA ESTAIS - D = 140 MM - FORNECIMENTO E INSTALAÇÃO</v>
          </cell>
          <cell r="D5014" t="str">
            <v>M</v>
          </cell>
          <cell r="F5014">
            <v>291.97000000000003</v>
          </cell>
        </row>
        <row r="5015">
          <cell r="A5015">
            <v>4208130</v>
          </cell>
          <cell r="B5015" t="str">
            <v>SICRO ABRIL/ 25</v>
          </cell>
          <cell r="C5015" t="str">
            <v>TUBO PEAD PARA ESTAIS - D = 160 MM - FORNECIMENTO E INSTALAÇÃO</v>
          </cell>
          <cell r="D5015" t="str">
            <v>M</v>
          </cell>
          <cell r="F5015">
            <v>335.65</v>
          </cell>
        </row>
        <row r="5016">
          <cell r="A5016">
            <v>4208131</v>
          </cell>
          <cell r="B5016" t="str">
            <v>SICRO ABRIL/ 25</v>
          </cell>
          <cell r="C5016" t="str">
            <v>TUBO PEAD PARA ESTAIS - D = 180 MM - FORNECIMENTO E INSTALAÇÃO</v>
          </cell>
          <cell r="D5016" t="str">
            <v>M</v>
          </cell>
          <cell r="F5016">
            <v>390.04</v>
          </cell>
        </row>
        <row r="5017">
          <cell r="A5017">
            <v>4208132</v>
          </cell>
          <cell r="B5017" t="str">
            <v>SICRO ABRIL/ 25</v>
          </cell>
          <cell r="C5017" t="str">
            <v>TUBO PEAD PARA ESTAIS - D = 200 MM - FORNECIMENTO E INSTALAÇÃO</v>
          </cell>
          <cell r="D5017" t="str">
            <v>M</v>
          </cell>
          <cell r="F5017">
            <v>444.49</v>
          </cell>
        </row>
        <row r="5018">
          <cell r="A5018">
            <v>4208133</v>
          </cell>
          <cell r="B5018" t="str">
            <v>SICRO ABRIL/ 25</v>
          </cell>
          <cell r="C5018" t="str">
            <v>TUBO PEAD PARA ESTAIS - D = 225 MM - FORNECIMENTO E INSTALAÇÃO</v>
          </cell>
          <cell r="D5018" t="str">
            <v>M</v>
          </cell>
          <cell r="F5018">
            <v>504.47</v>
          </cell>
        </row>
        <row r="5019">
          <cell r="A5019">
            <v>4208134</v>
          </cell>
          <cell r="B5019" t="str">
            <v>SICRO ABRIL/ 25</v>
          </cell>
          <cell r="C5019" t="str">
            <v>TUBO PEAD PARA ESTAIS - D = 250 MM - FORNECIMENTO E INSTALAÇÃO</v>
          </cell>
          <cell r="D5019" t="str">
            <v>M</v>
          </cell>
          <cell r="F5019">
            <v>565.29999999999995</v>
          </cell>
        </row>
        <row r="5020">
          <cell r="A5020">
            <v>4208238</v>
          </cell>
          <cell r="B5020" t="str">
            <v>SICRO ABRIL/ 25</v>
          </cell>
          <cell r="C5020" t="str">
            <v>TUBO PEAD PARA ESTAIS - D = 280 MM - FORNECIMENTO E INSTALAÇÃO</v>
          </cell>
          <cell r="D5020" t="str">
            <v>M</v>
          </cell>
          <cell r="F5020">
            <v>597.20000000000005</v>
          </cell>
        </row>
        <row r="5021">
          <cell r="A5021">
            <v>4208239</v>
          </cell>
          <cell r="B5021" t="str">
            <v>SICRO ABRIL/ 25</v>
          </cell>
          <cell r="C5021" t="str">
            <v>TUBO PEAD PARA ESTAIS - D = 315 MM - FORNECIMENTO E INSTALAÇÃO</v>
          </cell>
          <cell r="D5021" t="str">
            <v>M</v>
          </cell>
          <cell r="F5021">
            <v>649.01</v>
          </cell>
        </row>
        <row r="5022">
          <cell r="A5022">
            <v>4413920</v>
          </cell>
          <cell r="B5022" t="str">
            <v>SICRO ABRIL/ 25</v>
          </cell>
          <cell r="C5022" t="str">
            <v>ADUBAÇÃO DE COBERTURA POR EQUIPAMENTO DE HIDROSSEMEADURA EM ÁREAS DE SEMEADURA VIA SECA OU DE HIDROSSEMEADURA</v>
          </cell>
          <cell r="D5022" t="str">
            <v>M²</v>
          </cell>
          <cell r="F5022">
            <v>0.54</v>
          </cell>
        </row>
        <row r="5023">
          <cell r="A5023">
            <v>4413024</v>
          </cell>
          <cell r="B5023" t="str">
            <v>SICRO ABRIL/ 25</v>
          </cell>
          <cell r="C5023" t="str">
            <v>ADUBAÇÃO MANUAL DE COBERTURA EM ÁREAS DE ENLEIVAMENTO OU DE PLANTIO DE MUDAS DE GRAMÍNEAS</v>
          </cell>
          <cell r="D5023" t="str">
            <v>M²</v>
          </cell>
          <cell r="F5023">
            <v>0.41</v>
          </cell>
        </row>
        <row r="5024">
          <cell r="A5024">
            <v>4413022</v>
          </cell>
          <cell r="B5024" t="str">
            <v>SICRO ABRIL/ 25</v>
          </cell>
          <cell r="C5024" t="str">
            <v>ADUBAÇÃO MANUAL DE COBERTURA EM ÁREAS DE SEMEADURA VIA SECA OU DE HIDROSSEMEADURA</v>
          </cell>
          <cell r="D5024" t="str">
            <v>M²</v>
          </cell>
          <cell r="F5024">
            <v>0.63</v>
          </cell>
        </row>
        <row r="5025">
          <cell r="A5025">
            <v>4413020</v>
          </cell>
          <cell r="B5025" t="str">
            <v>SICRO ABRIL/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25</v>
          </cell>
          <cell r="C5027" t="str">
            <v>CERCA VIVA PARA TRATAMENTO ACÚSTICO DAS ÁREAS LINDEIRAS DA FAIXA DE DOMÍNIO – DENSIDADE DE PLANTIO DE 1,0 M ENTRE MUDAS</v>
          </cell>
          <cell r="D5027" t="str">
            <v>M</v>
          </cell>
          <cell r="F5027">
            <v>32.72</v>
          </cell>
        </row>
        <row r="5028">
          <cell r="A5028">
            <v>4413026</v>
          </cell>
          <cell r="B5028" t="str">
            <v>SICRO ABRIL/ 25</v>
          </cell>
          <cell r="C5028" t="str">
            <v>DIQUE DE BAMBU PARA CONTROLE DE EROSÃO DE TALUDES</v>
          </cell>
          <cell r="D5028" t="str">
            <v>M²</v>
          </cell>
          <cell r="F5028">
            <v>271.39</v>
          </cell>
        </row>
        <row r="5029">
          <cell r="A5029">
            <v>4413996</v>
          </cell>
          <cell r="B5029" t="str">
            <v>SICRO ABRIL/ 25</v>
          </cell>
          <cell r="C5029" t="str">
            <v>ENLEIVAMENTO</v>
          </cell>
          <cell r="D5029" t="str">
            <v>M²</v>
          </cell>
          <cell r="F5029">
            <v>10.39</v>
          </cell>
        </row>
        <row r="5030">
          <cell r="A5030">
            <v>4413942</v>
          </cell>
          <cell r="B5030" t="str">
            <v>SICRO ABRIL/ 25</v>
          </cell>
          <cell r="C5030" t="str">
            <v>ESPALHAMENTO DE MATERIAL EM BOTA-FORA</v>
          </cell>
          <cell r="D5030" t="str">
            <v>M³</v>
          </cell>
          <cell r="E5030">
            <v>1.95</v>
          </cell>
          <cell r="F5030">
            <v>1.98</v>
          </cell>
        </row>
        <row r="5031">
          <cell r="A5031">
            <v>4413018</v>
          </cell>
          <cell r="B5031" t="str">
            <v>SICRO ABRIL/ 25</v>
          </cell>
          <cell r="C5031" t="str">
            <v>FIXAÇÃO DE TELA ELETROSSOLDADA EM TALUDE PARA LANÇAMENTO DE ARGAMASSA OU CONCRETO PROJETADO</v>
          </cell>
          <cell r="D5031" t="str">
            <v>KG</v>
          </cell>
          <cell r="F5031">
            <v>12.58</v>
          </cell>
        </row>
        <row r="5032">
          <cell r="A5032">
            <v>4413905</v>
          </cell>
          <cell r="B5032" t="str">
            <v>SICRO ABRIL/ 25</v>
          </cell>
          <cell r="C5032" t="str">
            <v>HIDROSSEMEADURA</v>
          </cell>
          <cell r="D5032" t="str">
            <v>M²</v>
          </cell>
          <cell r="F5032">
            <v>6.51</v>
          </cell>
        </row>
        <row r="5033">
          <cell r="A5033">
            <v>4413987</v>
          </cell>
          <cell r="B5033" t="str">
            <v>SICRO ABRIL/ 25</v>
          </cell>
          <cell r="C5033" t="str">
            <v>IRRIGAÇÃO DE ÁREA PLANTADA PARA PROTEÇÃO VEGETAL DO CORPO ESTRADAL</v>
          </cell>
          <cell r="D5033" t="str">
            <v>M²</v>
          </cell>
          <cell r="F5033">
            <v>0.35</v>
          </cell>
        </row>
        <row r="5034">
          <cell r="A5034">
            <v>4413995</v>
          </cell>
          <cell r="B5034" t="str">
            <v>SICRO ABRIL/ 25</v>
          </cell>
          <cell r="C5034" t="str">
            <v>OBTENÇÃO DE GRAMA PARA REPLANTIO</v>
          </cell>
          <cell r="D5034" t="str">
            <v>M²</v>
          </cell>
          <cell r="F5034">
            <v>2.98</v>
          </cell>
        </row>
        <row r="5035">
          <cell r="A5035">
            <v>4413994</v>
          </cell>
          <cell r="B5035" t="str">
            <v>SICRO ABRIL/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25</v>
          </cell>
          <cell r="C5036" t="str">
            <v>PLANTIO DE GRAMA COMERCIAL EM PLACAS</v>
          </cell>
          <cell r="D5036" t="str">
            <v>M²</v>
          </cell>
          <cell r="F5036">
            <v>17.11</v>
          </cell>
        </row>
        <row r="5037">
          <cell r="A5037">
            <v>4413990</v>
          </cell>
          <cell r="B5037" t="str">
            <v>SICRO ABRIL/ 25</v>
          </cell>
          <cell r="C5037" t="str">
            <v>PLANTIO DE MUDA DE ARBUSTO COM ALTURA ATÉ 0,50 M EM COVA DE 0,40 X 0,40 X 0,40 M</v>
          </cell>
          <cell r="D5037" t="str">
            <v>UN</v>
          </cell>
          <cell r="F5037">
            <v>32.72</v>
          </cell>
        </row>
        <row r="5038">
          <cell r="A5038">
            <v>4413989</v>
          </cell>
          <cell r="B5038" t="str">
            <v>SICRO ABRIL/ 25</v>
          </cell>
          <cell r="C5038" t="str">
            <v>PLANTIO DE MUDA DE ÁRVORE COM ALTURA DE 0,30 A 0,80 M EM COVA DE 0,60 X 0,60 X 0,60 M</v>
          </cell>
          <cell r="D5038" t="str">
            <v>UN</v>
          </cell>
          <cell r="F5038">
            <v>40.880000000000003</v>
          </cell>
        </row>
        <row r="5039">
          <cell r="A5039">
            <v>4413951</v>
          </cell>
          <cell r="B5039" t="str">
            <v>SICRO ABRIL/ 25</v>
          </cell>
          <cell r="C5039" t="str">
            <v>PLANTIO DE MUDA DE ÁRVORE FRUTÍFERA COM ALTURA ATÉ 1,00 M EM COVA DE 0,60 X 0,60 X 0,60 M</v>
          </cell>
          <cell r="D5039" t="str">
            <v>UN</v>
          </cell>
          <cell r="F5039">
            <v>53.03</v>
          </cell>
        </row>
        <row r="5040">
          <cell r="A5040">
            <v>4413950</v>
          </cell>
          <cell r="B5040" t="str">
            <v>SICRO ABRIL/ 25</v>
          </cell>
          <cell r="C5040" t="str">
            <v>PLANTIO DE MUDA DE ÁRVORE FRUTÍFERA COM ALTURA DE 1,00 A 2,00 M EM COVA DE 0,60 X 0,60 X 0,60 M</v>
          </cell>
          <cell r="D5040" t="str">
            <v>UN</v>
          </cell>
          <cell r="F5040">
            <v>109.79</v>
          </cell>
        </row>
        <row r="5041">
          <cell r="A5041">
            <v>4413949</v>
          </cell>
          <cell r="B5041" t="str">
            <v>SICRO ABRIL/ 25</v>
          </cell>
          <cell r="C5041" t="str">
            <v>PLANTIO DE MUDA DE ÁRVORE FRUTÍFERA COM ALTURA DE 2,00 A 3,00 M EM COVA DE 0,60 X 0,60 X 0,60 M</v>
          </cell>
          <cell r="D5041" t="str">
            <v>UN</v>
          </cell>
          <cell r="F5041">
            <v>249.45</v>
          </cell>
        </row>
        <row r="5042">
          <cell r="A5042">
            <v>4413948</v>
          </cell>
          <cell r="B5042" t="str">
            <v>SICRO ABRIL/ 25</v>
          </cell>
          <cell r="C5042" t="str">
            <v>PLANTIO DE MUDA DE ÁRVORE ORNAMENTAL COM ALTURA ATÉ 1,00 M EM COVA DE 0,60 X 0,60 X 0,60 M</v>
          </cell>
          <cell r="D5042" t="str">
            <v>UN</v>
          </cell>
          <cell r="F5042">
            <v>51.04</v>
          </cell>
        </row>
        <row r="5043">
          <cell r="A5043">
            <v>4413947</v>
          </cell>
          <cell r="B5043" t="str">
            <v>SICRO ABRIL/ 25</v>
          </cell>
          <cell r="C5043" t="str">
            <v>PLANTIO DE MUDA DE ÁRVORE ORNAMENTAL COM ALTURA DE 1,00 A 2,00 M EM COVA DE 0,60 X 0,60 X 0,60 M</v>
          </cell>
          <cell r="D5043" t="str">
            <v>UN</v>
          </cell>
          <cell r="F5043">
            <v>95.56</v>
          </cell>
        </row>
        <row r="5044">
          <cell r="A5044">
            <v>4413946</v>
          </cell>
          <cell r="B5044" t="str">
            <v>SICRO ABRIL/ 25</v>
          </cell>
          <cell r="C5044" t="str">
            <v>PLANTIO DE MUDA DE ÁRVORE ORNAMENTAL COM ALTURA DE 2,00 A 3,00 M EM COVA DE 0,60 X 0,60 X 0,60 M</v>
          </cell>
          <cell r="D5044" t="str">
            <v>UN</v>
          </cell>
          <cell r="F5044">
            <v>127.04</v>
          </cell>
        </row>
        <row r="5045">
          <cell r="A5045">
            <v>4413952</v>
          </cell>
          <cell r="B5045" t="str">
            <v>SICRO ABRIL/ 25</v>
          </cell>
          <cell r="C5045" t="str">
            <v>PLANTIO DE TAPETE DE FLORÍFERAS COM ALTURA ATÉ 0,50 M</v>
          </cell>
          <cell r="D5045" t="str">
            <v>M²</v>
          </cell>
          <cell r="F5045">
            <v>75.180000000000007</v>
          </cell>
        </row>
        <row r="5046">
          <cell r="A5046">
            <v>4413012</v>
          </cell>
          <cell r="B5046" t="str">
            <v>SICRO ABRIL/ 25</v>
          </cell>
          <cell r="C5046" t="str">
            <v>PREENCHIMENTO DE EROSÃO EM TALUDE COM TERRA VEGETAL E SEMENTES DE GRAMÍNEAS ENSACADAS</v>
          </cell>
          <cell r="D5046" t="str">
            <v>M³</v>
          </cell>
          <cell r="F5046">
            <v>394.88</v>
          </cell>
        </row>
        <row r="5047">
          <cell r="A5047">
            <v>4413014</v>
          </cell>
          <cell r="B5047" t="str">
            <v>SICRO ABRIL/ 25</v>
          </cell>
          <cell r="C5047" t="str">
            <v>RECUPERAÇÃO AMBIENTAL DE PEDREIRAS OU ÁREAS DEGRADADAS COM BIOMANTA VEGETAL DE FIBRAS DE COCO</v>
          </cell>
          <cell r="D5047" t="str">
            <v>M²</v>
          </cell>
          <cell r="F5047">
            <v>16.8</v>
          </cell>
        </row>
        <row r="5048">
          <cell r="A5048">
            <v>4413016</v>
          </cell>
          <cell r="B5048" t="str">
            <v>SICRO ABRIL/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25</v>
          </cell>
          <cell r="C5049" t="str">
            <v>REGULARIZAÇÃO DE BOTA-FORA COM ESPALHAMENTO E COMPACTAÇÃO</v>
          </cell>
          <cell r="D5049" t="str">
            <v>M³</v>
          </cell>
          <cell r="F5049">
            <v>3.84</v>
          </cell>
        </row>
        <row r="5050">
          <cell r="A5050">
            <v>4413986</v>
          </cell>
          <cell r="B5050" t="str">
            <v>SICRO ABRIL/ 25</v>
          </cell>
          <cell r="C5050" t="str">
            <v>REGULARIZAÇÃO DE SUPERFÍCIE COM MOTONIVELADORA</v>
          </cell>
          <cell r="D5050" t="str">
            <v>M²</v>
          </cell>
          <cell r="F5050">
            <v>7.0000000000000007E-2</v>
          </cell>
        </row>
        <row r="5051">
          <cell r="A5051">
            <v>4413985</v>
          </cell>
          <cell r="B5051" t="str">
            <v>SICRO ABRIL/ 25</v>
          </cell>
          <cell r="C5051" t="str">
            <v>REGULARIZAÇÃO MANUAL DE TALUDES DE CORTES E ATERROS</v>
          </cell>
          <cell r="D5051" t="str">
            <v>M²</v>
          </cell>
          <cell r="F5051">
            <v>22.51</v>
          </cell>
        </row>
        <row r="5052">
          <cell r="A5052">
            <v>4413017</v>
          </cell>
          <cell r="B5052" t="str">
            <v>SICRO ABRIL/ 25</v>
          </cell>
          <cell r="C5052" t="str">
            <v>RETENTORES DE SEDIMENTOS EM FIBRAS VEGETAIS - D = 20 CM</v>
          </cell>
          <cell r="D5052" t="str">
            <v>M</v>
          </cell>
          <cell r="F5052">
            <v>70.069999999999993</v>
          </cell>
        </row>
        <row r="5053">
          <cell r="A5053">
            <v>4415673</v>
          </cell>
          <cell r="B5053" t="str">
            <v>SICRO ABRIL/ 25</v>
          </cell>
          <cell r="C5053" t="str">
            <v>REVESTIMENTO VEGETAL COM GRAMA EM MUDAS EM SUPERFÍCIES INCLINADAS</v>
          </cell>
          <cell r="D5053" t="str">
            <v>M²</v>
          </cell>
          <cell r="F5053">
            <v>8.15</v>
          </cell>
        </row>
        <row r="5054">
          <cell r="A5054">
            <v>4415684</v>
          </cell>
          <cell r="B5054" t="str">
            <v>SICRO ABRIL/ 25</v>
          </cell>
          <cell r="C5054" t="str">
            <v>REVESTIMENTO VEGETAL COM GRAMA EM MUDAS EM SUPERFÍCIES PLANAS</v>
          </cell>
          <cell r="D5054" t="str">
            <v>M²</v>
          </cell>
          <cell r="F5054">
            <v>4.6100000000000003</v>
          </cell>
        </row>
        <row r="5055">
          <cell r="A5055">
            <v>4413993</v>
          </cell>
          <cell r="B5055" t="str">
            <v>SICRO ABRIL/ 25</v>
          </cell>
          <cell r="C5055" t="str">
            <v>REVESTIMENTO VEGETAL POR SEMEADURA A LANÇO MANUAL DE GRAMÍNEAS E LEGUMINOSAS</v>
          </cell>
          <cell r="D5055" t="str">
            <v>M²</v>
          </cell>
          <cell r="F5055">
            <v>0.59</v>
          </cell>
        </row>
        <row r="5056">
          <cell r="A5056">
            <v>4507754</v>
          </cell>
          <cell r="B5056" t="str">
            <v>SICRO ABRIL/ 25</v>
          </cell>
          <cell r="C5056" t="str">
            <v>ANCORAGEM ATIVA COM 10 CORDOALHAS ADERENTES D = 12,7 MM - FORNECIMENTO E INSTALAÇÃO</v>
          </cell>
          <cell r="D5056" t="str">
            <v>UN</v>
          </cell>
          <cell r="F5056">
            <v>892.62</v>
          </cell>
        </row>
        <row r="5057">
          <cell r="A5057">
            <v>4507738</v>
          </cell>
          <cell r="B5057" t="str">
            <v>SICRO ABRIL/ 25</v>
          </cell>
          <cell r="C5057" t="str">
            <v>ANCORAGEM ATIVA COM 10 CORDOALHAS ADERENTES D = 15,2 MM - FORNECIMENTO E INSTALAÇÃO</v>
          </cell>
          <cell r="D5057" t="str">
            <v>UN</v>
          </cell>
          <cell r="F5057">
            <v>1208.29</v>
          </cell>
        </row>
        <row r="5058">
          <cell r="A5058">
            <v>4507755</v>
          </cell>
          <cell r="B5058" t="str">
            <v>SICRO ABRIL/ 25</v>
          </cell>
          <cell r="C5058" t="str">
            <v>ANCORAGEM ATIVA COM 12 CORDOALHAS ADERENTES D = 12,7 MM - FORNECIMENTO E INSTALAÇÃO</v>
          </cell>
          <cell r="D5058" t="str">
            <v>UN</v>
          </cell>
          <cell r="F5058">
            <v>1116.8399999999999</v>
          </cell>
        </row>
        <row r="5059">
          <cell r="A5059">
            <v>4507756</v>
          </cell>
          <cell r="B5059" t="str">
            <v>SICRO ABRIL/ 25</v>
          </cell>
          <cell r="C5059" t="str">
            <v>ANCORAGEM ATIVA COM 12 CORDOALHAS ADERENTES D = 15,2 MM - FORNECIMENTO E INSTALAÇÃO</v>
          </cell>
          <cell r="D5059" t="str">
            <v>UN</v>
          </cell>
          <cell r="F5059">
            <v>1466.07</v>
          </cell>
        </row>
        <row r="5060">
          <cell r="A5060">
            <v>4507757</v>
          </cell>
          <cell r="B5060" t="str">
            <v>SICRO ABRIL/ 25</v>
          </cell>
          <cell r="C5060" t="str">
            <v>ANCORAGEM ATIVA COM 15 CORDOALHAS ADERENTES D = 12,7 MM - FORNECIMENTO E INSTALAÇÃO</v>
          </cell>
          <cell r="D5060" t="str">
            <v>UN</v>
          </cell>
          <cell r="F5060">
            <v>1551.31</v>
          </cell>
        </row>
        <row r="5061">
          <cell r="A5061">
            <v>4507758</v>
          </cell>
          <cell r="B5061" t="str">
            <v>SICRO ABRIL/ 25</v>
          </cell>
          <cell r="C5061" t="str">
            <v>ANCORAGEM ATIVA COM 15 CORDOALHAS ADERENTES D = 15,2 MM - FORNECIMENTO E INSTALAÇÃO</v>
          </cell>
          <cell r="D5061" t="str">
            <v>UN</v>
          </cell>
          <cell r="F5061">
            <v>1923.16</v>
          </cell>
        </row>
        <row r="5062">
          <cell r="A5062">
            <v>4507759</v>
          </cell>
          <cell r="B5062" t="str">
            <v>SICRO ABRIL/ 25</v>
          </cell>
          <cell r="C5062" t="str">
            <v>ANCORAGEM ATIVA COM 19 CORDOALHAS ADERENTES D = 12,7 MM - FORNECIMENTO E INSTALAÇÃO</v>
          </cell>
          <cell r="D5062" t="str">
            <v>UN</v>
          </cell>
          <cell r="F5062">
            <v>1956.03</v>
          </cell>
        </row>
        <row r="5063">
          <cell r="A5063">
            <v>4507760</v>
          </cell>
          <cell r="B5063" t="str">
            <v>SICRO ABRIL/ 25</v>
          </cell>
          <cell r="C5063" t="str">
            <v>ANCORAGEM ATIVA COM 19 CORDOALHAS ADERENTES D = 15,2 MM - FORNECIMENTO E INSTALAÇÃO</v>
          </cell>
          <cell r="D5063" t="str">
            <v>UN</v>
          </cell>
          <cell r="F5063">
            <v>2483.9699999999998</v>
          </cell>
        </row>
        <row r="5064">
          <cell r="A5064">
            <v>4507761</v>
          </cell>
          <cell r="B5064" t="str">
            <v>SICRO ABRIL/ 25</v>
          </cell>
          <cell r="C5064" t="str">
            <v>ANCORAGEM ATIVA COM 22 CORDOALHAS ADERENTES D = 12,7 MM - FORNECIMENTO E INSTALAÇÃO</v>
          </cell>
          <cell r="D5064" t="str">
            <v>UN</v>
          </cell>
          <cell r="F5064">
            <v>2522.81</v>
          </cell>
        </row>
        <row r="5065">
          <cell r="A5065">
            <v>4507762</v>
          </cell>
          <cell r="B5065" t="str">
            <v>SICRO ABRIL/ 25</v>
          </cell>
          <cell r="C5065" t="str">
            <v>ANCORAGEM ATIVA COM 22 CORDOALHAS ADERENTES D = 15,2 MM - FORNECIMENTO E INSTALAÇÃO</v>
          </cell>
          <cell r="D5065" t="str">
            <v>UN</v>
          </cell>
          <cell r="F5065">
            <v>3208.08</v>
          </cell>
        </row>
        <row r="5066">
          <cell r="A5066">
            <v>4507763</v>
          </cell>
          <cell r="B5066" t="str">
            <v>SICRO ABRIL/ 25</v>
          </cell>
          <cell r="C5066" t="str">
            <v>ANCORAGEM ATIVA COM 27 CORDOALHAS ADERENTES D = 12,7 MM - FORNECIMENTO E INSTALAÇÃO</v>
          </cell>
          <cell r="D5066" t="str">
            <v>UN</v>
          </cell>
          <cell r="F5066">
            <v>3060.35</v>
          </cell>
        </row>
        <row r="5067">
          <cell r="A5067">
            <v>4507764</v>
          </cell>
          <cell r="B5067" t="str">
            <v>SICRO ABRIL/ 25</v>
          </cell>
          <cell r="C5067" t="str">
            <v>ANCORAGEM ATIVA COM 27 CORDOALHAS ADERENTES D = 15,2 MM - FORNECIMENTO E INSTALAÇÃO</v>
          </cell>
          <cell r="D5067" t="str">
            <v>UN</v>
          </cell>
          <cell r="F5067">
            <v>4174.21</v>
          </cell>
        </row>
        <row r="5068">
          <cell r="A5068">
            <v>4507765</v>
          </cell>
          <cell r="B5068" t="str">
            <v>SICRO ABRIL/ 25</v>
          </cell>
          <cell r="C5068" t="str">
            <v>ANCORAGEM ATIVA COM 31 CORDOALHAS ADERENTES D = 12,7 MM - FORNECIMENTO E INSTALAÇÃO</v>
          </cell>
          <cell r="D5068" t="str">
            <v>UN</v>
          </cell>
          <cell r="F5068">
            <v>3240.59</v>
          </cell>
        </row>
        <row r="5069">
          <cell r="A5069">
            <v>4508192</v>
          </cell>
          <cell r="B5069" t="str">
            <v>SICRO ABRIL/ 25</v>
          </cell>
          <cell r="C5069" t="str">
            <v>ANCORAGEM ATIVA COM 31 CORDOALHAS ADERENTES D = 15,2 MM - FORNECIMENTO E INSTALAÇÃO</v>
          </cell>
          <cell r="D5069" t="str">
            <v>UN</v>
          </cell>
          <cell r="F5069">
            <v>5490.53</v>
          </cell>
        </row>
        <row r="5070">
          <cell r="A5070">
            <v>4507766</v>
          </cell>
          <cell r="B5070" t="str">
            <v>SICRO ABRIL/ 25</v>
          </cell>
          <cell r="C5070" t="str">
            <v>ANCORAGEM ATIVA COM 4 CORDOALHAS ADERENTES D = 12,7 MM - FORNECIMENTO E INSTALAÇÃO</v>
          </cell>
          <cell r="D5070" t="str">
            <v>UN</v>
          </cell>
          <cell r="F5070">
            <v>422.66</v>
          </cell>
        </row>
        <row r="5071">
          <cell r="A5071">
            <v>4507767</v>
          </cell>
          <cell r="B5071" t="str">
            <v>SICRO ABRIL/ 25</v>
          </cell>
          <cell r="C5071" t="str">
            <v>ANCORAGEM ATIVA COM 4 CORDOALHAS ADERENTES D = 15,2 MM - FORNECIMENTO E INSTALAÇÃO</v>
          </cell>
          <cell r="D5071" t="str">
            <v>UN</v>
          </cell>
          <cell r="F5071">
            <v>516.22</v>
          </cell>
        </row>
        <row r="5072">
          <cell r="A5072">
            <v>4507768</v>
          </cell>
          <cell r="B5072" t="str">
            <v>SICRO ABRIL/ 25</v>
          </cell>
          <cell r="C5072" t="str">
            <v>ANCORAGEM ATIVA COM 6 CORDOALHAS ADERENTES D = 12,7 MM - FORNECIMENTO E INSTALAÇÃO</v>
          </cell>
          <cell r="D5072" t="str">
            <v>UN</v>
          </cell>
          <cell r="F5072">
            <v>539.35</v>
          </cell>
        </row>
        <row r="5073">
          <cell r="A5073">
            <v>4507769</v>
          </cell>
          <cell r="B5073" t="str">
            <v>SICRO ABRIL/ 25</v>
          </cell>
          <cell r="C5073" t="str">
            <v>ANCORAGEM ATIVA COM 6 CORDOALHAS ADERENTES D = 15,2 MM - FORNECIMENTO E INSTALAÇÃO</v>
          </cell>
          <cell r="D5073" t="str">
            <v>UN</v>
          </cell>
          <cell r="F5073">
            <v>679.01</v>
          </cell>
        </row>
        <row r="5074">
          <cell r="A5074">
            <v>4507770</v>
          </cell>
          <cell r="B5074" t="str">
            <v>SICRO ABRIL/ 25</v>
          </cell>
          <cell r="C5074" t="str">
            <v>ANCORAGEM ATIVA COM 7 CORDOALHAS ADERENTES D = 12,7 MM - FORNECIMENTO E INSTALAÇÃO</v>
          </cell>
          <cell r="D5074" t="str">
            <v>UN</v>
          </cell>
          <cell r="F5074">
            <v>617.62</v>
          </cell>
        </row>
        <row r="5075">
          <cell r="A5075">
            <v>4507771</v>
          </cell>
          <cell r="B5075" t="str">
            <v>SICRO ABRIL/ 25</v>
          </cell>
          <cell r="C5075" t="str">
            <v>ANCORAGEM ATIVA COM 7 CORDOALHAS ADERENTES D = 15,2 MM - FORNECIMENTO E INSTALAÇÃO</v>
          </cell>
          <cell r="D5075" t="str">
            <v>UN</v>
          </cell>
          <cell r="F5075">
            <v>792.16</v>
          </cell>
        </row>
        <row r="5076">
          <cell r="A5076">
            <v>4507772</v>
          </cell>
          <cell r="B5076" t="str">
            <v>SICRO ABRIL/ 25</v>
          </cell>
          <cell r="C5076" t="str">
            <v>ANCORAGEM ATIVA COM 8 CORDOALHAS ADERENTES D = 12,7 MM - FORNECIMENTO E INSTALAÇÃO</v>
          </cell>
          <cell r="D5076" t="str">
            <v>UN</v>
          </cell>
          <cell r="F5076">
            <v>792.32</v>
          </cell>
        </row>
        <row r="5077">
          <cell r="A5077">
            <v>4508193</v>
          </cell>
          <cell r="B5077" t="str">
            <v>SICRO ABRIL/ 25</v>
          </cell>
          <cell r="C5077" t="str">
            <v>ANCORAGEM ATIVA COM 8 CORDOALHAS ADERENTES D = 15,2 MM - FORNECIMENTO E INSTALAÇÃO</v>
          </cell>
          <cell r="D5077" t="str">
            <v>UN</v>
          </cell>
          <cell r="F5077">
            <v>913.2</v>
          </cell>
        </row>
        <row r="5078">
          <cell r="A5078">
            <v>4507773</v>
          </cell>
          <cell r="B5078" t="str">
            <v>SICRO ABRIL/ 25</v>
          </cell>
          <cell r="C5078" t="str">
            <v>ANCORAGEM ATIVA COM 9 CORDOALHAS ADERENTES D = 12,7 MM - FORNECIMENTO E INSTALAÇÃO</v>
          </cell>
          <cell r="D5078" t="str">
            <v>UN</v>
          </cell>
          <cell r="F5078">
            <v>809.78</v>
          </cell>
        </row>
        <row r="5079">
          <cell r="A5079">
            <v>4507774</v>
          </cell>
          <cell r="B5079" t="str">
            <v>SICRO ABRIL/ 25</v>
          </cell>
          <cell r="C5079" t="str">
            <v>ANCORAGEM ATIVA COM 9 CORDOALHAS ADERENTES D = 15,2 MM - FORNECIMENTO E INSTALAÇÃO</v>
          </cell>
          <cell r="D5079" t="str">
            <v>UN</v>
          </cell>
          <cell r="F5079">
            <v>1081.74</v>
          </cell>
        </row>
        <row r="5080">
          <cell r="A5080">
            <v>4507775</v>
          </cell>
          <cell r="B5080" t="str">
            <v>SICRO ABRIL/ 25</v>
          </cell>
          <cell r="C5080" t="str">
            <v>ANCORAGEM ATIVA PARA LAJES COM 1 CORDOALHA ADERENTE D = 12,7 MM - FORNECIMENTO E INSTALAÇÃO</v>
          </cell>
          <cell r="D5080" t="str">
            <v>UN</v>
          </cell>
          <cell r="F5080">
            <v>95.29</v>
          </cell>
        </row>
        <row r="5081">
          <cell r="A5081">
            <v>4507776</v>
          </cell>
          <cell r="B5081" t="str">
            <v>SICRO ABRIL/ 25</v>
          </cell>
          <cell r="C5081" t="str">
            <v>ANCORAGEM ATIVA PARA LAJES COM 1 CORDOALHA ADERENTE D = 15,2 MM - FORNECIMENTO E INSTALAÇÃO</v>
          </cell>
          <cell r="D5081" t="str">
            <v>UN</v>
          </cell>
          <cell r="F5081">
            <v>106.31</v>
          </cell>
        </row>
        <row r="5082">
          <cell r="A5082">
            <v>4507783</v>
          </cell>
          <cell r="B5082" t="str">
            <v>SICRO ABRIL/ 25</v>
          </cell>
          <cell r="C5082" t="str">
            <v>ANCORAGEM ATIVA PARA LAJES COM 1 CORDOALHA ENGRAXADA D = 12,7 MM - FORNECIMENTO E INSTALAÇÃO</v>
          </cell>
          <cell r="D5082" t="str">
            <v>UN</v>
          </cell>
          <cell r="F5082">
            <v>81</v>
          </cell>
        </row>
        <row r="5083">
          <cell r="A5083">
            <v>4507784</v>
          </cell>
          <cell r="B5083" t="str">
            <v>SICRO ABRIL/ 25</v>
          </cell>
          <cell r="C5083" t="str">
            <v>ANCORAGEM ATIVA PARA LAJES COM 1 CORDOALHA ENGRAXADA D = 15,2 MM - FORNECIMENTO E INSTALAÇÃO</v>
          </cell>
          <cell r="D5083" t="str">
            <v>UN</v>
          </cell>
          <cell r="F5083">
            <v>113.8</v>
          </cell>
        </row>
        <row r="5084">
          <cell r="A5084">
            <v>4507777</v>
          </cell>
          <cell r="B5084" t="str">
            <v>SICRO ABRIL/ 25</v>
          </cell>
          <cell r="C5084" t="str">
            <v>ANCORAGEM ATIVA PARA LAJES COM 2 CORDOALHAS ADERENTES D = 12,7 MM - FORNECIMENTO E INSTALAÇÃO</v>
          </cell>
          <cell r="D5084" t="str">
            <v>UN</v>
          </cell>
          <cell r="F5084">
            <v>189.04</v>
          </cell>
        </row>
        <row r="5085">
          <cell r="A5085">
            <v>4507778</v>
          </cell>
          <cell r="B5085" t="str">
            <v>SICRO ABRIL/ 25</v>
          </cell>
          <cell r="C5085" t="str">
            <v>ANCORAGEM ATIVA PARA LAJES COM 2 CORDOALHAS ADERENTES D = 15,2 MM - FORNECIMENTO E INSTALAÇÃO</v>
          </cell>
          <cell r="D5085" t="str">
            <v>UN</v>
          </cell>
          <cell r="F5085">
            <v>234.53</v>
          </cell>
        </row>
        <row r="5086">
          <cell r="A5086">
            <v>4507779</v>
          </cell>
          <cell r="B5086" t="str">
            <v>SICRO ABRIL/ 25</v>
          </cell>
          <cell r="C5086" t="str">
            <v>ANCORAGEM ATIVA PARA LAJES COM 3 CORDOALHAS ADERENTES D = 12,7 MM - FORNECIMENTO E INSTALAÇÃO</v>
          </cell>
          <cell r="D5086" t="str">
            <v>UN</v>
          </cell>
          <cell r="F5086">
            <v>263.52</v>
          </cell>
        </row>
        <row r="5087">
          <cell r="A5087">
            <v>4507780</v>
          </cell>
          <cell r="B5087" t="str">
            <v>SICRO ABRIL/ 25</v>
          </cell>
          <cell r="C5087" t="str">
            <v>ANCORAGEM ATIVA PARA LAJES COM 3 CORDOALHAS ADERENTES D = 15,2 MM - FORNECIMENTO E INSTALAÇÃO</v>
          </cell>
          <cell r="D5087" t="str">
            <v>UN</v>
          </cell>
          <cell r="F5087">
            <v>286.41000000000003</v>
          </cell>
        </row>
        <row r="5088">
          <cell r="A5088">
            <v>4507781</v>
          </cell>
          <cell r="B5088" t="str">
            <v>SICRO ABRIL/ 25</v>
          </cell>
          <cell r="C5088" t="str">
            <v>ANCORAGEM ATIVA PARA LAJES COM 4 CORDOALHAS ADERENTES D = 12,7 MM - FORNECIMENTO E INSTALAÇÃO</v>
          </cell>
          <cell r="D5088" t="str">
            <v>UN</v>
          </cell>
          <cell r="F5088">
            <v>344.12</v>
          </cell>
        </row>
        <row r="5089">
          <cell r="A5089">
            <v>4507782</v>
          </cell>
          <cell r="B5089" t="str">
            <v>SICRO ABRIL/ 25</v>
          </cell>
          <cell r="C5089" t="str">
            <v>ANCORAGEM ATIVA PARA LAJES COM 4 CORDOALHAS ADERENTES D = 15,2 MM - FORNECIMENTO E INSTALAÇÃO</v>
          </cell>
          <cell r="D5089" t="str">
            <v>UN</v>
          </cell>
          <cell r="F5089">
            <v>411.27</v>
          </cell>
        </row>
        <row r="5090">
          <cell r="A5090">
            <v>4507785</v>
          </cell>
          <cell r="B5090" t="str">
            <v>SICRO ABRIL/ 25</v>
          </cell>
          <cell r="C5090" t="str">
            <v>ANCORAGEM PASSIVA COM 10 CORDOALHAS ADERENTES D = 12,7 MM - FORNECIMENTO E INSTALAÇÃO</v>
          </cell>
          <cell r="D5090" t="str">
            <v>UN</v>
          </cell>
          <cell r="F5090">
            <v>147.91</v>
          </cell>
        </row>
        <row r="5091">
          <cell r="A5091">
            <v>4508194</v>
          </cell>
          <cell r="B5091" t="str">
            <v>SICRO ABRIL/ 25</v>
          </cell>
          <cell r="C5091" t="str">
            <v>ANCORAGEM PASSIVA COM 10 CORDOALHAS ADERENTES D = 15,2 MM - FORNECIMENTO E INSTALAÇÃO</v>
          </cell>
          <cell r="D5091" t="str">
            <v>UN</v>
          </cell>
          <cell r="F5091">
            <v>169.06</v>
          </cell>
        </row>
        <row r="5092">
          <cell r="A5092">
            <v>4507786</v>
          </cell>
          <cell r="B5092" t="str">
            <v>SICRO ABRIL/ 25</v>
          </cell>
          <cell r="C5092" t="str">
            <v>ANCORAGEM PASSIVA COM 12 CORDOALHAS ADERENTES D = 12,7 MM - FORNECIMENTO E INSTALAÇÃO</v>
          </cell>
          <cell r="D5092" t="str">
            <v>UN</v>
          </cell>
          <cell r="F5092">
            <v>171.53</v>
          </cell>
        </row>
        <row r="5093">
          <cell r="A5093">
            <v>4507787</v>
          </cell>
          <cell r="B5093" t="str">
            <v>SICRO ABRIL/ 25</v>
          </cell>
          <cell r="C5093" t="str">
            <v>ANCORAGEM PASSIVA COM 12 CORDOALHAS ADERENTES D = 15,2 MM - FORNECIMENTO E INSTALAÇÃO</v>
          </cell>
          <cell r="D5093" t="str">
            <v>UN</v>
          </cell>
          <cell r="F5093">
            <v>195.62</v>
          </cell>
        </row>
        <row r="5094">
          <cell r="A5094">
            <v>4507788</v>
          </cell>
          <cell r="B5094" t="str">
            <v>SICRO ABRIL/ 25</v>
          </cell>
          <cell r="C5094" t="str">
            <v>ANCORAGEM PASSIVA COM 15 CORDOALHAS ADERENTES D = 12,7 MM - FORNECIMENTO E INSTALAÇÃO</v>
          </cell>
          <cell r="D5094" t="str">
            <v>UN</v>
          </cell>
          <cell r="F5094">
            <v>232.46</v>
          </cell>
        </row>
        <row r="5095">
          <cell r="A5095">
            <v>4507789</v>
          </cell>
          <cell r="B5095" t="str">
            <v>SICRO ABRIL/ 25</v>
          </cell>
          <cell r="C5095" t="str">
            <v>ANCORAGEM PASSIVA COM 15 CORDOALHAS ADERENTES D = 15,2 MM - FORNECIMENTO E INSTALAÇÃO</v>
          </cell>
          <cell r="D5095" t="str">
            <v>UN</v>
          </cell>
          <cell r="F5095">
            <v>270.11</v>
          </cell>
        </row>
        <row r="5096">
          <cell r="A5096">
            <v>4507790</v>
          </cell>
          <cell r="B5096" t="str">
            <v>SICRO ABRIL/ 25</v>
          </cell>
          <cell r="C5096" t="str">
            <v>ANCORAGEM PASSIVA COM 19 CORDOALHAS ADERENTES D = 12,7 MM - FORNECIMENTO E INSTALAÇÃO</v>
          </cell>
          <cell r="D5096" t="str">
            <v>UN</v>
          </cell>
          <cell r="F5096">
            <v>284.99</v>
          </cell>
        </row>
        <row r="5097">
          <cell r="A5097">
            <v>4507791</v>
          </cell>
          <cell r="B5097" t="str">
            <v>SICRO ABRIL/ 25</v>
          </cell>
          <cell r="C5097" t="str">
            <v>ANCORAGEM PASSIVA COM 19 CORDOALHAS ADERENTES D = 15,2 MM - FORNECIMENTO E INSTALAÇÃO</v>
          </cell>
          <cell r="D5097" t="str">
            <v>UN</v>
          </cell>
          <cell r="F5097">
            <v>287.37</v>
          </cell>
        </row>
        <row r="5098">
          <cell r="A5098">
            <v>4507792</v>
          </cell>
          <cell r="B5098" t="str">
            <v>SICRO ABRIL/ 25</v>
          </cell>
          <cell r="C5098" t="str">
            <v>ANCORAGEM PASSIVA COM 22 CORDOALHAS ADERENTES D = 12,7 MM - FORNECIMENTO E INSTALAÇÃO</v>
          </cell>
          <cell r="D5098" t="str">
            <v>UN</v>
          </cell>
          <cell r="F5098">
            <v>346.09</v>
          </cell>
        </row>
        <row r="5099">
          <cell r="A5099">
            <v>4507793</v>
          </cell>
          <cell r="B5099" t="str">
            <v>SICRO ABRIL/ 25</v>
          </cell>
          <cell r="C5099" t="str">
            <v>ANCORAGEM PASSIVA COM 22 CORDOALHAS ADERENTES D = 15,2 MM - FORNECIMENTO E INSTALAÇÃO</v>
          </cell>
          <cell r="D5099" t="str">
            <v>UN</v>
          </cell>
          <cell r="F5099">
            <v>377.74</v>
          </cell>
        </row>
        <row r="5100">
          <cell r="A5100">
            <v>4507794</v>
          </cell>
          <cell r="B5100" t="str">
            <v>SICRO ABRIL/ 25</v>
          </cell>
          <cell r="C5100" t="str">
            <v>ANCORAGEM PASSIVA COM 27 CORDOALHAS ADERENTES D = 12,7 MM - FORNECIMENTO E INSTALAÇÃO</v>
          </cell>
          <cell r="D5100" t="str">
            <v>UN</v>
          </cell>
          <cell r="F5100">
            <v>470.36</v>
          </cell>
        </row>
        <row r="5101">
          <cell r="A5101">
            <v>4507795</v>
          </cell>
          <cell r="B5101" t="str">
            <v>SICRO ABRIL/ 25</v>
          </cell>
          <cell r="C5101" t="str">
            <v>ANCORAGEM PASSIVA COM 27 CORDOALHAS ADERENTES D = 15,2 MM - FORNECIMENTO E INSTALAÇÃO</v>
          </cell>
          <cell r="D5101" t="str">
            <v>UN</v>
          </cell>
          <cell r="F5101">
            <v>529.91999999999996</v>
          </cell>
        </row>
        <row r="5102">
          <cell r="A5102">
            <v>4507796</v>
          </cell>
          <cell r="B5102" t="str">
            <v>SICRO ABRIL/ 25</v>
          </cell>
          <cell r="C5102" t="str">
            <v>ANCORAGEM PASSIVA COM 31 CORDOALHAS ADERENTES D = 12,7 MM - FORNECIMENTO E INSTALAÇÃO</v>
          </cell>
          <cell r="D5102" t="str">
            <v>UN</v>
          </cell>
          <cell r="F5102">
            <v>542.02</v>
          </cell>
        </row>
        <row r="5103">
          <cell r="A5103">
            <v>4508190</v>
          </cell>
          <cell r="B5103" t="str">
            <v>SICRO ABRIL/ 25</v>
          </cell>
          <cell r="C5103" t="str">
            <v>ANCORAGEM PASSIVA COM 31 CORDOALHAS ADERENTES D = 15,2 MM - FORNECIMENTO E INSTALAÇÃO</v>
          </cell>
          <cell r="D5103" t="str">
            <v>UN</v>
          </cell>
          <cell r="F5103">
            <v>646</v>
          </cell>
        </row>
        <row r="5104">
          <cell r="A5104">
            <v>4507797</v>
          </cell>
          <cell r="B5104" t="str">
            <v>SICRO ABRIL/ 25</v>
          </cell>
          <cell r="C5104" t="str">
            <v>ANCORAGEM PASSIVA COM 4 CORDOALHAS ADERENTES D = 12,7 MM - FORNECIMENTO E INSTALAÇÃO</v>
          </cell>
          <cell r="D5104" t="str">
            <v>UN</v>
          </cell>
          <cell r="F5104">
            <v>65.58</v>
          </cell>
        </row>
        <row r="5105">
          <cell r="A5105">
            <v>4507798</v>
          </cell>
          <cell r="B5105" t="str">
            <v>SICRO ABRIL/ 25</v>
          </cell>
          <cell r="C5105" t="str">
            <v>ANCORAGEM PASSIVA COM 4 CORDOALHAS ADERENTES D = 15,2 MM - FORNECIMENTO E INSTALAÇÃO</v>
          </cell>
          <cell r="D5105" t="str">
            <v>UN</v>
          </cell>
          <cell r="F5105">
            <v>68.08</v>
          </cell>
        </row>
        <row r="5106">
          <cell r="A5106">
            <v>4507799</v>
          </cell>
          <cell r="B5106" t="str">
            <v>SICRO ABRIL/ 25</v>
          </cell>
          <cell r="C5106" t="str">
            <v>ANCORAGEM PASSIVA COM 6 CORDOALHAS ADERENTES D = 12,7 MM - FORNECIMENTO E INSTALAÇÃO</v>
          </cell>
          <cell r="D5106" t="str">
            <v>UN</v>
          </cell>
          <cell r="F5106">
            <v>95.68</v>
          </cell>
        </row>
        <row r="5107">
          <cell r="A5107">
            <v>4507800</v>
          </cell>
          <cell r="B5107" t="str">
            <v>SICRO ABRIL/ 25</v>
          </cell>
          <cell r="C5107" t="str">
            <v>ANCORAGEM PASSIVA COM 6 CORDOALHAS ADERENTES D = 15,2 MM - FORNECIMENTO E INSTALAÇÃO</v>
          </cell>
          <cell r="D5107" t="str">
            <v>UN</v>
          </cell>
          <cell r="F5107">
            <v>99.4</v>
          </cell>
        </row>
        <row r="5108">
          <cell r="A5108">
            <v>4507801</v>
          </cell>
          <cell r="B5108" t="str">
            <v>SICRO ABRIL/ 25</v>
          </cell>
          <cell r="C5108" t="str">
            <v>ANCORAGEM PASSIVA COM 7 CORDOALHAS ADERENTES D = 12,7 MM - FORNECIMENTO E INSTALAÇÃO</v>
          </cell>
          <cell r="D5108" t="str">
            <v>UN</v>
          </cell>
          <cell r="F5108">
            <v>114.86</v>
          </cell>
        </row>
        <row r="5109">
          <cell r="A5109">
            <v>4507802</v>
          </cell>
          <cell r="B5109" t="str">
            <v>SICRO ABRIL/ 25</v>
          </cell>
          <cell r="C5109" t="str">
            <v>ANCORAGEM PASSIVA COM 7 CORDOALHAS ADERENTES D = 15,2 MM - FORNECIMENTO E INSTALAÇÃO</v>
          </cell>
          <cell r="D5109" t="str">
            <v>UN</v>
          </cell>
          <cell r="F5109">
            <v>118.59</v>
          </cell>
        </row>
        <row r="5110">
          <cell r="A5110">
            <v>4507803</v>
          </cell>
          <cell r="B5110" t="str">
            <v>SICRO ABRIL/ 25</v>
          </cell>
          <cell r="C5110" t="str">
            <v>ANCORAGEM PASSIVA COM 8 CORDOALHAS ADERENTES D = 12,7 MM - FORNECIMENTO E INSTALAÇÃO</v>
          </cell>
          <cell r="D5110" t="str">
            <v>UN</v>
          </cell>
          <cell r="F5110">
            <v>115.29</v>
          </cell>
        </row>
        <row r="5111">
          <cell r="A5111">
            <v>4508191</v>
          </cell>
          <cell r="B5111" t="str">
            <v>SICRO ABRIL/ 25</v>
          </cell>
          <cell r="C5111" t="str">
            <v>ANCORAGEM PASSIVA COM 8 CORDOALHAS ADERENTES D = 15,2 MM - FORNECIMENTO E INSTALAÇÃO</v>
          </cell>
          <cell r="D5111" t="str">
            <v>UN</v>
          </cell>
          <cell r="F5111">
            <v>119.01</v>
          </cell>
        </row>
        <row r="5112">
          <cell r="A5112">
            <v>4507804</v>
          </cell>
          <cell r="B5112" t="str">
            <v>SICRO ABRIL/ 25</v>
          </cell>
          <cell r="C5112" t="str">
            <v>ANCORAGEM PASSIVA COM 9 CORDOALHAS ADERENTES D = 12,7 MM - FORNECIMENTO E INSTALAÇÃO</v>
          </cell>
          <cell r="D5112" t="str">
            <v>UN</v>
          </cell>
          <cell r="F5112">
            <v>142.97</v>
          </cell>
        </row>
        <row r="5113">
          <cell r="A5113">
            <v>4507805</v>
          </cell>
          <cell r="B5113" t="str">
            <v>SICRO ABRIL/ 25</v>
          </cell>
          <cell r="C5113" t="str">
            <v>ANCORAGEM PASSIVA COM 9 CORDOALHAS ADERENTES D = 15,2 MM - FORNECIMENTO E INSTALAÇÃO</v>
          </cell>
          <cell r="D5113" t="str">
            <v>UN</v>
          </cell>
          <cell r="F5113">
            <v>145.1</v>
          </cell>
        </row>
        <row r="5114">
          <cell r="A5114">
            <v>4507806</v>
          </cell>
          <cell r="B5114" t="str">
            <v>SICRO ABRIL/ 25</v>
          </cell>
          <cell r="C5114" t="str">
            <v>ANCORAGEM PASSIVA PARA LAJES COM 1 CORDOALHA ADERENTE D = 12,7 MM - FORNECIMENTO E INSTALAÇÃO</v>
          </cell>
          <cell r="D5114" t="str">
            <v>UN</v>
          </cell>
          <cell r="F5114">
            <v>27.32</v>
          </cell>
        </row>
        <row r="5115">
          <cell r="A5115">
            <v>4507807</v>
          </cell>
          <cell r="B5115" t="str">
            <v>SICRO ABRIL/ 25</v>
          </cell>
          <cell r="C5115" t="str">
            <v>ANCORAGEM PASSIVA PARA LAJES COM 1 CORDOALHA ADERENTE D = 15,2 MM - FORNECIMENTO E INSTALAÇÃO</v>
          </cell>
          <cell r="D5115" t="str">
            <v>UN</v>
          </cell>
          <cell r="F5115">
            <v>32.9</v>
          </cell>
        </row>
        <row r="5116">
          <cell r="A5116">
            <v>4507866</v>
          </cell>
          <cell r="B5116" t="str">
            <v>SICRO ABRIL/ 25</v>
          </cell>
          <cell r="C5116" t="str">
            <v>ANCORAGEM PASSIVA PARA LAJES COM 1 CORDOALHA ENGRAXADA D = 12,7 MM - FORNECIMENTO E INSTALAÇÃO</v>
          </cell>
          <cell r="D5116" t="str">
            <v>UN</v>
          </cell>
          <cell r="F5116">
            <v>76.08</v>
          </cell>
        </row>
        <row r="5117">
          <cell r="A5117">
            <v>4507867</v>
          </cell>
          <cell r="B5117" t="str">
            <v>SICRO ABRIL/ 25</v>
          </cell>
          <cell r="C5117" t="str">
            <v>ANCORAGEM PASSIVA PARA LAJES COM 1 CORDOALHA ENGRAXADA D = 15,2 MM - FORNECIMENTO E INSTALAÇÃO</v>
          </cell>
          <cell r="D5117" t="str">
            <v>UN</v>
          </cell>
          <cell r="F5117">
            <v>108.88</v>
          </cell>
        </row>
        <row r="5118">
          <cell r="A5118">
            <v>4507808</v>
          </cell>
          <cell r="B5118" t="str">
            <v>SICRO ABRIL/ 25</v>
          </cell>
          <cell r="C5118" t="str">
            <v>ANCORAGEM PASSIVA PARA LAJES COM 2 CORDOALHAS ADERENTES D = 12,7 MM - FORNECIMENTO E INSTALAÇÃO</v>
          </cell>
          <cell r="D5118" t="str">
            <v>UN</v>
          </cell>
          <cell r="F5118">
            <v>29.84</v>
          </cell>
        </row>
        <row r="5119">
          <cell r="A5119">
            <v>4507809</v>
          </cell>
          <cell r="B5119" t="str">
            <v>SICRO ABRIL/ 25</v>
          </cell>
          <cell r="C5119" t="str">
            <v>ANCORAGEM PASSIVA PARA LAJES COM 2 CORDOALHAS ADERENTES D = 15,2 MM - FORNECIMENTO E INSTALAÇÃO</v>
          </cell>
          <cell r="D5119" t="str">
            <v>UN</v>
          </cell>
          <cell r="F5119">
            <v>36.65</v>
          </cell>
        </row>
        <row r="5120">
          <cell r="A5120">
            <v>4507810</v>
          </cell>
          <cell r="B5120" t="str">
            <v>SICRO ABRIL/ 25</v>
          </cell>
          <cell r="C5120" t="str">
            <v>ANCORAGEM PASSIVA PARA LAJES COM 3 CORDOALHAS ADERENTES D = 12,7 MM - FORNECIMENTO E INSTALAÇÃO</v>
          </cell>
          <cell r="D5120" t="str">
            <v>UN</v>
          </cell>
          <cell r="F5120">
            <v>50.56</v>
          </cell>
        </row>
        <row r="5121">
          <cell r="A5121">
            <v>4507811</v>
          </cell>
          <cell r="B5121" t="str">
            <v>SICRO ABRIL/ 25</v>
          </cell>
          <cell r="C5121" t="str">
            <v>ANCORAGEM PASSIVA PARA LAJES COM 3 CORDOALHAS ADERENTES D = 15,2 MM - FORNECIMENTO E INSTALAÇÃO</v>
          </cell>
          <cell r="D5121" t="str">
            <v>UN</v>
          </cell>
          <cell r="F5121">
            <v>58.36</v>
          </cell>
        </row>
        <row r="5122">
          <cell r="A5122">
            <v>4507812</v>
          </cell>
          <cell r="B5122" t="str">
            <v>SICRO ABRIL/ 25</v>
          </cell>
          <cell r="C5122" t="str">
            <v>ANCORAGEM PASSIVA PARA LAJES COM 4 CORDOALHAS ADERENTES D = 12,7 MM - FORNECIMENTO E INSTALAÇÃO</v>
          </cell>
          <cell r="D5122" t="str">
            <v>UN</v>
          </cell>
          <cell r="F5122">
            <v>56.05</v>
          </cell>
        </row>
        <row r="5123">
          <cell r="A5123">
            <v>4507813</v>
          </cell>
          <cell r="B5123" t="str">
            <v>SICRO ABRIL/ 25</v>
          </cell>
          <cell r="C5123" t="str">
            <v>ANCORAGEM PASSIVA PARA LAJES COM 4 CORDOALHAS ADERENTES D = 15,2 MM - FORNECIMENTO E INSTALAÇÃO</v>
          </cell>
          <cell r="D5123" t="str">
            <v>UN</v>
          </cell>
          <cell r="F5123">
            <v>66.599999999999994</v>
          </cell>
        </row>
        <row r="5124">
          <cell r="A5124">
            <v>4507851</v>
          </cell>
          <cell r="B5124" t="str">
            <v>SICRO ABRIL/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25</v>
          </cell>
          <cell r="C5132" t="str">
            <v>BAINHA METÁLICA REDONDA D = 100 MM PARA 21 CORDOALHAS D = 15,2 MM - FORNECIMENTO, INSTALAÇÃO E INJEÇÃO DE NATA DE CIMENTO</v>
          </cell>
          <cell r="D5132" t="str">
            <v>M</v>
          </cell>
          <cell r="F5132">
            <v>60.15</v>
          </cell>
        </row>
        <row r="5133">
          <cell r="A5133">
            <v>4508178</v>
          </cell>
          <cell r="B5133" t="str">
            <v>SICRO ABRIL/ 25</v>
          </cell>
          <cell r="C5133" t="str">
            <v>BAINHA METÁLICA REDONDA D = 100 MM PARA 22 CORDOALHAS D = 15,2 MM - FORNECIMENTO, INSTALAÇÃO E INJEÇÃO DE NATA DE CIMENTO</v>
          </cell>
          <cell r="D5133" t="str">
            <v>M</v>
          </cell>
          <cell r="F5133">
            <v>59.94</v>
          </cell>
        </row>
        <row r="5134">
          <cell r="A5134">
            <v>4507821</v>
          </cell>
          <cell r="B5134" t="str">
            <v>SICRO ABRIL/ 25</v>
          </cell>
          <cell r="C5134" t="str">
            <v>BAINHA METÁLICA REDONDA D = 100 MM PARA 24 CORDOALHAS D = 15,2 MM - FORNECIMENTO, INSTALAÇÃO E INJEÇÃO DE NATA DE CIMENTO</v>
          </cell>
          <cell r="D5134" t="str">
            <v>M</v>
          </cell>
          <cell r="F5134">
            <v>59.54</v>
          </cell>
        </row>
        <row r="5135">
          <cell r="A5135">
            <v>4507822</v>
          </cell>
          <cell r="B5135" t="str">
            <v>SICRO ABRIL/ 25</v>
          </cell>
          <cell r="C5135" t="str">
            <v>BAINHA METÁLICA REDONDA D = 100 MM PARA 25 CORDOALHAS D = 15,2 MM - FORNECIMENTO, INSTALAÇÃO E INJEÇÃO DE NATA DE CIMENTO</v>
          </cell>
          <cell r="D5135" t="str">
            <v>M</v>
          </cell>
          <cell r="F5135">
            <v>59.34</v>
          </cell>
        </row>
        <row r="5136">
          <cell r="A5136">
            <v>4507823</v>
          </cell>
          <cell r="B5136" t="str">
            <v>SICRO ABRIL/ 25</v>
          </cell>
          <cell r="C5136" t="str">
            <v>BAINHA METÁLICA REDONDA D = 100 MM PARA 30 CORDOALHAS D = 12,7 MM - FORNECIMENTO, INSTALAÇÃO E INJEÇÃO DE NATA DE CIMENTO</v>
          </cell>
          <cell r="D5136" t="str">
            <v>M</v>
          </cell>
          <cell r="F5136">
            <v>60.16</v>
          </cell>
        </row>
        <row r="5137">
          <cell r="A5137">
            <v>4508188</v>
          </cell>
          <cell r="B5137" t="str">
            <v>SICRO ABRIL/ 25</v>
          </cell>
          <cell r="C5137" t="str">
            <v>BAINHA METÁLICA REDONDA D = 100 MM PARA 31 CORDOALHAS D = 12,7 MM - FORNECIMENTO, INSTALAÇÃO E INJEÇÃO DE NATA DE CIMENTO</v>
          </cell>
          <cell r="D5137" t="str">
            <v>M</v>
          </cell>
          <cell r="F5137">
            <v>60.02</v>
          </cell>
        </row>
        <row r="5138">
          <cell r="A5138">
            <v>4507824</v>
          </cell>
          <cell r="B5138" t="str">
            <v>SICRO ABRIL/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25</v>
          </cell>
          <cell r="C5139" t="str">
            <v>BAINHA METÁLICA REDONDA D = 110 MM PARA 37 CORDOALHAS D = 12,7 MM - FORNECIMENTO, INSTALAÇÃO E INJEÇÃO DE NATA DE CIMENTO</v>
          </cell>
          <cell r="D5139" t="str">
            <v>M</v>
          </cell>
          <cell r="F5139">
            <v>66.47</v>
          </cell>
        </row>
        <row r="5140">
          <cell r="A5140">
            <v>4507826</v>
          </cell>
          <cell r="B5140" t="str">
            <v>SICRO ABRIL/ 25</v>
          </cell>
          <cell r="C5140" t="str">
            <v>BAINHA METÁLICA REDONDA D = 120 MM PARA 30 CORDOALHAS D = 15,2 MM - FORNECIMENTO, INSTALAÇÃO E INJEÇÃO DE NATA DE CIMENTO</v>
          </cell>
          <cell r="D5140" t="str">
            <v>M</v>
          </cell>
          <cell r="F5140">
            <v>71.8</v>
          </cell>
        </row>
        <row r="5141">
          <cell r="A5141">
            <v>4508179</v>
          </cell>
          <cell r="B5141" t="str">
            <v>SICRO ABRIL/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25</v>
          </cell>
          <cell r="C5143" t="str">
            <v>BAINHA METÁLICA REDONDA D = 30 MM PARA 2 CORDOALHAS D = 12,7 MM - FORNECIMENTO, INSTALAÇÃO E INJEÇÃO DE NATA DE CIMENTO</v>
          </cell>
          <cell r="D5143" t="str">
            <v>M</v>
          </cell>
          <cell r="F5143">
            <v>22.96</v>
          </cell>
        </row>
        <row r="5144">
          <cell r="A5144">
            <v>4507739</v>
          </cell>
          <cell r="B5144" t="str">
            <v>SICRO ABRIL/ 25</v>
          </cell>
          <cell r="C5144" t="str">
            <v>BAINHA METÁLICA REDONDA D = 35 MM PARA 2 CORDOALHAS D = 15,2 MM - FORNECIMENTO, INSTALAÇÃO E INJEÇÃO DE NATA DE CIMENTO</v>
          </cell>
          <cell r="D5144" t="str">
            <v>M</v>
          </cell>
          <cell r="F5144">
            <v>24.27</v>
          </cell>
        </row>
        <row r="5145">
          <cell r="A5145">
            <v>4508181</v>
          </cell>
          <cell r="B5145" t="str">
            <v>SICRO ABRIL/ 25</v>
          </cell>
          <cell r="C5145" t="str">
            <v>BAINHA METÁLICA REDONDA D = 35 MM PARA 3 CORDOALHAS D = 12,7 MM - FORNECIMENTO, INSTALAÇÃO E INJEÇÃO DE NATA DE CIMENTO</v>
          </cell>
          <cell r="D5145" t="str">
            <v>M</v>
          </cell>
          <cell r="F5145">
            <v>24.26</v>
          </cell>
        </row>
        <row r="5146">
          <cell r="A5146">
            <v>4508125</v>
          </cell>
          <cell r="B5146" t="str">
            <v>SICRO ABRIL/ 25</v>
          </cell>
          <cell r="C5146" t="str">
            <v>BAINHA METÁLICA REDONDA D = 40 MM PARA 3 CORDOALHAS D = 15,2 MM - FORNECIMENTO, INSTALAÇÃO E INJEÇÃO DE NATA DE CIMENTO</v>
          </cell>
          <cell r="D5146" t="str">
            <v>M</v>
          </cell>
          <cell r="F5146">
            <v>26.24</v>
          </cell>
        </row>
        <row r="5147">
          <cell r="A5147">
            <v>4507828</v>
          </cell>
          <cell r="B5147" t="str">
            <v>SICRO ABRIL/ 25</v>
          </cell>
          <cell r="C5147" t="str">
            <v>BAINHA METÁLICA REDONDA D = 40 MM PARA 4 CORDOALHAS D = 12,7 MM - FORNECIMENTO, INSTALAÇÃO E INJEÇÃO DE NATA DE CIMENTO</v>
          </cell>
          <cell r="D5147" t="str">
            <v>M</v>
          </cell>
          <cell r="F5147">
            <v>26.28</v>
          </cell>
        </row>
        <row r="5148">
          <cell r="A5148">
            <v>4507829</v>
          </cell>
          <cell r="B5148" t="str">
            <v>SICRO ABRIL/ 25</v>
          </cell>
          <cell r="C5148" t="str">
            <v>BAINHA METÁLICA REDONDA D = 45 MM PARA 4 CORDOALHAS D = 15,2 MM - FORNECIMENTO, INSTALAÇÃO E INJEÇÃO DE NATA DE CIMENTO</v>
          </cell>
          <cell r="D5148" t="str">
            <v>M</v>
          </cell>
          <cell r="F5148">
            <v>28.47</v>
          </cell>
        </row>
        <row r="5149">
          <cell r="A5149">
            <v>4508182</v>
          </cell>
          <cell r="B5149" t="str">
            <v>SICRO ABRIL/ 25</v>
          </cell>
          <cell r="C5149" t="str">
            <v>BAINHA METÁLICA REDONDA D = 45 MM PARA 5 CORDOALHAS D = 12,7 MM - FORNECIMENTO, INSTALAÇÃO E INJEÇÃO DE NATA DE CIMENTO</v>
          </cell>
          <cell r="D5149" t="str">
            <v>M</v>
          </cell>
          <cell r="F5149">
            <v>28.57</v>
          </cell>
        </row>
        <row r="5150">
          <cell r="A5150">
            <v>4508092</v>
          </cell>
          <cell r="B5150" t="str">
            <v>SICRO ABRIL/ 25</v>
          </cell>
          <cell r="C5150" t="str">
            <v>BAINHA METÁLICA REDONDA D = 50 MM PARA 5 CORDOALHAS D = 15,2 MM - FORNECIMENTO, INSTALAÇÃO E INJEÇÃO DE NATA DE CIMENTO</v>
          </cell>
          <cell r="D5150" t="str">
            <v>M</v>
          </cell>
          <cell r="F5150">
            <v>30.54</v>
          </cell>
        </row>
        <row r="5151">
          <cell r="A5151">
            <v>4507830</v>
          </cell>
          <cell r="B5151" t="str">
            <v>SICRO ABRIL/ 25</v>
          </cell>
          <cell r="C5151" t="str">
            <v>BAINHA METÁLICA REDONDA D = 50 MM PARA 6 CORDOALHAS D = 12,7 MM - FORNECIMENTO, INSTALAÇÃO E INJEÇÃO DE NATA DE CIMENTO</v>
          </cell>
          <cell r="D5151" t="str">
            <v>M</v>
          </cell>
          <cell r="F5151">
            <v>30.7</v>
          </cell>
        </row>
        <row r="5152">
          <cell r="A5152">
            <v>4508183</v>
          </cell>
          <cell r="B5152" t="str">
            <v>SICRO ABRIL/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25</v>
          </cell>
          <cell r="C5153" t="str">
            <v>BAINHA METÁLICA REDONDA D = 55 MM PARA 8 CORDOALHAS D = 12,7 MM - FORNECIMENTO, INSTALAÇÃO E INJEÇÃO DE NATA DE CIMENTO</v>
          </cell>
          <cell r="D5153" t="str">
            <v>M</v>
          </cell>
          <cell r="F5153">
            <v>33.01</v>
          </cell>
        </row>
        <row r="5154">
          <cell r="A5154">
            <v>4507832</v>
          </cell>
          <cell r="B5154" t="str">
            <v>SICRO ABRIL/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25</v>
          </cell>
          <cell r="C5155" t="str">
            <v>BAINHA METÁLICA REDONDA D = 60 MM PARA 9 CORDOALHAS D = 12,7 MM - FORNECIMENTO, INSTALAÇÃO E INJEÇÃO DE NATA DE CIMENTO</v>
          </cell>
          <cell r="D5155" t="str">
            <v>M</v>
          </cell>
          <cell r="F5155">
            <v>36.49</v>
          </cell>
        </row>
        <row r="5156">
          <cell r="A5156">
            <v>4507834</v>
          </cell>
          <cell r="B5156" t="str">
            <v>SICRO ABRIL/ 25</v>
          </cell>
          <cell r="C5156" t="str">
            <v>BAINHA METÁLICA REDONDA D = 65 MM PARA 10 CORDOALHAS D = 12,7 MM - FORNECIMENTO, INSTALAÇÃO E INJEÇÃO DE NATA DE CIMENTO</v>
          </cell>
          <cell r="D5156" t="str">
            <v>M</v>
          </cell>
          <cell r="F5156">
            <v>38.54</v>
          </cell>
        </row>
        <row r="5157">
          <cell r="A5157">
            <v>4508184</v>
          </cell>
          <cell r="B5157" t="str">
            <v>SICRO ABRIL/ 25</v>
          </cell>
          <cell r="C5157" t="str">
            <v>BAINHA METÁLICA REDONDA D = 65 MM PARA 11 CORDOALHAS D = 12,7 MM - FORNECIMENTO, INSTALAÇÃO E INJEÇÃO DE NATA DE CIMENTO</v>
          </cell>
          <cell r="D5157" t="str">
            <v>M</v>
          </cell>
          <cell r="F5157">
            <v>38.4</v>
          </cell>
        </row>
        <row r="5158">
          <cell r="A5158">
            <v>4507835</v>
          </cell>
          <cell r="B5158" t="str">
            <v>SICRO ABRIL/ 25</v>
          </cell>
          <cell r="C5158" t="str">
            <v>BAINHA METÁLICA REDONDA D = 65 MM PARA 12 CORDOALHAS D = 12,7 MM - FORNECIMENTO, INSTALAÇÃO E INJEÇÃO DE NATA DE CIMENTO</v>
          </cell>
          <cell r="D5158" t="str">
            <v>M</v>
          </cell>
          <cell r="F5158">
            <v>38.26</v>
          </cell>
        </row>
        <row r="5159">
          <cell r="A5159">
            <v>4508174</v>
          </cell>
          <cell r="B5159" t="str">
            <v>SICRO ABRIL/ 25</v>
          </cell>
          <cell r="C5159" t="str">
            <v>BAINHA METÁLICA REDONDA D = 65 MM PARA 7 CORDOALHAS D = 15,2 MM - FORNECIMENTO, INSTALAÇÃO E INJEÇÃO DE NATA DE CIMENTO</v>
          </cell>
          <cell r="D5159" t="str">
            <v>M</v>
          </cell>
          <cell r="F5159">
            <v>38.54</v>
          </cell>
        </row>
        <row r="5160">
          <cell r="A5160">
            <v>4507836</v>
          </cell>
          <cell r="B5160" t="str">
            <v>SICRO ABRIL/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25</v>
          </cell>
          <cell r="C5161" t="str">
            <v>BAINHA METÁLICA REDONDA D = 70 MM PARA 15 CORDOALHAS D = 12,7 MM - FORNECIMENTO, INSTALAÇÃO E INJEÇÃO DE NATA DE CIMENTO</v>
          </cell>
          <cell r="D5161" t="str">
            <v>M</v>
          </cell>
          <cell r="F5161">
            <v>40.86</v>
          </cell>
        </row>
        <row r="5162">
          <cell r="A5162">
            <v>4507838</v>
          </cell>
          <cell r="B5162" t="str">
            <v>SICRO ABRIL/ 25</v>
          </cell>
          <cell r="C5162" t="str">
            <v>BAINHA METÁLICA REDONDA D = 70 MM PARA 9 CORDOALHAS D = 15,2 MM - FORNECIMENTO, INSTALAÇÃO E INJEÇÃO DE NATA DE CIMENTO</v>
          </cell>
          <cell r="D5162" t="str">
            <v>M</v>
          </cell>
          <cell r="F5162">
            <v>41.15</v>
          </cell>
        </row>
        <row r="5163">
          <cell r="A5163">
            <v>4507839</v>
          </cell>
          <cell r="B5163" t="str">
            <v>SICRO ABRIL/ 25</v>
          </cell>
          <cell r="C5163" t="str">
            <v>BAINHA METÁLICA REDONDA D = 75 MM PARA 10 CORDOALHAS D = 15,2 MM - FORNECIMENTO, INSTALAÇÃO E INJEÇÃO DE NATA DE CIMENTO</v>
          </cell>
          <cell r="D5163" t="str">
            <v>M</v>
          </cell>
          <cell r="F5163">
            <v>43.02</v>
          </cell>
        </row>
        <row r="5164">
          <cell r="A5164">
            <v>4508175</v>
          </cell>
          <cell r="B5164" t="str">
            <v>SICRO ABRIL/ 25</v>
          </cell>
          <cell r="C5164" t="str">
            <v>BAINHA METÁLICA REDONDA D = 75 MM PARA 11 CORDOALHAS D = 15,2 MM - FORNECIMENTO, INSTALAÇÃO E INJEÇÃO DE NATA DE CIMENTO</v>
          </cell>
          <cell r="D5164" t="str">
            <v>M</v>
          </cell>
          <cell r="F5164">
            <v>42.82</v>
          </cell>
        </row>
        <row r="5165">
          <cell r="A5165">
            <v>4507840</v>
          </cell>
          <cell r="B5165" t="str">
            <v>SICRO ABRIL/ 25</v>
          </cell>
          <cell r="C5165" t="str">
            <v>BAINHA METÁLICA REDONDA D = 75 MM PARA 16 CORDOALHAS D = 12,7 MM - FORNECIMENTO, INSTALAÇÃO E INJEÇÃO DE NATA DE CIMENTO</v>
          </cell>
          <cell r="D5165" t="str">
            <v>M</v>
          </cell>
          <cell r="F5165">
            <v>42.79</v>
          </cell>
        </row>
        <row r="5166">
          <cell r="A5166">
            <v>4507841</v>
          </cell>
          <cell r="B5166" t="str">
            <v>SICRO ABRIL/ 25</v>
          </cell>
          <cell r="C5166" t="str">
            <v>BAINHA METÁLICA REDONDA D = 75 MM PARA 18 CORDOALHAS D = 12,7 MM - FORNECIMENTO, INSTALAÇÃO E INJEÇÃO DE NATA DE CIMENTO</v>
          </cell>
          <cell r="D5166" t="str">
            <v>M</v>
          </cell>
          <cell r="F5166">
            <v>42.51</v>
          </cell>
        </row>
        <row r="5167">
          <cell r="A5167">
            <v>4507842</v>
          </cell>
          <cell r="B5167" t="str">
            <v>SICRO ABRIL/ 25</v>
          </cell>
          <cell r="C5167" t="str">
            <v>BAINHA METÁLICA REDONDA D = 80 MM PARA 12 CORDOALHAS D = 15,2 MM - FORNECIMENTO, INSTALAÇÃO E INJEÇÃO DE NATA DE CIMENTO</v>
          </cell>
          <cell r="D5167" t="str">
            <v>M</v>
          </cell>
          <cell r="F5167">
            <v>46.37</v>
          </cell>
        </row>
        <row r="5168">
          <cell r="A5168">
            <v>4508185</v>
          </cell>
          <cell r="B5168" t="str">
            <v>SICRO ABRIL/ 25</v>
          </cell>
          <cell r="C5168" t="str">
            <v>BAINHA METÁLICA REDONDA D = 80 MM PARA 19 CORDOALHAS D = 12,7 MM - FORNECIMENTO, INSTALAÇÃO E INJEÇÃO DE NATA DE CIMENTO</v>
          </cell>
          <cell r="D5168" t="str">
            <v>M</v>
          </cell>
          <cell r="F5168">
            <v>46.12</v>
          </cell>
        </row>
        <row r="5169">
          <cell r="A5169">
            <v>4507843</v>
          </cell>
          <cell r="B5169" t="str">
            <v>SICRO ABRIL/ 25</v>
          </cell>
          <cell r="C5169" t="str">
            <v>BAINHA METÁLICA REDONDA D = 80 MM PARA 20 CORDOALHAS D = 12,7 MM - FORNECIMENTO, INSTALAÇÃO E INJEÇÃO DE NATA DE CIMENTO</v>
          </cell>
          <cell r="D5169" t="str">
            <v>M</v>
          </cell>
          <cell r="F5169">
            <v>45.98</v>
          </cell>
        </row>
        <row r="5170">
          <cell r="A5170">
            <v>4507844</v>
          </cell>
          <cell r="B5170" t="str">
            <v>SICRO ABRIL/ 25</v>
          </cell>
          <cell r="C5170" t="str">
            <v>BAINHA METÁLICA REDONDA D = 85 MM PARA 15 CORDOALHAS D = 15,2 MM - FORNECIMENTO, INSTALAÇÃO E INJEÇÃO DE NATA DE CIMENTO</v>
          </cell>
          <cell r="D5170" t="str">
            <v>M</v>
          </cell>
          <cell r="F5170">
            <v>48.89</v>
          </cell>
        </row>
        <row r="5171">
          <cell r="A5171">
            <v>4508186</v>
          </cell>
          <cell r="B5171" t="str">
            <v>SICRO ABRIL/ 25</v>
          </cell>
          <cell r="C5171" t="str">
            <v>BAINHA METÁLICA REDONDA D = 85 MM PARA 21 CORDOALHAS D = 12,7 MM - FORNECIMENTO, INSTALAÇÃO E INJEÇÃO DE NATA DE CIMENTO</v>
          </cell>
          <cell r="D5171" t="str">
            <v>M</v>
          </cell>
          <cell r="F5171">
            <v>48.95</v>
          </cell>
        </row>
        <row r="5172">
          <cell r="A5172">
            <v>4508187</v>
          </cell>
          <cell r="B5172" t="str">
            <v>SICRO ABRIL/ 25</v>
          </cell>
          <cell r="C5172" t="str">
            <v>BAINHA METÁLICA REDONDA D = 85 MM PARA 22 CORDOALHAS D = 12,7 MM - FORNECIMENTO, INSTALAÇÃO E INJEÇÃO DE NATA DE CIMENTO</v>
          </cell>
          <cell r="D5172" t="str">
            <v>M</v>
          </cell>
          <cell r="F5172">
            <v>48.81</v>
          </cell>
        </row>
        <row r="5173">
          <cell r="A5173">
            <v>4507845</v>
          </cell>
          <cell r="B5173" t="str">
            <v>SICRO ABRIL/ 25</v>
          </cell>
          <cell r="C5173" t="str">
            <v>BAINHA METÁLICA REDONDA D = 85 MM PARA 24 CORDOALHAS D = 12,7 MM - FORNECIMENTO, INSTALAÇÃO E INJEÇÃO DE NATA DE CIMENTO</v>
          </cell>
          <cell r="D5173" t="str">
            <v>M</v>
          </cell>
          <cell r="F5173">
            <v>48.53</v>
          </cell>
        </row>
        <row r="5174">
          <cell r="A5174">
            <v>4507846</v>
          </cell>
          <cell r="B5174" t="str">
            <v>SICRO ABRIL/ 25</v>
          </cell>
          <cell r="C5174" t="str">
            <v>BAINHA METÁLICA REDONDA D = 85 MM PARA 25 CORDOALHAS D = 12,7 MM - FORNECIMENTO, INSTALAÇÃO E INJEÇÃO DE NATA DE CIMENTO</v>
          </cell>
          <cell r="D5174" t="str">
            <v>M</v>
          </cell>
          <cell r="F5174">
            <v>48.39</v>
          </cell>
        </row>
        <row r="5175">
          <cell r="A5175">
            <v>4507847</v>
          </cell>
          <cell r="B5175" t="str">
            <v>SICRO ABRIL/ 25</v>
          </cell>
          <cell r="C5175" t="str">
            <v>BAINHA METÁLICA REDONDA D = 90 MM PARA 16 CORDOALHAS D = 15,2 MM - FORNECIMENTO, INSTALAÇÃO E INJEÇÃO DE NATA DE CIMENTO</v>
          </cell>
          <cell r="D5175" t="str">
            <v>M</v>
          </cell>
          <cell r="F5175">
            <v>54.48</v>
          </cell>
        </row>
        <row r="5176">
          <cell r="A5176">
            <v>4507848</v>
          </cell>
          <cell r="B5176" t="str">
            <v>SICRO ABRIL/ 25</v>
          </cell>
          <cell r="C5176" t="str">
            <v>BAINHA METÁLICA REDONDA D = 90 MM PARA 18 CORDOALHAS D = 15,2 MM - FORNECIMENTO, INSTALAÇÃO E INJEÇÃO DE NATA DE CIMENTO</v>
          </cell>
          <cell r="D5176" t="str">
            <v>M</v>
          </cell>
          <cell r="F5176">
            <v>54.08</v>
          </cell>
        </row>
        <row r="5177">
          <cell r="A5177">
            <v>4507849</v>
          </cell>
          <cell r="B5177" t="str">
            <v>SICRO ABRIL/ 25</v>
          </cell>
          <cell r="C5177" t="str">
            <v>BAINHA METÁLICA REDONDA D = 90 MM PARA 27 CORDOALHAS D = 12,7 MM - FORNECIMENTO, INSTALAÇÃO E INJEÇÃO DE NATA DE CIMENTO</v>
          </cell>
          <cell r="D5177" t="str">
            <v>M</v>
          </cell>
          <cell r="F5177">
            <v>53.91</v>
          </cell>
        </row>
        <row r="5178">
          <cell r="A5178">
            <v>4508176</v>
          </cell>
          <cell r="B5178" t="str">
            <v>SICRO ABRIL/ 25</v>
          </cell>
          <cell r="C5178" t="str">
            <v>BAINHA METÁLICA REDONDA D = 95 MM PARA 19 CORDOALHAS D = 15,2 MM - FORNECIMENTO, INSTALAÇÃO E INJEÇÃO DE NATA DE CIMENTO</v>
          </cell>
          <cell r="D5178" t="str">
            <v>M</v>
          </cell>
          <cell r="F5178">
            <v>55.73</v>
          </cell>
        </row>
        <row r="5179">
          <cell r="A5179">
            <v>4507850</v>
          </cell>
          <cell r="B5179" t="str">
            <v>SICRO ABRIL/ 25</v>
          </cell>
          <cell r="C5179" t="str">
            <v>BAINHA METÁLICA REDONDA D = 95 MM PARA 20 CORDOALHAS D = 15,2 MM - FORNECIMENTO, INSTALAÇÃO E INJEÇÃO DE NATA DE CIMENTO</v>
          </cell>
          <cell r="D5179" t="str">
            <v>M</v>
          </cell>
          <cell r="F5179">
            <v>55.53</v>
          </cell>
        </row>
        <row r="5180">
          <cell r="A5180">
            <v>4507956</v>
          </cell>
          <cell r="B5180" t="str">
            <v>SICRO ABRIL/ 25</v>
          </cell>
          <cell r="C5180" t="str">
            <v>CORDOALHA CP 190 RB D = 12,7 MM - FORNECIMENTO E INSTALAÇÃO</v>
          </cell>
          <cell r="D5180" t="str">
            <v>KG</v>
          </cell>
          <cell r="F5180">
            <v>11.37</v>
          </cell>
        </row>
        <row r="5181">
          <cell r="A5181">
            <v>4507957</v>
          </cell>
          <cell r="B5181" t="str">
            <v>SICRO ABRIL/ 25</v>
          </cell>
          <cell r="C5181" t="str">
            <v>CORDOALHA CP 190 RB D = 15,2 MM - FORNECIMENTO E INSTALAÇÃO</v>
          </cell>
          <cell r="D5181" t="str">
            <v>KG</v>
          </cell>
          <cell r="F5181">
            <v>11.35</v>
          </cell>
        </row>
        <row r="5182">
          <cell r="A5182">
            <v>4507958</v>
          </cell>
          <cell r="B5182" t="str">
            <v>SICRO ABRIL/ 25</v>
          </cell>
          <cell r="C5182" t="str">
            <v>CORDOALHA ENGRAXADA CP 190 RB D = 12,7 MM - FORNECIMENTO E INSTALAÇÃO</v>
          </cell>
          <cell r="D5182" t="str">
            <v>KG</v>
          </cell>
          <cell r="F5182">
            <v>15.74</v>
          </cell>
        </row>
        <row r="5183">
          <cell r="A5183">
            <v>4507959</v>
          </cell>
          <cell r="B5183" t="str">
            <v>SICRO ABRIL/ 25</v>
          </cell>
          <cell r="C5183" t="str">
            <v>CORDOALHA ENGRAXADA CP 190 RB D = 15,2 MM - FORNECIMENTO E INSTALAÇÃO</v>
          </cell>
          <cell r="D5183" t="str">
            <v>KG</v>
          </cell>
          <cell r="F5183">
            <v>15.74</v>
          </cell>
        </row>
        <row r="5184">
          <cell r="A5184">
            <v>4516138</v>
          </cell>
          <cell r="B5184" t="str">
            <v>SICRO ABRIL/ 25</v>
          </cell>
          <cell r="C5184" t="str">
            <v>GAIOLA METÁLICA EM CANTONEIRA PARA ARMAZENAMENTO E MANIPULAÇÃO DE CORDOALHA - CONFECÇÃO</v>
          </cell>
          <cell r="D5184" t="str">
            <v>KG</v>
          </cell>
          <cell r="F5184">
            <v>9.76</v>
          </cell>
        </row>
        <row r="5185">
          <cell r="A5185">
            <v>4516137</v>
          </cell>
          <cell r="B5185" t="str">
            <v>SICRO ABRIL/ 25</v>
          </cell>
          <cell r="C5185" t="str">
            <v>NICHO DE MADEIRA PARA DISPOSITIVO DE ANCORAGEM DE PROTENSÃO - CONFECÇÃO E INSTALAÇÃO</v>
          </cell>
          <cell r="D5185" t="str">
            <v>M²</v>
          </cell>
          <cell r="F5185">
            <v>145.37</v>
          </cell>
        </row>
        <row r="5186">
          <cell r="A5186">
            <v>4805755</v>
          </cell>
          <cell r="B5186" t="str">
            <v>SICRO ABRIL/ 25</v>
          </cell>
          <cell r="C5186" t="str">
            <v>APILOAMENTO MANUAL</v>
          </cell>
          <cell r="D5186" t="str">
            <v>M³</v>
          </cell>
          <cell r="F5186">
            <v>33.22</v>
          </cell>
        </row>
        <row r="5187">
          <cell r="A5187">
            <v>4805756</v>
          </cell>
          <cell r="B5187" t="str">
            <v>SICRO ABRIL/ 25</v>
          </cell>
          <cell r="C5187" t="str">
            <v>APILOAMENTO MANUAL DE SUPERFÍCIE COM ESPESSURA DE 15 CM</v>
          </cell>
          <cell r="D5187" t="str">
            <v>M²</v>
          </cell>
          <cell r="F5187">
            <v>4.9800000000000004</v>
          </cell>
        </row>
        <row r="5188">
          <cell r="A5188">
            <v>4816020</v>
          </cell>
          <cell r="B5188" t="str">
            <v>SICRO ABRIL/ 25</v>
          </cell>
          <cell r="C5188" t="str">
            <v>AREIA EXTRAÍDA COM DRAGA DE SUCÇÃO TIPO BOMBA</v>
          </cell>
          <cell r="D5188" t="str">
            <v>M³</v>
          </cell>
          <cell r="F5188">
            <v>11.82</v>
          </cell>
        </row>
        <row r="5189">
          <cell r="A5189">
            <v>4816019</v>
          </cell>
          <cell r="B5189" t="str">
            <v>SICRO ABRIL/ 25</v>
          </cell>
          <cell r="C5189" t="str">
            <v>AREIA EXTRAÍDA COM ESCAVADEIRA HIDRÁULICA DE LONGO ALCANCE</v>
          </cell>
          <cell r="D5189" t="str">
            <v>M³</v>
          </cell>
          <cell r="F5189">
            <v>7.37</v>
          </cell>
        </row>
        <row r="5190">
          <cell r="A5190">
            <v>4816018</v>
          </cell>
          <cell r="B5190" t="str">
            <v>SICRO ABRIL/ 25</v>
          </cell>
          <cell r="C5190" t="str">
            <v>AREIA EXTRAÍDA COM TRATOR E CARREGADEIRA</v>
          </cell>
          <cell r="D5190" t="str">
            <v>M³</v>
          </cell>
          <cell r="F5190">
            <v>5.05</v>
          </cell>
        </row>
        <row r="5191">
          <cell r="A5191">
            <v>4816012</v>
          </cell>
          <cell r="B5191" t="str">
            <v>SICRO ABRIL/ 25</v>
          </cell>
          <cell r="C5191" t="str">
            <v>BRITA PRODUZIDA EM CENTRAL DE BRITAGEM DE 80 M³/H</v>
          </cell>
          <cell r="D5191" t="str">
            <v>M³</v>
          </cell>
          <cell r="F5191">
            <v>55.77</v>
          </cell>
        </row>
        <row r="5192">
          <cell r="A5192">
            <v>4815805</v>
          </cell>
          <cell r="B5192" t="str">
            <v>SICRO ABRIL/ 25</v>
          </cell>
          <cell r="C5192" t="str">
            <v>CALANDRAGEM DE CHAPA METÁLICA COM ESPESSURA DE 3 MM</v>
          </cell>
          <cell r="D5192" t="str">
            <v>M²</v>
          </cell>
          <cell r="F5192">
            <v>13.85</v>
          </cell>
        </row>
        <row r="5193">
          <cell r="A5193">
            <v>4815802</v>
          </cell>
          <cell r="B5193" t="str">
            <v>SICRO ABRIL/ 25</v>
          </cell>
          <cell r="C5193" t="str">
            <v>CALANDRAGEM DE CHAPA METÁLICA COM ESPESSURA DE 5 MM</v>
          </cell>
          <cell r="D5193" t="str">
            <v>M²</v>
          </cell>
          <cell r="F5193">
            <v>20.45</v>
          </cell>
        </row>
        <row r="5194">
          <cell r="A5194">
            <v>4805754</v>
          </cell>
          <cell r="B5194" t="str">
            <v>SICRO ABRIL/ 25</v>
          </cell>
          <cell r="C5194" t="str">
            <v>COMPACTAÇÃO MANUAL COM SOQUETE VIBRATÓRIO</v>
          </cell>
          <cell r="D5194" t="str">
            <v>M³</v>
          </cell>
          <cell r="F5194">
            <v>6.85</v>
          </cell>
        </row>
        <row r="5195">
          <cell r="A5195">
            <v>4816145</v>
          </cell>
          <cell r="B5195" t="str">
            <v>SICRO ABRIL/ 25</v>
          </cell>
          <cell r="C5195" t="str">
            <v>CONFECÇÃO DE CANALETA MEIA CANA D = 0,30 M - AREIA E BRITA COMERCIAIS</v>
          </cell>
          <cell r="D5195" t="str">
            <v>M</v>
          </cell>
          <cell r="F5195">
            <v>26.92</v>
          </cell>
        </row>
        <row r="5196">
          <cell r="A5196">
            <v>4816144</v>
          </cell>
          <cell r="B5196" t="str">
            <v>SICRO ABRIL/ 25</v>
          </cell>
          <cell r="C5196" t="str">
            <v>CONFECÇÃO DE CANALETA MEIA CANA D = 0,30 M - AREIA EXTRAÍDA E BRITA PRODUZIDA</v>
          </cell>
          <cell r="D5196" t="str">
            <v>M</v>
          </cell>
          <cell r="F5196">
            <v>24.9</v>
          </cell>
        </row>
        <row r="5197">
          <cell r="A5197">
            <v>4816147</v>
          </cell>
          <cell r="B5197" t="str">
            <v>SICRO ABRIL/ 25</v>
          </cell>
          <cell r="C5197" t="str">
            <v>CONFECÇÃO DE CANALETA MEIA CANA D = 0,40 M - AREIA E BRITA COMERCIAIS</v>
          </cell>
          <cell r="D5197" t="str">
            <v>M</v>
          </cell>
          <cell r="F5197">
            <v>37.26</v>
          </cell>
        </row>
        <row r="5198">
          <cell r="A5198">
            <v>4816146</v>
          </cell>
          <cell r="B5198" t="str">
            <v>SICRO ABRIL/ 25</v>
          </cell>
          <cell r="C5198" t="str">
            <v>CONFECÇÃO DE CANALETA MEIA CANA D = 0,40 M - AREIA EXTRAÍDA E BRITA PRODUZIDA</v>
          </cell>
          <cell r="D5198" t="str">
            <v>M</v>
          </cell>
          <cell r="F5198">
            <v>33.64</v>
          </cell>
        </row>
        <row r="5199">
          <cell r="A5199">
            <v>4816121</v>
          </cell>
          <cell r="B5199" t="str">
            <v>SICRO ABRIL/ 25</v>
          </cell>
          <cell r="C5199" t="str">
            <v>CONFECÇÃO DE TUBOS DE CONCRETO D = 0,20 M - AREIA E BRITA COMERCIAIS</v>
          </cell>
          <cell r="D5199" t="str">
            <v>M</v>
          </cell>
          <cell r="F5199">
            <v>30.69</v>
          </cell>
        </row>
        <row r="5200">
          <cell r="A5200">
            <v>4816120</v>
          </cell>
          <cell r="B5200" t="str">
            <v>SICRO ABRIL/ 25</v>
          </cell>
          <cell r="C5200" t="str">
            <v>CONFECÇÃO DE TUBOS DE CONCRETO D = 0,20 M - AREIA EXTRAÍDA E BRITA PRODUZIDA</v>
          </cell>
          <cell r="D5200" t="str">
            <v>M</v>
          </cell>
          <cell r="F5200">
            <v>27.87</v>
          </cell>
        </row>
        <row r="5201">
          <cell r="A5201">
            <v>4816123</v>
          </cell>
          <cell r="B5201" t="str">
            <v>SICRO ABRIL/ 25</v>
          </cell>
          <cell r="C5201" t="str">
            <v>CONFECÇÃO DE TUBOS DE CONCRETO D = 0,30 M - AREIA E BRITA COMERCIAIS</v>
          </cell>
          <cell r="D5201" t="str">
            <v>M</v>
          </cell>
          <cell r="F5201">
            <v>40.549999999999997</v>
          </cell>
        </row>
        <row r="5202">
          <cell r="A5202">
            <v>4816122</v>
          </cell>
          <cell r="B5202" t="str">
            <v>SICRO ABRIL/ 25</v>
          </cell>
          <cell r="C5202" t="str">
            <v>CONFECÇÃO DE TUBOS DE CONCRETO D = 0,30 M - AREIA EXTRAÍDA E BRITA PRODUZIDA</v>
          </cell>
          <cell r="D5202" t="str">
            <v>M</v>
          </cell>
          <cell r="F5202">
            <v>36.53</v>
          </cell>
        </row>
        <row r="5203">
          <cell r="A5203">
            <v>4816125</v>
          </cell>
          <cell r="B5203" t="str">
            <v>SICRO ABRIL/ 25</v>
          </cell>
          <cell r="C5203" t="str">
            <v>CONFECÇÃO DE TUBOS DE CONCRETO D = 0,40 M - AREIA E BRITA COMERCIAIS</v>
          </cell>
          <cell r="D5203" t="str">
            <v>M</v>
          </cell>
          <cell r="F5203">
            <v>57.42</v>
          </cell>
        </row>
        <row r="5204">
          <cell r="A5204">
            <v>4816124</v>
          </cell>
          <cell r="B5204" t="str">
            <v>SICRO ABRIL/ 25</v>
          </cell>
          <cell r="C5204" t="str">
            <v>CONFECÇÃO DE TUBOS DE CONCRETO D = 0,40 M - AREIA EXTRAÍDA E BRITA PRODUZIDA</v>
          </cell>
          <cell r="D5204" t="str">
            <v>M</v>
          </cell>
          <cell r="F5204">
            <v>50.17</v>
          </cell>
        </row>
        <row r="5205">
          <cell r="A5205">
            <v>4816022</v>
          </cell>
          <cell r="B5205" t="str">
            <v>SICRO ABRIL/ 25</v>
          </cell>
          <cell r="C5205" t="str">
            <v>CONFECÇÃO DE TUBOS DE CONCRETO D = 0,50 M - AREIA E BRITA COMERCIAIS</v>
          </cell>
          <cell r="D5205" t="str">
            <v>M</v>
          </cell>
          <cell r="F5205">
            <v>76.91</v>
          </cell>
        </row>
        <row r="5206">
          <cell r="A5206">
            <v>4816021</v>
          </cell>
          <cell r="B5206" t="str">
            <v>SICRO ABRIL/ 25</v>
          </cell>
          <cell r="C5206" t="str">
            <v>CONFECÇÃO DE TUBOS DE CONCRETO D = 0,50 M - AREIA EXTRAÍDA E BRITA PRODUZIDA</v>
          </cell>
          <cell r="D5206" t="str">
            <v>M</v>
          </cell>
          <cell r="F5206">
            <v>65.680000000000007</v>
          </cell>
        </row>
        <row r="5207">
          <cell r="A5207">
            <v>4816106</v>
          </cell>
          <cell r="B5207" t="str">
            <v>SICRO ABRIL/ 25</v>
          </cell>
          <cell r="C5207" t="str">
            <v>CONFECÇÃO DE TUBOS DE CONCRETO PERFURADO D = 0,20 M - AREIA E BRITA COMERCIAIS</v>
          </cell>
          <cell r="D5207" t="str">
            <v>M</v>
          </cell>
          <cell r="F5207">
            <v>31.8</v>
          </cell>
        </row>
        <row r="5208">
          <cell r="A5208">
            <v>4816105</v>
          </cell>
          <cell r="B5208" t="str">
            <v>SICRO ABRIL/ 25</v>
          </cell>
          <cell r="C5208" t="str">
            <v>CONFECÇÃO DE TUBOS DE CONCRETO PERFURADO D = 0,20 M - AREIA EXTRAÍDA E BRITA PRODUZIDA</v>
          </cell>
          <cell r="D5208" t="str">
            <v>M</v>
          </cell>
          <cell r="F5208">
            <v>28.98</v>
          </cell>
        </row>
        <row r="5209">
          <cell r="A5209">
            <v>4816108</v>
          </cell>
          <cell r="B5209" t="str">
            <v>SICRO ABRIL/ 25</v>
          </cell>
          <cell r="C5209" t="str">
            <v>CONFECÇÃO DE TUBOS DE CONCRETO PERFURADO D = 0,30 M - AREIA E BRITA COMERCIAIS</v>
          </cell>
          <cell r="D5209" t="str">
            <v>M</v>
          </cell>
          <cell r="F5209">
            <v>41.66</v>
          </cell>
        </row>
        <row r="5210">
          <cell r="A5210">
            <v>4816107</v>
          </cell>
          <cell r="B5210" t="str">
            <v>SICRO ABRIL/ 25</v>
          </cell>
          <cell r="C5210" t="str">
            <v>CONFECÇÃO DE TUBOS DE CONCRETO PERFURADO D = 0,30 M - AREIA EXTRAÍDA E BRITA PRODUZIDA</v>
          </cell>
          <cell r="D5210" t="str">
            <v>M</v>
          </cell>
          <cell r="F5210">
            <v>37.630000000000003</v>
          </cell>
        </row>
        <row r="5211">
          <cell r="A5211">
            <v>4816110</v>
          </cell>
          <cell r="B5211" t="str">
            <v>SICRO ABRIL/ 25</v>
          </cell>
          <cell r="C5211" t="str">
            <v>CONFECÇÃO DE TUBOS DE CONCRETO PERFURADO D = 0,40 M - AREIA E BRITA COMERCIAIS</v>
          </cell>
          <cell r="D5211" t="str">
            <v>M</v>
          </cell>
          <cell r="F5211">
            <v>58.53</v>
          </cell>
        </row>
        <row r="5212">
          <cell r="A5212">
            <v>4816109</v>
          </cell>
          <cell r="B5212" t="str">
            <v>SICRO ABRIL/ 25</v>
          </cell>
          <cell r="C5212" t="str">
            <v>CONFECÇÃO DE TUBOS DE CONCRETO PERFURADO D = 0,40 M - AREIA EXTRAÍDA E BRITA PRODUZIDA</v>
          </cell>
          <cell r="D5212" t="str">
            <v>M</v>
          </cell>
          <cell r="F5212">
            <v>51.28</v>
          </cell>
        </row>
        <row r="5213">
          <cell r="A5213">
            <v>4816100</v>
          </cell>
          <cell r="B5213" t="str">
            <v>SICRO ABRIL/ 25</v>
          </cell>
          <cell r="C5213" t="str">
            <v>CONFECÇÃO DE TUBOS DE CONCRETO POROSO D = 0,20 M - AREIA E BRITA COMERCIAIS</v>
          </cell>
          <cell r="D5213" t="str">
            <v>M</v>
          </cell>
          <cell r="F5213">
            <v>31.62</v>
          </cell>
        </row>
        <row r="5214">
          <cell r="A5214">
            <v>4816099</v>
          </cell>
          <cell r="B5214" t="str">
            <v>SICRO ABRIL/ 25</v>
          </cell>
          <cell r="C5214" t="str">
            <v>CONFECÇÃO DE TUBOS DE CONCRETO POROSO D = 0,20 M - AREIA EXTRAÍDA E BRITA PRODUZIDA</v>
          </cell>
          <cell r="D5214" t="str">
            <v>M</v>
          </cell>
          <cell r="F5214">
            <v>29.85</v>
          </cell>
        </row>
        <row r="5215">
          <cell r="A5215">
            <v>4816102</v>
          </cell>
          <cell r="B5215" t="str">
            <v>SICRO ABRIL/ 25</v>
          </cell>
          <cell r="C5215" t="str">
            <v>CONFECÇÃO DE TUBOS DE CONCRETO POROSO D = 0,30 M - AREIA E BRITA COMERCIAIS</v>
          </cell>
          <cell r="D5215" t="str">
            <v>M</v>
          </cell>
          <cell r="F5215">
            <v>40.520000000000003</v>
          </cell>
        </row>
        <row r="5216">
          <cell r="A5216">
            <v>4816101</v>
          </cell>
          <cell r="B5216" t="str">
            <v>SICRO ABRIL/ 25</v>
          </cell>
          <cell r="C5216" t="str">
            <v>CONFECÇÃO DE TUBOS DE CONCRETO POROSO D = 0,30 M - AREIA EXTRAÍDA E BRITA PRODUZIDA</v>
          </cell>
          <cell r="D5216" t="str">
            <v>M</v>
          </cell>
          <cell r="F5216">
            <v>38.880000000000003</v>
          </cell>
        </row>
        <row r="5217">
          <cell r="A5217">
            <v>4816104</v>
          </cell>
          <cell r="B5217" t="str">
            <v>SICRO ABRIL/ 25</v>
          </cell>
          <cell r="C5217" t="str">
            <v>CONFECÇÃO DE TUBOS DE CONCRETO POROSO D = 0,40 M - AREIA E BRITA COMERCIAIS</v>
          </cell>
          <cell r="D5217" t="str">
            <v>M</v>
          </cell>
          <cell r="F5217">
            <v>57.38</v>
          </cell>
        </row>
        <row r="5218">
          <cell r="A5218">
            <v>4816103</v>
          </cell>
          <cell r="B5218" t="str">
            <v>SICRO ABRIL/ 25</v>
          </cell>
          <cell r="C5218" t="str">
            <v>CONFECÇÃO DE TUBOS DE CONCRETO POROSO D = 0,40 M - AREIA EXTRAÍDA E BRITA PRODUZIDA</v>
          </cell>
          <cell r="D5218" t="str">
            <v>M</v>
          </cell>
          <cell r="F5218">
            <v>52.84</v>
          </cell>
        </row>
        <row r="5219">
          <cell r="A5219">
            <v>4815804</v>
          </cell>
          <cell r="B5219" t="str">
            <v>SICRO ABRIL/ 25</v>
          </cell>
          <cell r="C5219" t="str">
            <v>DOBRAMENTO DE CHAPAS DE ALUMÍNIO COM ESPESSURA DE 1,5 MM E COMPRIMENTO DE DOBRA DE ATÉ 500 MM</v>
          </cell>
          <cell r="D5219" t="str">
            <v>UN</v>
          </cell>
          <cell r="F5219">
            <v>0.53</v>
          </cell>
        </row>
        <row r="5220">
          <cell r="A5220">
            <v>4816002</v>
          </cell>
          <cell r="B5220" t="str">
            <v>SICRO ABRIL/ 25</v>
          </cell>
          <cell r="C5220" t="str">
            <v>ESCAVAÇÃO DE TUNNEL LINER EM MATERIAL DE 3ª CATEGORIA</v>
          </cell>
          <cell r="D5220" t="str">
            <v>M³</v>
          </cell>
          <cell r="F5220">
            <v>1486.43</v>
          </cell>
        </row>
        <row r="5221">
          <cell r="A5221">
            <v>4805765</v>
          </cell>
          <cell r="B5221" t="str">
            <v>SICRO ABRIL/ 25</v>
          </cell>
          <cell r="C5221" t="str">
            <v>ESCAVAÇÃO DE VALA EM MATERIAL DE 3ª CATEGORIA</v>
          </cell>
          <cell r="D5221" t="str">
            <v>M³</v>
          </cell>
          <cell r="F5221">
            <v>195.58</v>
          </cell>
        </row>
        <row r="5222">
          <cell r="A5222">
            <v>4816000</v>
          </cell>
          <cell r="B5222" t="str">
            <v>SICRO ABRIL/ 25</v>
          </cell>
          <cell r="C5222" t="str">
            <v>ESCAVAÇÃO MANUAL DE TUNNEL LINER EM MATERIAL DE 1ª CATEGORIA</v>
          </cell>
          <cell r="D5222" t="str">
            <v>M³</v>
          </cell>
          <cell r="F5222">
            <v>475.86</v>
          </cell>
        </row>
        <row r="5223">
          <cell r="A5223">
            <v>4816001</v>
          </cell>
          <cell r="B5223" t="str">
            <v>SICRO ABRIL/ 25</v>
          </cell>
          <cell r="C5223" t="str">
            <v>ESCAVAÇÃO MANUAL DE TUNNEL LINER EM MATERIAL DE 2ª CATEGORIA</v>
          </cell>
          <cell r="D5223" t="str">
            <v>M³</v>
          </cell>
          <cell r="F5223">
            <v>798.75</v>
          </cell>
        </row>
        <row r="5224">
          <cell r="A5224">
            <v>4805749</v>
          </cell>
          <cell r="B5224" t="str">
            <v>SICRO ABRIL/ 25</v>
          </cell>
          <cell r="C5224" t="str">
            <v>ESCAVAÇÃO MANUAL DE VALA EM MATERIAL DE 1ª CATEGORIA</v>
          </cell>
          <cell r="D5224" t="str">
            <v>M³</v>
          </cell>
          <cell r="F5224">
            <v>75.03</v>
          </cell>
        </row>
        <row r="5225">
          <cell r="A5225">
            <v>4805751</v>
          </cell>
          <cell r="B5225" t="str">
            <v>SICRO ABRIL/ 25</v>
          </cell>
          <cell r="C5225" t="str">
            <v>ESCAVAÇÃO MANUAL EM MATERIAL DE 1ª CATEGORIA NA PROFUNDIDADE DE 1 A 2 M</v>
          </cell>
          <cell r="D5225" t="str">
            <v>M³</v>
          </cell>
          <cell r="F5225">
            <v>56.28</v>
          </cell>
        </row>
        <row r="5226">
          <cell r="A5226">
            <v>4805752</v>
          </cell>
          <cell r="B5226" t="str">
            <v>SICRO ABRIL/ 25</v>
          </cell>
          <cell r="C5226" t="str">
            <v>ESCAVAÇÃO MANUAL EM MATERIAL DE 1ª CATEGORIA NA PROFUNDIDADE DE 2 A 3 M</v>
          </cell>
          <cell r="D5226" t="str">
            <v>M³</v>
          </cell>
          <cell r="F5226">
            <v>67.53</v>
          </cell>
        </row>
        <row r="5227">
          <cell r="A5227">
            <v>4805753</v>
          </cell>
          <cell r="B5227" t="str">
            <v>SICRO ABRIL/ 25</v>
          </cell>
          <cell r="C5227" t="str">
            <v>ESCAVAÇÃO MANUAL EM MATERIAL DE 1ª CATEGORIA NA PROFUNDIDADE DE 3 A 4 M</v>
          </cell>
          <cell r="D5227" t="str">
            <v>M³</v>
          </cell>
          <cell r="F5227">
            <v>78.790000000000006</v>
          </cell>
        </row>
        <row r="5228">
          <cell r="A5228">
            <v>4805750</v>
          </cell>
          <cell r="B5228" t="str">
            <v>SICRO ABRIL/ 25</v>
          </cell>
          <cell r="C5228" t="str">
            <v>ESCAVAÇÃO MANUAL EM MATERIAL DE 1ª CATEGORIA NA PROFUNDIDADE DE ATÉ 1 M</v>
          </cell>
          <cell r="D5228" t="str">
            <v>M³</v>
          </cell>
          <cell r="F5228">
            <v>45.02</v>
          </cell>
        </row>
        <row r="5229">
          <cell r="A5229">
            <v>4805767</v>
          </cell>
          <cell r="B5229" t="str">
            <v>SICRO ABRIL/ 25</v>
          </cell>
          <cell r="C5229" t="str">
            <v>ESCAVAÇÃO MANUAL EM MATERIAL DE 2ª CATEGORIA NA PROFUNDIDADE DE 1 A 2 M</v>
          </cell>
          <cell r="D5229" t="str">
            <v>M³</v>
          </cell>
          <cell r="F5229">
            <v>77.94</v>
          </cell>
        </row>
        <row r="5230">
          <cell r="A5230">
            <v>4805769</v>
          </cell>
          <cell r="B5230" t="str">
            <v>SICRO ABRIL/ 25</v>
          </cell>
          <cell r="C5230" t="str">
            <v>ESCAVAÇÃO MANUAL EM MATERIAL DE 2ª CATEGORIA NA PROFUNDIDADE DE 2 A 3 M</v>
          </cell>
          <cell r="D5230" t="str">
            <v>M³</v>
          </cell>
          <cell r="F5230">
            <v>92.79</v>
          </cell>
        </row>
        <row r="5231">
          <cell r="A5231">
            <v>4805770</v>
          </cell>
          <cell r="B5231" t="str">
            <v>SICRO ABRIL/ 25</v>
          </cell>
          <cell r="C5231" t="str">
            <v>ESCAVAÇÃO MANUAL EM MATERIAL DE 2ª CATEGORIA NA PROFUNDIDADE DE 3 A 4 M</v>
          </cell>
          <cell r="D5231" t="str">
            <v>M³</v>
          </cell>
          <cell r="F5231">
            <v>107.63</v>
          </cell>
        </row>
        <row r="5232">
          <cell r="A5232">
            <v>4805760</v>
          </cell>
          <cell r="B5232" t="str">
            <v>SICRO ABRIL/ 25</v>
          </cell>
          <cell r="C5232" t="str">
            <v>ESCAVAÇÃO MANUAL EM MATERIAL DE 2ª CATEGORIA NA PROFUNDIDADE DE ATÉ 1 M</v>
          </cell>
          <cell r="D5232" t="str">
            <v>M³</v>
          </cell>
          <cell r="F5232">
            <v>63.1</v>
          </cell>
        </row>
        <row r="5233">
          <cell r="A5233">
            <v>4805757</v>
          </cell>
          <cell r="B5233" t="str">
            <v>SICRO ABRIL/ 25</v>
          </cell>
          <cell r="C5233" t="str">
            <v>ESCAVAÇÃO MECÂNICA DE VALA EM MATERIAL DE 1ª CATEGORIA</v>
          </cell>
          <cell r="D5233" t="str">
            <v>M³</v>
          </cell>
          <cell r="F5233">
            <v>6.59</v>
          </cell>
        </row>
        <row r="5234">
          <cell r="A5234">
            <v>4805762</v>
          </cell>
          <cell r="B5234" t="str">
            <v>SICRO ABRIL/ 25</v>
          </cell>
          <cell r="C5234" t="str">
            <v>ESCAVAÇÃO MECÂNICA DE VALA EM MATERIAL DE 2ª CATEGORIA</v>
          </cell>
          <cell r="D5234" t="str">
            <v>M³</v>
          </cell>
          <cell r="F5234">
            <v>8.15</v>
          </cell>
        </row>
        <row r="5235">
          <cell r="A5235">
            <v>4806395</v>
          </cell>
          <cell r="B5235" t="str">
            <v>SICRO ABRIL/ 25</v>
          </cell>
          <cell r="C5235" t="str">
            <v>FIXAÇÃO DE PARAFUSO EM ESTRUTURA METÁLICA</v>
          </cell>
          <cell r="D5235" t="str">
            <v>UN</v>
          </cell>
          <cell r="F5235">
            <v>5.39</v>
          </cell>
        </row>
        <row r="5236">
          <cell r="A5236">
            <v>4816003</v>
          </cell>
          <cell r="B5236" t="str">
            <v>SICRO ABRIL/ 25</v>
          </cell>
          <cell r="C5236" t="str">
            <v>ILUMINAÇÃO PROVISÓRIA PARA TUNNEL LINER</v>
          </cell>
          <cell r="D5236" t="str">
            <v>M</v>
          </cell>
          <cell r="F5236">
            <v>43.47</v>
          </cell>
        </row>
        <row r="5237">
          <cell r="A5237">
            <v>4816017</v>
          </cell>
          <cell r="B5237" t="str">
            <v>SICRO ABRIL/ 25</v>
          </cell>
          <cell r="C5237" t="str">
            <v>MATERIAL PÉTREO PRODUZIDO EM BRITADOR DE MANDÍBULAS MÓVEL - CAMADA FINAL DE ATERRO EM ROCHA</v>
          </cell>
          <cell r="D5237" t="str">
            <v>M³</v>
          </cell>
          <cell r="F5237">
            <v>22.2</v>
          </cell>
        </row>
        <row r="5238">
          <cell r="A5238">
            <v>4816023</v>
          </cell>
          <cell r="B5238" t="str">
            <v>SICRO ABRIL/ 25</v>
          </cell>
          <cell r="C5238" t="str">
            <v>OPERAÇÃO DE MERGULHO AUTÔNOMO EM PROFUNDIDADE DE ATÉ 20 M</v>
          </cell>
          <cell r="D5238" t="str">
            <v>H</v>
          </cell>
          <cell r="F5238">
            <v>249.51</v>
          </cell>
        </row>
        <row r="5239">
          <cell r="A5239">
            <v>4816025</v>
          </cell>
          <cell r="B5239" t="str">
            <v>SICRO ABRIL/ 25</v>
          </cell>
          <cell r="C5239" t="str">
            <v>OPERAÇÃO DE MERGULHO DEPENDENTE EM PROFUNDIDADE DE 30 A 50 M - INCLUSIVE DESCOMPRESSÃO</v>
          </cell>
          <cell r="D5239" t="str">
            <v>H</v>
          </cell>
          <cell r="F5239">
            <v>455.9</v>
          </cell>
        </row>
        <row r="5240">
          <cell r="A5240">
            <v>4816024</v>
          </cell>
          <cell r="B5240" t="str">
            <v>SICRO ABRIL/ 25</v>
          </cell>
          <cell r="C5240" t="str">
            <v>OPERAÇÃO DE MERGULHO DEPENDENTE EM PROFUNDIDADE DE ATÉ 30 M - INCLUSIVE DESCOMPRESSÃO</v>
          </cell>
          <cell r="D5240" t="str">
            <v>H</v>
          </cell>
          <cell r="F5240">
            <v>320.17</v>
          </cell>
        </row>
        <row r="5241">
          <cell r="A5241">
            <v>4816005</v>
          </cell>
          <cell r="B5241" t="str">
            <v>SICRO ABRIL/ 25</v>
          </cell>
          <cell r="C5241" t="str">
            <v>PEDRA DE MÃO PRODUZIDA MANUALMENTE</v>
          </cell>
          <cell r="D5241" t="str">
            <v>M³</v>
          </cell>
          <cell r="F5241">
            <v>87.96</v>
          </cell>
        </row>
        <row r="5242">
          <cell r="A5242">
            <v>4800400</v>
          </cell>
          <cell r="B5242" t="str">
            <v>SICRO ABRIL/ 25</v>
          </cell>
          <cell r="C5242" t="str">
            <v>PREPARO E REGULARIZAÇÃO DE TERRENO EM DESNÍVEL</v>
          </cell>
          <cell r="D5242" t="str">
            <v>M²</v>
          </cell>
          <cell r="F5242">
            <v>5.24</v>
          </cell>
        </row>
        <row r="5243">
          <cell r="A5243">
            <v>4816016</v>
          </cell>
          <cell r="B5243" t="str">
            <v>SICRO ABRIL/ 25</v>
          </cell>
          <cell r="C5243" t="str">
            <v>RACHÃO OU PEDRA DE MÃO PRODUZIDA</v>
          </cell>
          <cell r="D5243" t="str">
            <v>M³</v>
          </cell>
          <cell r="F5243">
            <v>41.62</v>
          </cell>
        </row>
        <row r="5244">
          <cell r="A5244">
            <v>4800412</v>
          </cell>
          <cell r="B5244" t="str">
            <v>SICRO ABRIL/ 25</v>
          </cell>
          <cell r="C5244" t="str">
            <v>RASPAGEM E LIMPEZA DE TERRENO PLANO</v>
          </cell>
          <cell r="D5244" t="str">
            <v>M²</v>
          </cell>
          <cell r="F5244">
            <v>4.5</v>
          </cell>
        </row>
        <row r="5245">
          <cell r="A5245">
            <v>4815671</v>
          </cell>
          <cell r="B5245" t="str">
            <v>SICRO ABRIL/ 25</v>
          </cell>
          <cell r="C5245" t="str">
            <v>REATERRO E COMPACTAÇÃO COM SOQUETE VIBRATÓRIO</v>
          </cell>
          <cell r="D5245" t="str">
            <v>M³</v>
          </cell>
          <cell r="F5245">
            <v>17.22</v>
          </cell>
        </row>
        <row r="5246">
          <cell r="A5246">
            <v>4815803</v>
          </cell>
          <cell r="B5246" t="str">
            <v>SICRO ABRIL/ 25</v>
          </cell>
          <cell r="C5246" t="str">
            <v>REBORDEAMENTO DE CHAPA METÁLICA COM ESPESSURA DE 5 MM</v>
          </cell>
          <cell r="D5246" t="str">
            <v>M</v>
          </cell>
          <cell r="F5246">
            <v>7.69</v>
          </cell>
        </row>
        <row r="5247">
          <cell r="A5247">
            <v>4816011</v>
          </cell>
          <cell r="B5247" t="str">
            <v>SICRO ABRIL/ 25</v>
          </cell>
          <cell r="C5247" t="str">
            <v>RECARGA DE CILINDRO COM AR RESPIRÁVEL PARA ATIVIDADES DE MERGULHO</v>
          </cell>
          <cell r="D5247" t="str">
            <v>M³</v>
          </cell>
          <cell r="F5247">
            <v>1618.78</v>
          </cell>
        </row>
        <row r="5248">
          <cell r="A5248">
            <v>4816014</v>
          </cell>
          <cell r="B5248" t="str">
            <v>SICRO ABRIL/ 25</v>
          </cell>
          <cell r="C5248" t="str">
            <v>ROCHA PARA BRITAGEM COM PERFURATRIZ MANUAL</v>
          </cell>
          <cell r="D5248" t="str">
            <v>M³</v>
          </cell>
          <cell r="F5248">
            <v>50.88</v>
          </cell>
        </row>
        <row r="5249">
          <cell r="A5249">
            <v>4816010</v>
          </cell>
          <cell r="B5249" t="str">
            <v>SICRO ABRIL/ 25</v>
          </cell>
          <cell r="C5249" t="str">
            <v>ROCHA PARA BRITAGEM COM PERFURATRIZ SOBRE ESTEIRA</v>
          </cell>
          <cell r="D5249" t="str">
            <v>M³</v>
          </cell>
          <cell r="F5249">
            <v>37.43</v>
          </cell>
        </row>
        <row r="5250">
          <cell r="A5250">
            <v>4816015</v>
          </cell>
          <cell r="B5250" t="str">
            <v>SICRO ABRIL/ 25</v>
          </cell>
          <cell r="C5250" t="str">
            <v>ROCHA PARA BRITAGEM COM PERFURATRIZ SOBRE ESTEIRA - CAMADA FINAL DE ATERRO EM ROCHA</v>
          </cell>
          <cell r="D5250" t="str">
            <v>M³</v>
          </cell>
          <cell r="F5250">
            <v>22.41</v>
          </cell>
        </row>
        <row r="5251">
          <cell r="A5251">
            <v>4816119</v>
          </cell>
          <cell r="B5251" t="str">
            <v>SICRO ABRIL/ 25</v>
          </cell>
          <cell r="C5251" t="str">
            <v>SELO DE ARGILA APILOADO (SOLO LOCAL)</v>
          </cell>
          <cell r="D5251" t="str">
            <v>M³</v>
          </cell>
          <cell r="F5251">
            <v>37.65</v>
          </cell>
        </row>
        <row r="5252">
          <cell r="A5252">
            <v>4816004</v>
          </cell>
          <cell r="B5252" t="str">
            <v>SICRO ABRIL/ 25</v>
          </cell>
          <cell r="C5252" t="str">
            <v>VENTILAÇÃO PROVISÓRIA PARA TUNNEL LINER</v>
          </cell>
          <cell r="D5252" t="str">
            <v>M</v>
          </cell>
          <cell r="F5252">
            <v>53.85</v>
          </cell>
        </row>
        <row r="5253">
          <cell r="A5253">
            <v>4915652</v>
          </cell>
          <cell r="B5253" t="str">
            <v>SICRO ABRIL/ 25</v>
          </cell>
          <cell r="C5253" t="str">
            <v>BICO DE ADESÃO PARA INJEÇÃO DE ADESIVO ESTRUTURAL À BASE DE RESINA EPÓXI - FORNECIMENTO, INSTALAÇÃO E RETIRADA</v>
          </cell>
          <cell r="D5253" t="str">
            <v>UN</v>
          </cell>
          <cell r="F5253">
            <v>8</v>
          </cell>
        </row>
        <row r="5254">
          <cell r="A5254">
            <v>4915651</v>
          </cell>
          <cell r="B5254" t="str">
            <v>SICRO ABRIL/ 25</v>
          </cell>
          <cell r="C5254" t="str">
            <v>BICO DE PERFURAÇÃO PARA INJEÇÃO DE ADESIVO ESTRUTURAL À BASE DE RESINA EPÓXI - FORNECIMENTO, INSTALAÇÃO E RETIRADA</v>
          </cell>
          <cell r="D5254" t="str">
            <v>UN</v>
          </cell>
          <cell r="F5254">
            <v>9.67</v>
          </cell>
        </row>
        <row r="5255">
          <cell r="A5255">
            <v>4915723</v>
          </cell>
          <cell r="B5255" t="str">
            <v>SICRO ABRIL/ 25</v>
          </cell>
          <cell r="C5255" t="str">
            <v>CAIAÇÃO MANUAL COM FIXADOR DE CAL</v>
          </cell>
          <cell r="D5255" t="str">
            <v>M²</v>
          </cell>
          <cell r="F5255">
            <v>3.27</v>
          </cell>
        </row>
        <row r="5256">
          <cell r="A5256">
            <v>4915724</v>
          </cell>
          <cell r="B5256" t="str">
            <v>SICRO ABRIL/ 25</v>
          </cell>
          <cell r="C5256" t="str">
            <v>CAIAÇÃO MECANIZADA COM FIXADOR DE CAL</v>
          </cell>
          <cell r="D5256" t="str">
            <v>M²</v>
          </cell>
          <cell r="F5256">
            <v>1.93</v>
          </cell>
        </row>
        <row r="5257">
          <cell r="A5257">
            <v>4915637</v>
          </cell>
          <cell r="B5257" t="str">
            <v>SICRO ABRIL/ 25</v>
          </cell>
          <cell r="C5257" t="str">
            <v>CAPA SELANTE - AREIA COMERCIAL</v>
          </cell>
          <cell r="D5257" t="str">
            <v>M²</v>
          </cell>
          <cell r="F5257">
            <v>0.96</v>
          </cell>
        </row>
        <row r="5258">
          <cell r="A5258">
            <v>4915779</v>
          </cell>
          <cell r="B5258" t="str">
            <v>SICRO ABRIL/ 25</v>
          </cell>
          <cell r="C5258" t="str">
            <v>CAPA SELANTE - AREIA EXTRAÍDA</v>
          </cell>
          <cell r="D5258" t="str">
            <v>M²</v>
          </cell>
          <cell r="F5258">
            <v>0.65</v>
          </cell>
        </row>
        <row r="5259">
          <cell r="A5259">
            <v>4915638</v>
          </cell>
          <cell r="B5259" t="str">
            <v>SICRO ABRIL/ 25</v>
          </cell>
          <cell r="C5259" t="str">
            <v>CAPA SELANTE - BRITA PRODUZIDA</v>
          </cell>
          <cell r="D5259" t="str">
            <v>M²</v>
          </cell>
          <cell r="F5259">
            <v>0.78</v>
          </cell>
        </row>
        <row r="5260">
          <cell r="A5260">
            <v>4915636</v>
          </cell>
          <cell r="B5260" t="str">
            <v>SICRO ABRIL/ 25</v>
          </cell>
          <cell r="C5260" t="str">
            <v>CAPA SELANTE - PEDRISCO COMERCIAL</v>
          </cell>
          <cell r="D5260" t="str">
            <v>M²</v>
          </cell>
          <cell r="F5260">
            <v>1.01</v>
          </cell>
        </row>
        <row r="5261">
          <cell r="A5261">
            <v>4915744</v>
          </cell>
          <cell r="B5261" t="str">
            <v>SICRO ABRIL/ 25</v>
          </cell>
          <cell r="C5261" t="str">
            <v>CAPINA MANUAL</v>
          </cell>
          <cell r="D5261" t="str">
            <v>M²</v>
          </cell>
          <cell r="F5261">
            <v>0.75</v>
          </cell>
        </row>
        <row r="5262">
          <cell r="A5262">
            <v>4915700</v>
          </cell>
          <cell r="B5262" t="str">
            <v>SICRO ABRIL/ 25</v>
          </cell>
          <cell r="C5262" t="str">
            <v>COMBATE À EXSUDAÇÃO - AREIA COMERCIAL</v>
          </cell>
          <cell r="D5262" t="str">
            <v>M²</v>
          </cell>
          <cell r="F5262">
            <v>1.1499999999999999</v>
          </cell>
        </row>
        <row r="5263">
          <cell r="A5263">
            <v>4915590</v>
          </cell>
          <cell r="B5263" t="str">
            <v>SICRO ABRIL/ 25</v>
          </cell>
          <cell r="C5263" t="str">
            <v>COMBATE À EXSUDAÇÃO - AREIA EXTRAÍDA</v>
          </cell>
          <cell r="D5263" t="str">
            <v>M²</v>
          </cell>
          <cell r="F5263">
            <v>0.79</v>
          </cell>
        </row>
        <row r="5264">
          <cell r="A5264">
            <v>4915591</v>
          </cell>
          <cell r="B5264" t="str">
            <v>SICRO ABRIL/ 25</v>
          </cell>
          <cell r="C5264" t="str">
            <v>COMBATE À EXSUDAÇÃO - BRITA PRODUZIDA</v>
          </cell>
          <cell r="D5264" t="str">
            <v>M²</v>
          </cell>
          <cell r="F5264">
            <v>0.93</v>
          </cell>
        </row>
        <row r="5265">
          <cell r="A5265">
            <v>4915701</v>
          </cell>
          <cell r="B5265" t="str">
            <v>SICRO ABRIL/ 25</v>
          </cell>
          <cell r="C5265" t="str">
            <v>COMBATE À EXSUDAÇÃO - PEDRISCO COMERCIAL</v>
          </cell>
          <cell r="D5265" t="str">
            <v>M²</v>
          </cell>
          <cell r="F5265">
            <v>1.17</v>
          </cell>
        </row>
        <row r="5266">
          <cell r="A5266">
            <v>4915703</v>
          </cell>
          <cell r="B5266" t="str">
            <v>SICRO ABRIL/ 25</v>
          </cell>
          <cell r="C5266" t="str">
            <v>CORREÇÃO DE DEFEITOS COM MISTURA BETUMINOSA</v>
          </cell>
          <cell r="D5266" t="str">
            <v>M³</v>
          </cell>
          <cell r="F5266">
            <v>108.3</v>
          </cell>
        </row>
        <row r="5267">
          <cell r="A5267">
            <v>4915705</v>
          </cell>
          <cell r="B5267" t="str">
            <v>SICRO ABRIL/ 25</v>
          </cell>
          <cell r="C5267" t="str">
            <v>CORREÇÃO DE DEFEITOS POR FRESAGEM DESCONTÍNUA DO REVESTIMENTO ASFÁLTICO - ESPESSURA DE 5 CM</v>
          </cell>
          <cell r="D5267" t="str">
            <v>M³</v>
          </cell>
          <cell r="F5267">
            <v>119.6</v>
          </cell>
        </row>
        <row r="5268">
          <cell r="A5268">
            <v>4915743</v>
          </cell>
          <cell r="B5268" t="str">
            <v>SICRO ABRIL/ 25</v>
          </cell>
          <cell r="C5268" t="str">
            <v>CORTE E LIMPEZA DE ÁREAS GRAMADAS</v>
          </cell>
          <cell r="D5268" t="str">
            <v>M²</v>
          </cell>
          <cell r="F5268">
            <v>0.09</v>
          </cell>
        </row>
        <row r="5269">
          <cell r="A5269">
            <v>4915768</v>
          </cell>
          <cell r="B5269" t="str">
            <v>SICRO ABRIL/ 25</v>
          </cell>
          <cell r="C5269" t="str">
            <v>CORTE E REMOÇÃO DE ÁRVORES</v>
          </cell>
          <cell r="D5269" t="str">
            <v>M³</v>
          </cell>
          <cell r="F5269">
            <v>15.49</v>
          </cell>
        </row>
        <row r="5270">
          <cell r="A5270">
            <v>4915713</v>
          </cell>
          <cell r="B5270" t="str">
            <v>SICRO ABRIL/ 25</v>
          </cell>
          <cell r="C5270" t="str">
            <v>DESOBSTRUÇÃO DE BUEIRO</v>
          </cell>
          <cell r="D5270" t="str">
            <v>M³</v>
          </cell>
          <cell r="F5270">
            <v>66.45</v>
          </cell>
        </row>
        <row r="5271">
          <cell r="A5271">
            <v>4915655</v>
          </cell>
          <cell r="B5271" t="str">
            <v>SICRO ABRIL/ 25</v>
          </cell>
          <cell r="C5271" t="str">
            <v>FRESAGEM CONTÍNUA DE REVESTIMENTO ASFÁLTICO - ESPESSURA DE 3 CM</v>
          </cell>
          <cell r="D5271" t="str">
            <v>M³</v>
          </cell>
          <cell r="F5271">
            <v>86.04</v>
          </cell>
        </row>
        <row r="5272">
          <cell r="A5272">
            <v>4915656</v>
          </cell>
          <cell r="B5272" t="str">
            <v>SICRO ABRIL/ 25</v>
          </cell>
          <cell r="C5272" t="str">
            <v>FRESAGEM CONTÍNUA DE REVESTIMENTO ASFÁLTICO - ESPESSURA DE 4 CM</v>
          </cell>
          <cell r="D5272" t="str">
            <v>M³</v>
          </cell>
          <cell r="F5272">
            <v>67.680000000000007</v>
          </cell>
        </row>
        <row r="5273">
          <cell r="A5273">
            <v>4915657</v>
          </cell>
          <cell r="B5273" t="str">
            <v>SICRO ABRIL/ 25</v>
          </cell>
          <cell r="C5273" t="str">
            <v>FRESAGEM CONTÍNUA DE REVESTIMENTO ASFÁLTICO - ESPESSURA DE 5 CM</v>
          </cell>
          <cell r="D5273" t="str">
            <v>M³</v>
          </cell>
          <cell r="F5273">
            <v>56.63</v>
          </cell>
        </row>
        <row r="5274">
          <cell r="A5274">
            <v>4915658</v>
          </cell>
          <cell r="B5274" t="str">
            <v>SICRO ABRIL/ 25</v>
          </cell>
          <cell r="C5274" t="str">
            <v>FRESAGEM CONTÍNUA DE REVESTIMENTO ASFÁLTICO - ESPESSURA DE 6 CM</v>
          </cell>
          <cell r="D5274" t="str">
            <v>M³</v>
          </cell>
          <cell r="F5274">
            <v>49.41</v>
          </cell>
        </row>
        <row r="5275">
          <cell r="A5275">
            <v>4915659</v>
          </cell>
          <cell r="B5275" t="str">
            <v>SICRO ABRIL/ 25</v>
          </cell>
          <cell r="C5275" t="str">
            <v>FRESAGEM CONTÍNUA DE REVESTIMENTO ASFÁLTICO - ESPESSURA DE 7 CM</v>
          </cell>
          <cell r="D5275" t="str">
            <v>M³</v>
          </cell>
          <cell r="F5275">
            <v>44.39</v>
          </cell>
        </row>
        <row r="5276">
          <cell r="A5276">
            <v>4915660</v>
          </cell>
          <cell r="B5276" t="str">
            <v>SICRO ABRIL/ 25</v>
          </cell>
          <cell r="C5276" t="str">
            <v>FRESAGEM CONTÍNUA DE REVESTIMENTO ASFÁLTICO - ESPESSURA DE 8 CM</v>
          </cell>
          <cell r="D5276" t="str">
            <v>M³</v>
          </cell>
          <cell r="F5276">
            <v>40.83</v>
          </cell>
        </row>
        <row r="5277">
          <cell r="A5277">
            <v>4915661</v>
          </cell>
          <cell r="B5277" t="str">
            <v>SICRO ABRIL/ 25</v>
          </cell>
          <cell r="C5277" t="str">
            <v>FRESAGEM DESCONTÍNUA DE REVESTIMENTO ASFÁLTICO - ESPESSURA DE 3 CM</v>
          </cell>
          <cell r="D5277" t="str">
            <v>M³</v>
          </cell>
          <cell r="F5277">
            <v>112.13</v>
          </cell>
        </row>
        <row r="5278">
          <cell r="A5278">
            <v>4915662</v>
          </cell>
          <cell r="B5278" t="str">
            <v>SICRO ABRIL/ 25</v>
          </cell>
          <cell r="C5278" t="str">
            <v>FRESAGEM DESCONTÍNUA DE REVESTIMENTO ASFÁLTICO - ESPESSURA DE 4 CM</v>
          </cell>
          <cell r="D5278" t="str">
            <v>M³</v>
          </cell>
          <cell r="F5278">
            <v>88.67</v>
          </cell>
        </row>
        <row r="5279">
          <cell r="A5279">
            <v>4915663</v>
          </cell>
          <cell r="B5279" t="str">
            <v>SICRO ABRIL/ 25</v>
          </cell>
          <cell r="C5279" t="str">
            <v>FRESAGEM DESCONTÍNUA DE REVESTIMENTO ASFÁLTICO - ESPESSURA DE 5 CM</v>
          </cell>
          <cell r="D5279" t="str">
            <v>M³</v>
          </cell>
          <cell r="F5279">
            <v>73.42</v>
          </cell>
        </row>
        <row r="5280">
          <cell r="A5280">
            <v>4915664</v>
          </cell>
          <cell r="B5280" t="str">
            <v>SICRO ABRIL/ 25</v>
          </cell>
          <cell r="C5280" t="str">
            <v>FRESAGEM DESCONTÍNUA DE REVESTIMENTO ASFÁLTICO - ESPESSURA DE 6 CM</v>
          </cell>
          <cell r="D5280" t="str">
            <v>M³</v>
          </cell>
          <cell r="F5280">
            <v>64.59</v>
          </cell>
        </row>
        <row r="5281">
          <cell r="A5281">
            <v>4915665</v>
          </cell>
          <cell r="B5281" t="str">
            <v>SICRO ABRIL/ 25</v>
          </cell>
          <cell r="C5281" t="str">
            <v>FRESAGEM DESCONTÍNUA DE REVESTIMENTO ASFÁLTICO - ESPESSURA DE 7 CM</v>
          </cell>
          <cell r="D5281" t="str">
            <v>M³</v>
          </cell>
          <cell r="F5281">
            <v>58.56</v>
          </cell>
        </row>
        <row r="5282">
          <cell r="A5282">
            <v>4915666</v>
          </cell>
          <cell r="B5282" t="str">
            <v>SICRO ABRIL/ 25</v>
          </cell>
          <cell r="C5282" t="str">
            <v>FRESAGEM DESCONTÍNUA DE REVESTIMENTO ASFÁLTICO - ESPESSURA DE 8 CM</v>
          </cell>
          <cell r="D5282" t="str">
            <v>M³</v>
          </cell>
          <cell r="F5282">
            <v>54.23</v>
          </cell>
        </row>
        <row r="5283">
          <cell r="A5283">
            <v>4915650</v>
          </cell>
          <cell r="B5283" t="str">
            <v>SICRO ABRIL/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25</v>
          </cell>
          <cell r="C5285" t="str">
            <v>LIMPEZA DE BUEIRO</v>
          </cell>
          <cell r="D5285" t="str">
            <v>M³</v>
          </cell>
          <cell r="F5285">
            <v>22.15</v>
          </cell>
        </row>
        <row r="5286">
          <cell r="A5286">
            <v>4915711</v>
          </cell>
          <cell r="B5286" t="str">
            <v>SICRO ABRIL/ 25</v>
          </cell>
          <cell r="C5286" t="str">
            <v>LIMPEZA DE DESCIDA D'ÁGUA</v>
          </cell>
          <cell r="D5286" t="str">
            <v>M</v>
          </cell>
          <cell r="F5286">
            <v>1.48</v>
          </cell>
        </row>
        <row r="5287">
          <cell r="A5287">
            <v>4915790</v>
          </cell>
          <cell r="B5287" t="str">
            <v>SICRO ABRIL/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25</v>
          </cell>
          <cell r="C5288" t="str">
            <v>LIMPEZA DE LÍQUIDOS COMBUSTÍVEIS DERRAMADOS NA PISTA - REMOÇÃO COM MINICARREGADEIRA COM VASSOURA E DESCARGA LIVRE</v>
          </cell>
          <cell r="D5288" t="str">
            <v>T</v>
          </cell>
          <cell r="F5288">
            <v>177.66</v>
          </cell>
        </row>
        <row r="5289">
          <cell r="A5289">
            <v>4915792</v>
          </cell>
          <cell r="B5289" t="str">
            <v>SICRO ABRIL/ 25</v>
          </cell>
          <cell r="C5289" t="str">
            <v>LIMPEZA DE MATERIAL ASFÁLTICO DERRAMADO FORA DA PISTA - REMOÇÃO COM ESCAVADEIRA HIDRÁULICA E CAMINHÃO BASCULANTE</v>
          </cell>
          <cell r="D5289" t="str">
            <v>T</v>
          </cell>
          <cell r="F5289">
            <v>72.5</v>
          </cell>
        </row>
        <row r="5290">
          <cell r="A5290">
            <v>4915718</v>
          </cell>
          <cell r="B5290" t="str">
            <v>SICRO ABRIL/ 25</v>
          </cell>
          <cell r="C5290" t="str">
            <v>LIMPEZA DE PLACA DE SINALIZAÇÃO</v>
          </cell>
          <cell r="D5290" t="str">
            <v>M²</v>
          </cell>
          <cell r="F5290">
            <v>9.2799999999999994</v>
          </cell>
        </row>
        <row r="5291">
          <cell r="A5291">
            <v>4915672</v>
          </cell>
          <cell r="B5291" t="str">
            <v>SICRO ABRIL/ 25</v>
          </cell>
          <cell r="C5291" t="str">
            <v>LIMPEZA DE PONTE</v>
          </cell>
          <cell r="D5291" t="str">
            <v>M</v>
          </cell>
          <cell r="F5291">
            <v>4.43</v>
          </cell>
        </row>
        <row r="5292">
          <cell r="A5292">
            <v>4915708</v>
          </cell>
          <cell r="B5292" t="str">
            <v>SICRO ABRIL/ 25</v>
          </cell>
          <cell r="C5292" t="str">
            <v>LIMPEZA DE SARJETA E MEIO-FIO</v>
          </cell>
          <cell r="D5292" t="str">
            <v>M</v>
          </cell>
          <cell r="E5292">
            <v>0.68</v>
          </cell>
          <cell r="F5292">
            <v>0.74</v>
          </cell>
        </row>
        <row r="5293">
          <cell r="A5293">
            <v>4915710</v>
          </cell>
          <cell r="B5293" t="str">
            <v>SICRO ABRIL/ 25</v>
          </cell>
          <cell r="C5293" t="str">
            <v>LIMPEZA DE VALA DE DRENAGEM</v>
          </cell>
          <cell r="D5293" t="str">
            <v>M</v>
          </cell>
          <cell r="F5293">
            <v>4.43</v>
          </cell>
        </row>
        <row r="5294">
          <cell r="A5294">
            <v>4915709</v>
          </cell>
          <cell r="B5294" t="str">
            <v>SICRO ABRIL/ 25</v>
          </cell>
          <cell r="C5294" t="str">
            <v>LIMPEZA DE VALETA DE CORTE</v>
          </cell>
          <cell r="D5294" t="str">
            <v>M</v>
          </cell>
          <cell r="F5294">
            <v>1.1100000000000001</v>
          </cell>
        </row>
        <row r="5295">
          <cell r="A5295">
            <v>4915686</v>
          </cell>
          <cell r="B5295" t="str">
            <v>SICRO ABRIL/ 25</v>
          </cell>
          <cell r="C5295" t="str">
            <v>LIMPEZA E DESOBSTRUÇÃO DE DISPOSITIVOS DE DRENAGEM EM OAE</v>
          </cell>
          <cell r="D5295" t="str">
            <v>UN</v>
          </cell>
          <cell r="F5295">
            <v>4.43</v>
          </cell>
        </row>
        <row r="5296">
          <cell r="A5296">
            <v>4915687</v>
          </cell>
          <cell r="B5296" t="str">
            <v>SICRO ABRIL/ 25</v>
          </cell>
          <cell r="C5296" t="str">
            <v>LIMPEZA E DESOBSTRUÇÃO DE DRENOS DE OBRAS DE CONTENÇÃO</v>
          </cell>
          <cell r="D5296" t="str">
            <v>UN</v>
          </cell>
          <cell r="F5296">
            <v>2.77</v>
          </cell>
        </row>
        <row r="5297">
          <cell r="A5297">
            <v>4915634</v>
          </cell>
          <cell r="B5297" t="str">
            <v>SICRO ABRIL/ 25</v>
          </cell>
          <cell r="C5297" t="str">
            <v>LIMPEZA E DESOBSTRUÇÃO MECANIZADA DE BUEIROS COM DIÂMETRO ACIMA DE 1,00 ATÉ 1,50 M</v>
          </cell>
          <cell r="D5297" t="str">
            <v>M</v>
          </cell>
          <cell r="F5297">
            <v>59.81</v>
          </cell>
        </row>
        <row r="5298">
          <cell r="A5298">
            <v>4915633</v>
          </cell>
          <cell r="B5298" t="str">
            <v>SICRO ABRIL/ 25</v>
          </cell>
          <cell r="C5298" t="str">
            <v>LIMPEZA E DESOBSTRUÇÃO MECANIZADA DE BUEIROS COM DIÂMETRO DE ATÉ 1,00 M</v>
          </cell>
          <cell r="D5298" t="str">
            <v>M</v>
          </cell>
          <cell r="F5298">
            <v>19.73</v>
          </cell>
        </row>
        <row r="5299">
          <cell r="A5299">
            <v>4915714</v>
          </cell>
          <cell r="B5299" t="str">
            <v>SICRO ABRIL/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25</v>
          </cell>
          <cell r="C5300" t="str">
            <v>LIMPEZA E REMOÇÃO DE VEGETAÇÃO JUNTO AOS APARELHOS DE APOIO DE OAE COM O USO DE HERBICIDA</v>
          </cell>
          <cell r="D5300" t="str">
            <v>UN</v>
          </cell>
          <cell r="F5300">
            <v>7.47</v>
          </cell>
        </row>
        <row r="5301">
          <cell r="A5301">
            <v>4915758</v>
          </cell>
          <cell r="B5301" t="str">
            <v>SICRO ABRIL/ 25</v>
          </cell>
          <cell r="C5301" t="str">
            <v>LIMPEZA E REMOÇÃO DE VEGETAÇÃO NAS JUNTAS DE DILATAÇÃO COM O USO DE HERBICIDA</v>
          </cell>
          <cell r="D5301" t="str">
            <v>M</v>
          </cell>
          <cell r="F5301">
            <v>4.46</v>
          </cell>
        </row>
        <row r="5302">
          <cell r="A5302">
            <v>4915640</v>
          </cell>
          <cell r="B5302" t="str">
            <v>SICRO ABRIL/ 25</v>
          </cell>
          <cell r="C5302" t="str">
            <v>LIMPEZA E REMOÇÃO MANUAL DE MATERIAL RETIDO EM TERRA FIRME EM OAE</v>
          </cell>
          <cell r="D5302" t="str">
            <v>M³</v>
          </cell>
          <cell r="F5302">
            <v>22.15</v>
          </cell>
        </row>
        <row r="5303">
          <cell r="A5303">
            <v>4915639</v>
          </cell>
          <cell r="B5303" t="str">
            <v>SICRO ABRIL/ 25</v>
          </cell>
          <cell r="C5303" t="str">
            <v>LIMPEZA EM SUPERFÍCIE DE CONCRETO COM ESCOVA DE AÇO</v>
          </cell>
          <cell r="D5303" t="str">
            <v>M²</v>
          </cell>
          <cell r="F5303">
            <v>4.43</v>
          </cell>
        </row>
        <row r="5304">
          <cell r="A5304">
            <v>4915695</v>
          </cell>
          <cell r="B5304" t="str">
            <v>SICRO ABRIL/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25</v>
          </cell>
          <cell r="C5307" t="str">
            <v>LIXAMENTO MECANIZADO EM SUPERFÍCIE DE CONCRETO</v>
          </cell>
          <cell r="D5307" t="str">
            <v>M²</v>
          </cell>
          <cell r="F5307">
            <v>11.8</v>
          </cell>
        </row>
        <row r="5308">
          <cell r="A5308">
            <v>4900001</v>
          </cell>
          <cell r="B5308" t="str">
            <v>SICRO ABRIL/ 25</v>
          </cell>
          <cell r="C5308" t="str">
            <v>MATERIAL DE BASE</v>
          </cell>
          <cell r="D5308" t="str">
            <v>M³</v>
          </cell>
          <cell r="F5308">
            <v>0</v>
          </cell>
        </row>
        <row r="5309">
          <cell r="A5309">
            <v>4915801</v>
          </cell>
          <cell r="B5309" t="str">
            <v>SICRO ABRIL/ 25</v>
          </cell>
          <cell r="C5309" t="str">
            <v>MISTURA BETUMINOSA</v>
          </cell>
          <cell r="D5309" t="str">
            <v>M³</v>
          </cell>
          <cell r="F5309">
            <v>0</v>
          </cell>
        </row>
        <row r="5310">
          <cell r="A5310">
            <v>4916290</v>
          </cell>
          <cell r="B5310" t="str">
            <v>SICRO ABRIL/ 25</v>
          </cell>
          <cell r="C5310" t="str">
            <v>MISTURA BETUMINOSA A FRIO EXECUTADA EM BETONEIRA - FAIXA C - AREIA E BRITA COMERCIAIS</v>
          </cell>
          <cell r="D5310" t="str">
            <v>M³</v>
          </cell>
          <cell r="F5310">
            <v>345.96</v>
          </cell>
        </row>
        <row r="5311">
          <cell r="A5311">
            <v>4915765</v>
          </cell>
          <cell r="B5311" t="str">
            <v>SICRO ABRIL/ 25</v>
          </cell>
          <cell r="C5311" t="str">
            <v>PODA DE ÁRVORES COM 5,0 M A 7,5 M DE ALTURA</v>
          </cell>
          <cell r="D5311" t="str">
            <v>M³</v>
          </cell>
          <cell r="F5311">
            <v>204.06</v>
          </cell>
        </row>
        <row r="5312">
          <cell r="A5312">
            <v>4915766</v>
          </cell>
          <cell r="B5312" t="str">
            <v>SICRO ABRIL/ 25</v>
          </cell>
          <cell r="C5312" t="str">
            <v>PODA DE ÁRVORES COM 7,5 M A 10 M DE ALTURA</v>
          </cell>
          <cell r="D5312" t="str">
            <v>M³</v>
          </cell>
          <cell r="F5312">
            <v>119.78</v>
          </cell>
        </row>
        <row r="5313">
          <cell r="A5313">
            <v>4915764</v>
          </cell>
          <cell r="B5313" t="str">
            <v>SICRO ABRIL/ 25</v>
          </cell>
          <cell r="C5313" t="str">
            <v>PODA DE ÁRVORES COM ATÉ 5 M DE ALTURA</v>
          </cell>
          <cell r="D5313" t="str">
            <v>M³</v>
          </cell>
          <cell r="F5313">
            <v>367.31</v>
          </cell>
        </row>
        <row r="5314">
          <cell r="A5314">
            <v>4915767</v>
          </cell>
          <cell r="B5314" t="str">
            <v>SICRO ABRIL/ 25</v>
          </cell>
          <cell r="C5314" t="str">
            <v>PODA DE ÁRVORES COM MAIS DE 10 M DE ALTURA</v>
          </cell>
          <cell r="D5314" t="str">
            <v>M³</v>
          </cell>
          <cell r="F5314">
            <v>78.709999999999994</v>
          </cell>
        </row>
        <row r="5315">
          <cell r="A5315">
            <v>4915777</v>
          </cell>
          <cell r="B5315" t="str">
            <v>SICRO ABRIL/ 25</v>
          </cell>
          <cell r="C5315" t="str">
            <v>REASSENTAMENTO MANUAL DE MEIO-FIO COM MATERIAL ARRANCADO DA PISTA</v>
          </cell>
          <cell r="D5315" t="str">
            <v>M</v>
          </cell>
          <cell r="F5315">
            <v>14.3</v>
          </cell>
        </row>
        <row r="5316">
          <cell r="A5316">
            <v>4915618</v>
          </cell>
          <cell r="B5316" t="str">
            <v>SICRO ABRIL/ 25</v>
          </cell>
          <cell r="C5316" t="str">
            <v>RECOMPOSIÇÃO DE CAMADA GRANULAR DO PAVIMENTO COM MATERIAL DE JAZIDA - 100% PROCTOR MODIFICADO</v>
          </cell>
          <cell r="D5316" t="str">
            <v>M²</v>
          </cell>
          <cell r="F5316">
            <v>4.1399999999999997</v>
          </cell>
        </row>
        <row r="5317">
          <cell r="A5317">
            <v>4915774</v>
          </cell>
          <cell r="B5317" t="str">
            <v>SICRO ABRIL/ 25</v>
          </cell>
          <cell r="C5317" t="str">
            <v>RECOMPOSIÇÃO DE EROSÃO EM CORTE OU ATERRO COM MATERIAL DE JAZIDA</v>
          </cell>
          <cell r="D5317" t="str">
            <v>M³</v>
          </cell>
          <cell r="F5317">
            <v>23.98</v>
          </cell>
        </row>
        <row r="5318">
          <cell r="A5318">
            <v>4915719</v>
          </cell>
          <cell r="B5318" t="str">
            <v>SICRO ABRIL/ 25</v>
          </cell>
          <cell r="C5318" t="str">
            <v>RECOMPOSIÇÃO DE PLACA DE SINALIZAÇÃO</v>
          </cell>
          <cell r="D5318" t="str">
            <v>M²</v>
          </cell>
          <cell r="F5318">
            <v>34.74</v>
          </cell>
        </row>
        <row r="5319">
          <cell r="A5319">
            <v>4915611</v>
          </cell>
          <cell r="B5319" t="str">
            <v>SICRO ABRIL/ 25</v>
          </cell>
          <cell r="C5319" t="str">
            <v>RECOMPOSIÇÃO DE REVESTIMENTO PRIMÁRIO COM MATERIAL DE JAZIDA - 100% PROCTOR INTERMEDIÁRIO</v>
          </cell>
          <cell r="D5319" t="str">
            <v>M³</v>
          </cell>
          <cell r="F5319">
            <v>10.47</v>
          </cell>
        </row>
        <row r="5320">
          <cell r="A5320">
            <v>4915733</v>
          </cell>
          <cell r="B5320" t="str">
            <v>SICRO ABRIL/ 25</v>
          </cell>
          <cell r="C5320" t="str">
            <v>RECOMPOSIÇÃO MANUAL DE ATERRO COM MATERIAL DE JAZIDA</v>
          </cell>
          <cell r="D5320" t="str">
            <v>M³</v>
          </cell>
          <cell r="F5320">
            <v>39.99</v>
          </cell>
        </row>
        <row r="5321">
          <cell r="A5321">
            <v>4915734</v>
          </cell>
          <cell r="B5321" t="str">
            <v>SICRO ABRIL/ 25</v>
          </cell>
          <cell r="C5321" t="str">
            <v>RECOMPOSIÇÃO MECANIZADA DE ATERRO COM MATERIAL DE JAZIDA</v>
          </cell>
          <cell r="D5321" t="str">
            <v>M³</v>
          </cell>
          <cell r="F5321">
            <v>11.89</v>
          </cell>
        </row>
        <row r="5322">
          <cell r="A5322">
            <v>4915727</v>
          </cell>
          <cell r="B5322" t="str">
            <v>SICRO ABRIL/ 25</v>
          </cell>
          <cell r="C5322" t="str">
            <v>RECOMPOSIÇÃO PARCIAL DE CERCA COM MOURÃO DE CONCRETO - ARAME</v>
          </cell>
          <cell r="D5322" t="str">
            <v>M</v>
          </cell>
          <cell r="F5322">
            <v>10.48</v>
          </cell>
        </row>
        <row r="5323">
          <cell r="A5323">
            <v>4915726</v>
          </cell>
          <cell r="B5323" t="str">
            <v>SICRO ABRIL/ 25</v>
          </cell>
          <cell r="C5323" t="str">
            <v>RECOMPOSIÇÃO PARCIAL DE CERCA COM MOURÃO DE CONCRETO SEÇÃO QUADRADA - MOURÃO - AREIA E BRITA COMERCIAIS</v>
          </cell>
          <cell r="D5323" t="str">
            <v>M</v>
          </cell>
          <cell r="F5323">
            <v>24.64</v>
          </cell>
        </row>
        <row r="5324">
          <cell r="A5324">
            <v>4915594</v>
          </cell>
          <cell r="B5324" t="str">
            <v>SICRO ABRIL/ 25</v>
          </cell>
          <cell r="C5324" t="str">
            <v>RECOMPOSIÇÃO PARCIAL DE CERCA COM MOURÃO DE CONCRETO SEÇÃO QUADRADA - MOURÃO - AREIA EXTRAÍDA E BRITA PRODUZIDA</v>
          </cell>
          <cell r="D5324" t="str">
            <v>M</v>
          </cell>
          <cell r="F5324">
            <v>23.3</v>
          </cell>
        </row>
        <row r="5325">
          <cell r="A5325">
            <v>4915729</v>
          </cell>
          <cell r="B5325" t="str">
            <v>SICRO ABRIL/ 25</v>
          </cell>
          <cell r="C5325" t="str">
            <v>RECOMPOSIÇÃO PARCIAL DE CERCA COM MOURÃO DE CONCRETO SEÇÃO TRIANGULAR - MOURÃO - AREIA E BRITA COMERCIAIS</v>
          </cell>
          <cell r="D5325" t="str">
            <v>M</v>
          </cell>
          <cell r="F5325">
            <v>19.22</v>
          </cell>
        </row>
        <row r="5326">
          <cell r="A5326">
            <v>4915596</v>
          </cell>
          <cell r="B5326" t="str">
            <v>SICRO ABRIL/ 25</v>
          </cell>
          <cell r="C5326" t="str">
            <v>RECOMPOSIÇÃO PARCIAL DE CERCA COM MOURÃO DE CONCRETO SEÇÃO TRIANGULAR - MOURÃO - AREIA EXTRAÍDA E BRITA COMERCIAL</v>
          </cell>
          <cell r="D5326" t="str">
            <v>M</v>
          </cell>
          <cell r="F5326">
            <v>18.64</v>
          </cell>
        </row>
        <row r="5327">
          <cell r="A5327">
            <v>4915732</v>
          </cell>
          <cell r="B5327" t="str">
            <v>SICRO ABRIL/ 25</v>
          </cell>
          <cell r="C5327" t="str">
            <v>RECOMPOSIÇÃO PARCIAL DE CERCA COM MOURÃO DE MADEIRA - ARAME</v>
          </cell>
          <cell r="D5327" t="str">
            <v>M</v>
          </cell>
          <cell r="F5327">
            <v>7.97</v>
          </cell>
        </row>
        <row r="5328">
          <cell r="A5328">
            <v>4915731</v>
          </cell>
          <cell r="B5328" t="str">
            <v>SICRO ABRIL/ 25</v>
          </cell>
          <cell r="C5328" t="str">
            <v>RECOMPOSIÇÃO PARCIAL DE CERCA COM MOURÃO DE MADEIRA - MOURÃO</v>
          </cell>
          <cell r="D5328" t="str">
            <v>M</v>
          </cell>
          <cell r="F5328">
            <v>19.8</v>
          </cell>
        </row>
        <row r="5329">
          <cell r="A5329">
            <v>4915725</v>
          </cell>
          <cell r="B5329" t="str">
            <v>SICRO ABRIL/ 25</v>
          </cell>
          <cell r="C5329" t="str">
            <v>RECOMPOSIÇÃO TOTAL DE CERCA COM MOURÃO DE CONCRETO SEÇÃO QUADRADA - AREIA E BRITA COMERCIAIS</v>
          </cell>
          <cell r="D5329" t="str">
            <v>M</v>
          </cell>
          <cell r="F5329">
            <v>29.44</v>
          </cell>
        </row>
        <row r="5330">
          <cell r="A5330">
            <v>4915593</v>
          </cell>
          <cell r="B5330" t="str">
            <v>SICRO ABRIL/ 25</v>
          </cell>
          <cell r="C5330" t="str">
            <v>RECOMPOSIÇÃO TOTAL DE CERCA COM MOURÃO DE CONCRETO SEÇÃO QUADRADA - AREIA EXTRAÍDA E BRITA PRODUZIDA</v>
          </cell>
          <cell r="D5330" t="str">
            <v>M</v>
          </cell>
          <cell r="F5330">
            <v>28.1</v>
          </cell>
        </row>
        <row r="5331">
          <cell r="A5331">
            <v>4915728</v>
          </cell>
          <cell r="B5331" t="str">
            <v>SICRO ABRIL/ 25</v>
          </cell>
          <cell r="C5331" t="str">
            <v>RECOMPOSIÇÃO TOTAL DE CERCA COM MOURÃO DE CONCRETO SEÇÃO TRIANGULAR - AREIA E BRITA COMERCIAIS</v>
          </cell>
          <cell r="D5331" t="str">
            <v>M</v>
          </cell>
          <cell r="F5331">
            <v>29.35</v>
          </cell>
        </row>
        <row r="5332">
          <cell r="A5332">
            <v>4915595</v>
          </cell>
          <cell r="B5332" t="str">
            <v>SICRO ABRIL/ 25</v>
          </cell>
          <cell r="C5332" t="str">
            <v>RECOMPOSIÇÃO TOTAL DE CERCA COM MOURÃO DE CONCRETO SEÇÃO TRIANGULAR - AREIA EXTRAÍDA E BRITA PRODUZIDA</v>
          </cell>
          <cell r="D5332" t="str">
            <v>M</v>
          </cell>
          <cell r="F5332">
            <v>28.77</v>
          </cell>
        </row>
        <row r="5333">
          <cell r="A5333">
            <v>4915730</v>
          </cell>
          <cell r="B5333" t="str">
            <v>SICRO ABRIL/ 25</v>
          </cell>
          <cell r="C5333" t="str">
            <v>RECOMPOSIÇÃO TOTAL DE CERCA COM MOURÃO DE MADEIRA</v>
          </cell>
          <cell r="D5333" t="str">
            <v>M</v>
          </cell>
          <cell r="F5333">
            <v>26.96</v>
          </cell>
        </row>
        <row r="5334">
          <cell r="A5334">
            <v>4915598</v>
          </cell>
          <cell r="B5334" t="str">
            <v>SICRO ABRIL/ 25</v>
          </cell>
          <cell r="C5334" t="str">
            <v>RECONFORMAÇÃO DA PLATAFORMA</v>
          </cell>
          <cell r="D5334" t="str">
            <v>M²</v>
          </cell>
          <cell r="F5334">
            <v>0.1</v>
          </cell>
        </row>
        <row r="5335">
          <cell r="A5335">
            <v>4915748</v>
          </cell>
          <cell r="B5335" t="str">
            <v>SICRO ABRIL/ 25</v>
          </cell>
          <cell r="C5335" t="str">
            <v>RECUPERAÇÃO DE DESGASTE SUPERFICIAL EM PAVIMENTOS DE CONCRETO</v>
          </cell>
          <cell r="D5335" t="str">
            <v>M²</v>
          </cell>
          <cell r="F5335">
            <v>232.41</v>
          </cell>
        </row>
        <row r="5336">
          <cell r="A5336">
            <v>4915608</v>
          </cell>
          <cell r="B5336" t="str">
            <v>SICRO ABRIL/ 25</v>
          </cell>
          <cell r="C5336" t="str">
            <v>REGULARIZAÇÃO DE TALUDES E VALAS COM SOQUETE VIBRATÓRIO</v>
          </cell>
          <cell r="D5336" t="str">
            <v>M²</v>
          </cell>
          <cell r="F5336">
            <v>2.63</v>
          </cell>
        </row>
        <row r="5337">
          <cell r="A5337">
            <v>4915613</v>
          </cell>
          <cell r="B5337" t="str">
            <v>SICRO ABRIL/ 25</v>
          </cell>
          <cell r="C5337" t="str">
            <v>REGULARIZAÇÃO MECÂNICA DA FAIXA DE DOMÍNIO</v>
          </cell>
          <cell r="D5337" t="str">
            <v>M²</v>
          </cell>
          <cell r="F5337">
            <v>0.17</v>
          </cell>
        </row>
        <row r="5338">
          <cell r="A5338">
            <v>4915692</v>
          </cell>
          <cell r="B5338" t="str">
            <v>SICRO ABRIL/ 25</v>
          </cell>
          <cell r="C5338" t="str">
            <v>REMENDO PROFUNDO COM IMPRIMAÇÃO COM ASFALTO DILUÍDO - DEMOLIÇÃO MANUAL</v>
          </cell>
          <cell r="D5338" t="str">
            <v>M³</v>
          </cell>
          <cell r="F5338">
            <v>374.65</v>
          </cell>
        </row>
        <row r="5339">
          <cell r="A5339">
            <v>4915746</v>
          </cell>
          <cell r="B5339" t="str">
            <v>SICRO ABRIL/ 25</v>
          </cell>
          <cell r="C5339" t="str">
            <v>REMENDO PROFUNDO COM IMPRIMAÇÃO COM ASFALTO DILUÍDO - DEMOLIÇÃO MECÂNICA E CORTE COM SERRA</v>
          </cell>
          <cell r="D5339" t="str">
            <v>M³</v>
          </cell>
          <cell r="F5339">
            <v>288.27</v>
          </cell>
        </row>
        <row r="5340">
          <cell r="A5340">
            <v>4915630</v>
          </cell>
          <cell r="B5340" t="str">
            <v>SICRO ABRIL/ 25</v>
          </cell>
          <cell r="C5340" t="str">
            <v>REMENDO PROFUNDO COM IMPRIMAÇÃO COM EMULSÃO ASFÁLTICA - DEMOLIÇÃO MANUAL</v>
          </cell>
          <cell r="D5340" t="str">
            <v>M³</v>
          </cell>
          <cell r="F5340">
            <v>374.65</v>
          </cell>
        </row>
        <row r="5341">
          <cell r="A5341">
            <v>4915631</v>
          </cell>
          <cell r="B5341" t="str">
            <v>SICRO ABRIL/ 25</v>
          </cell>
          <cell r="C5341" t="str">
            <v>REMENDO PROFUNDO COM IMPRIMAÇÃO COM EMULSÃO ASFÁLTICA - DEMOLIÇÃO MECÂNICA E CORTE COM SERRA</v>
          </cell>
          <cell r="D5341" t="str">
            <v>M³</v>
          </cell>
          <cell r="F5341">
            <v>288.27</v>
          </cell>
        </row>
        <row r="5342">
          <cell r="A5342">
            <v>4915785</v>
          </cell>
          <cell r="B5342" t="str">
            <v>SICRO ABRIL/ 25</v>
          </cell>
          <cell r="C5342" t="str">
            <v>REMOÇÃO DE ANIMAIS DE GRANDE PORTE MORTOS EM RODOVIA - CARGA E DESCARGA COM GUINDAUTO</v>
          </cell>
          <cell r="D5342" t="str">
            <v>T</v>
          </cell>
          <cell r="F5342">
            <v>392.76</v>
          </cell>
        </row>
        <row r="5343">
          <cell r="A5343">
            <v>4915786</v>
          </cell>
          <cell r="B5343" t="str">
            <v>SICRO ABRIL/ 25</v>
          </cell>
          <cell r="C5343" t="str">
            <v>REMOÇÃO DE ANIMAIS DE PEQUENO PORTE MORTOS EM RODOVIA - CARGA MANUAL</v>
          </cell>
          <cell r="D5343" t="str">
            <v>T</v>
          </cell>
          <cell r="F5343">
            <v>170.08</v>
          </cell>
        </row>
        <row r="5344">
          <cell r="A5344">
            <v>4915795</v>
          </cell>
          <cell r="B5344" t="str">
            <v>SICRO ABRIL/ 25</v>
          </cell>
          <cell r="C5344" t="str">
            <v>REMOÇÃO DE EMBORRACHADOS DE PNEUS EM RODOVIA</v>
          </cell>
          <cell r="D5344" t="str">
            <v>T</v>
          </cell>
          <cell r="F5344">
            <v>345.27</v>
          </cell>
        </row>
        <row r="5345">
          <cell r="A5345">
            <v>4915800</v>
          </cell>
          <cell r="B5345" t="str">
            <v>SICRO ABRIL/ 25</v>
          </cell>
          <cell r="C5345" t="str">
            <v>REMOÇÃO DE ESPÉCIMES ARBÓREOS DE 20 A 40 M TOMBADOS NA PISTA</v>
          </cell>
          <cell r="D5345" t="str">
            <v>T</v>
          </cell>
          <cell r="F5345">
            <v>52.79</v>
          </cell>
        </row>
        <row r="5346">
          <cell r="A5346">
            <v>4915799</v>
          </cell>
          <cell r="B5346" t="str">
            <v>SICRO ABRIL/ 25</v>
          </cell>
          <cell r="C5346" t="str">
            <v>REMOÇÃO DE ESPÉCIMES ARBÓREOS DE ATÉ 20 M TOMBADOS NA PISTA</v>
          </cell>
          <cell r="D5346" t="str">
            <v>T</v>
          </cell>
          <cell r="F5346">
            <v>41.1</v>
          </cell>
        </row>
        <row r="5347">
          <cell r="A5347">
            <v>4915698</v>
          </cell>
          <cell r="B5347" t="str">
            <v>SICRO ABRIL/ 25</v>
          </cell>
          <cell r="C5347" t="str">
            <v>REMOÇÃO DE GRÃOS, AGREGADOS E SOLOS DERRAMADOS NA PISTA EM RODOVIAS</v>
          </cell>
          <cell r="D5347" t="str">
            <v>T</v>
          </cell>
          <cell r="F5347">
            <v>19.11</v>
          </cell>
        </row>
        <row r="5348">
          <cell r="A5348">
            <v>4915794</v>
          </cell>
          <cell r="B5348" t="str">
            <v>SICRO ABRIL/ 25</v>
          </cell>
          <cell r="C5348" t="str">
            <v>REMOÇÃO DE SUCATAS DERRAMADAS EM RODOVIA - CINTA COM UTILIZAÇÃO DE 100 VEZES</v>
          </cell>
          <cell r="D5348" t="str">
            <v>T</v>
          </cell>
          <cell r="F5348">
            <v>600.36</v>
          </cell>
        </row>
        <row r="5349">
          <cell r="A5349">
            <v>4915789</v>
          </cell>
          <cell r="B5349" t="str">
            <v>SICRO ABRIL/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25</v>
          </cell>
          <cell r="C5350" t="str">
            <v>REMOÇÃO DE VEÍCULOS DE GRANDE PORTE TOMBADOS EM RODOVIA - CINTA COM UTILIZAÇÃO DE 100 VEZES</v>
          </cell>
          <cell r="D5350" t="str">
            <v>UN</v>
          </cell>
          <cell r="F5350">
            <v>1584.73</v>
          </cell>
        </row>
        <row r="5351">
          <cell r="A5351">
            <v>4915788</v>
          </cell>
          <cell r="B5351" t="str">
            <v>SICRO ABRIL/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25</v>
          </cell>
          <cell r="C5352" t="str">
            <v>REMOÇÃO DE VEÍCULOS DE MÉDIO PORTE TOMBADOS EM RODOVIA - CINTA COM UTILIZAÇÃO DE 100 VEZES</v>
          </cell>
          <cell r="D5352" t="str">
            <v>UN</v>
          </cell>
          <cell r="F5352">
            <v>784.88</v>
          </cell>
        </row>
        <row r="5353">
          <cell r="A5353">
            <v>4915787</v>
          </cell>
          <cell r="B5353" t="str">
            <v>SICRO ABRIL/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25</v>
          </cell>
          <cell r="C5354" t="str">
            <v>REMOÇÃO DE VEÍCULOS DE PEQUENO PORTE TOMBADOS EM RODOVIA - CINTA COM UTILIZAÇÃO DE 100 VEZES</v>
          </cell>
          <cell r="D5354" t="str">
            <v>UN</v>
          </cell>
          <cell r="F5354">
            <v>312.95999999999998</v>
          </cell>
        </row>
        <row r="5355">
          <cell r="A5355">
            <v>4915760</v>
          </cell>
          <cell r="B5355" t="str">
            <v>SICRO ABRIL/ 25</v>
          </cell>
          <cell r="C5355" t="str">
            <v>REMOÇÃO DE VESTÍGIOS DE ÓLEO OU GRAXA NA SUPERFÍCIE DO REVESTIMENTO DO PAVIMENTO</v>
          </cell>
          <cell r="D5355" t="str">
            <v>M²</v>
          </cell>
          <cell r="F5355">
            <v>54.54</v>
          </cell>
        </row>
        <row r="5356">
          <cell r="A5356">
            <v>4915699</v>
          </cell>
          <cell r="B5356" t="str">
            <v>SICRO ABRIL/ 25</v>
          </cell>
          <cell r="C5356" t="str">
            <v>REMOÇÃO DE VIDROS, CAIXAS E ENGRADADOS DERRAMADOS NA PISTA EM RODOVIA</v>
          </cell>
          <cell r="D5356" t="str">
            <v>T</v>
          </cell>
          <cell r="F5356">
            <v>29.55</v>
          </cell>
        </row>
        <row r="5357">
          <cell r="A5357">
            <v>4915736</v>
          </cell>
          <cell r="B5357" t="str">
            <v>SICRO ABRIL/ 25</v>
          </cell>
          <cell r="C5357" t="str">
            <v>REMOÇÃO MANUAL DE BARREIRA EM ROCHA</v>
          </cell>
          <cell r="D5357" t="str">
            <v>M³</v>
          </cell>
          <cell r="F5357">
            <v>16.66</v>
          </cell>
        </row>
        <row r="5358">
          <cell r="A5358">
            <v>4915735</v>
          </cell>
          <cell r="B5358" t="str">
            <v>SICRO ABRIL/ 25</v>
          </cell>
          <cell r="C5358" t="str">
            <v>REMOÇÃO MANUAL DE BARREIRA EM SOLO</v>
          </cell>
          <cell r="D5358" t="str">
            <v>M³</v>
          </cell>
          <cell r="F5358">
            <v>13.51</v>
          </cell>
        </row>
        <row r="5359">
          <cell r="A5359">
            <v>4915670</v>
          </cell>
          <cell r="B5359" t="str">
            <v>SICRO ABRIL/ 25</v>
          </cell>
          <cell r="C5359" t="str">
            <v>REMOÇÃO MANUAL DE CAMADA GRANULAR DO PAVIMENTO</v>
          </cell>
          <cell r="D5359" t="str">
            <v>M³</v>
          </cell>
          <cell r="F5359">
            <v>194.89</v>
          </cell>
        </row>
        <row r="5360">
          <cell r="A5360">
            <v>4915668</v>
          </cell>
          <cell r="B5360" t="str">
            <v>SICRO ABRIL/ 25</v>
          </cell>
          <cell r="C5360" t="str">
            <v>REMOÇÃO MANUAL DE REVESTIMENTO ASFÁLTICO</v>
          </cell>
          <cell r="D5360" t="str">
            <v>M³</v>
          </cell>
          <cell r="F5360">
            <v>305.63</v>
          </cell>
        </row>
        <row r="5361">
          <cell r="A5361">
            <v>4915761</v>
          </cell>
          <cell r="B5361" t="str">
            <v>SICRO ABRIL/ 25</v>
          </cell>
          <cell r="C5361" t="str">
            <v>REMOÇÃO MANUAL DE VEGETAÇÃO DANINHA</v>
          </cell>
          <cell r="D5361" t="str">
            <v>M²</v>
          </cell>
          <cell r="F5361">
            <v>4.43</v>
          </cell>
        </row>
        <row r="5362">
          <cell r="A5362">
            <v>4915762</v>
          </cell>
          <cell r="B5362" t="str">
            <v>SICRO ABRIL/ 25</v>
          </cell>
          <cell r="C5362" t="str">
            <v>REMOÇÃO MANUAL DE VEGETAÇÃO DANINHA EM FRESTAS</v>
          </cell>
          <cell r="D5362" t="str">
            <v>M</v>
          </cell>
          <cell r="F5362">
            <v>2.21</v>
          </cell>
        </row>
        <row r="5363">
          <cell r="A5363">
            <v>4915738</v>
          </cell>
          <cell r="B5363" t="str">
            <v>SICRO ABRIL/ 25</v>
          </cell>
          <cell r="C5363" t="str">
            <v>REMOÇÃO MECANIZADA DE BARREIRA EM ROCHA</v>
          </cell>
          <cell r="D5363" t="str">
            <v>M³</v>
          </cell>
          <cell r="F5363">
            <v>5.82</v>
          </cell>
        </row>
        <row r="5364">
          <cell r="A5364">
            <v>4915737</v>
          </cell>
          <cell r="B5364" t="str">
            <v>SICRO ABRIL/ 25</v>
          </cell>
          <cell r="C5364" t="str">
            <v>REMOÇÃO MECANIZADA DE BARREIRA EM SOLO</v>
          </cell>
          <cell r="D5364" t="str">
            <v>M³</v>
          </cell>
          <cell r="F5364">
            <v>4.8600000000000003</v>
          </cell>
        </row>
        <row r="5365">
          <cell r="A5365">
            <v>4915669</v>
          </cell>
          <cell r="B5365" t="str">
            <v>SICRO ABRIL/ 25</v>
          </cell>
          <cell r="C5365" t="str">
            <v>REMOÇÃO MECANIZADA DE CAMADA GRANULAR DO PAVIMENTO</v>
          </cell>
          <cell r="D5365" t="str">
            <v>M³</v>
          </cell>
          <cell r="F5365">
            <v>7.68</v>
          </cell>
        </row>
        <row r="5366">
          <cell r="A5366">
            <v>4915667</v>
          </cell>
          <cell r="B5366" t="str">
            <v>SICRO ABRIL/ 25</v>
          </cell>
          <cell r="C5366" t="str">
            <v>REMOÇÃO MECANIZADA DE REVESTIMENTO ASFÁLTICO</v>
          </cell>
          <cell r="D5366" t="str">
            <v>M³</v>
          </cell>
          <cell r="F5366">
            <v>12.29</v>
          </cell>
        </row>
        <row r="5367">
          <cell r="A5367">
            <v>4915632</v>
          </cell>
          <cell r="B5367" t="str">
            <v>SICRO ABRIL/ 25</v>
          </cell>
          <cell r="C5367" t="str">
            <v>REPARO LOCALIZADO COM PINTURA DE LIGAÇÃO - DEMOLIÇÃO MECÂNICA E CORTE COM SERRA</v>
          </cell>
          <cell r="D5367" t="str">
            <v>M³</v>
          </cell>
          <cell r="F5367">
            <v>417.92</v>
          </cell>
        </row>
        <row r="5368">
          <cell r="A5368">
            <v>4915753</v>
          </cell>
          <cell r="B5368" t="str">
            <v>SICRO ABRIL/ 25</v>
          </cell>
          <cell r="C5368" t="str">
            <v>REPARO NO INTERIOR DE PLACA DE PAVIMENTO DE CONCRETO</v>
          </cell>
          <cell r="D5368" t="str">
            <v>M³</v>
          </cell>
          <cell r="F5368">
            <v>1365.31</v>
          </cell>
        </row>
        <row r="5369">
          <cell r="A5369">
            <v>4915776</v>
          </cell>
          <cell r="B5369" t="str">
            <v>SICRO ABRIL/ 25</v>
          </cell>
          <cell r="C5369" t="str">
            <v>ROÇADA COM ROÇADEIRA COSTAL</v>
          </cell>
          <cell r="D5369" t="str">
            <v>HA</v>
          </cell>
          <cell r="F5369">
            <v>786.17</v>
          </cell>
        </row>
        <row r="5370">
          <cell r="A5370">
            <v>4915740</v>
          </cell>
          <cell r="B5370" t="str">
            <v>SICRO ABRIL/ 25</v>
          </cell>
          <cell r="C5370" t="str">
            <v>ROÇADA MANUAL</v>
          </cell>
          <cell r="D5370" t="str">
            <v>HA</v>
          </cell>
          <cell r="F5370">
            <v>1875.87</v>
          </cell>
        </row>
        <row r="5371">
          <cell r="A5371">
            <v>4915741</v>
          </cell>
          <cell r="B5371" t="str">
            <v>SICRO ABRIL/ 25</v>
          </cell>
          <cell r="C5371" t="str">
            <v>ROÇADA MANUAL DE CAPIM COLONIÃO</v>
          </cell>
          <cell r="D5371" t="str">
            <v>HA</v>
          </cell>
          <cell r="F5371">
            <v>4502.1000000000004</v>
          </cell>
        </row>
        <row r="5372">
          <cell r="A5372">
            <v>4915775</v>
          </cell>
          <cell r="B5372" t="str">
            <v>SICRO ABRIL/ 25</v>
          </cell>
          <cell r="C5372" t="str">
            <v>ROÇADA MECANIZADA COM ROÇADEIRA ARTICULADA</v>
          </cell>
          <cell r="D5372" t="str">
            <v>HA</v>
          </cell>
          <cell r="F5372">
            <v>747.97</v>
          </cell>
        </row>
        <row r="5373">
          <cell r="A5373">
            <v>4915742</v>
          </cell>
          <cell r="B5373" t="str">
            <v>SICRO ABRIL/ 25</v>
          </cell>
          <cell r="C5373" t="str">
            <v>ROÇADA MECANIZADA COM ROÇADEIRA DE ARRASTE</v>
          </cell>
          <cell r="D5373" t="str">
            <v>HA</v>
          </cell>
          <cell r="F5373">
            <v>465.55</v>
          </cell>
        </row>
        <row r="5374">
          <cell r="A5374">
            <v>4915626</v>
          </cell>
          <cell r="B5374" t="str">
            <v>SICRO ABRIL/ 25</v>
          </cell>
          <cell r="C5374" t="str">
            <v>SELAGEM DE TRINCAS MECANIZADA EM PAVIMENTO FLEXÍVEL COM EMULSÃO - AREIA COMERCIAL</v>
          </cell>
          <cell r="D5374" t="str">
            <v>M</v>
          </cell>
          <cell r="F5374">
            <v>2.1</v>
          </cell>
        </row>
        <row r="5375">
          <cell r="A5375">
            <v>4915653</v>
          </cell>
          <cell r="B5375" t="str">
            <v>SICRO ABRIL/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25</v>
          </cell>
          <cell r="C5376" t="str">
            <v>SOLO BRITA PARA BASE DE REMENDO PROFUNDO - BRITA COMERCIAL</v>
          </cell>
          <cell r="D5376" t="str">
            <v>M³</v>
          </cell>
          <cell r="F5376">
            <v>56.87</v>
          </cell>
        </row>
        <row r="5377">
          <cell r="A5377">
            <v>4915625</v>
          </cell>
          <cell r="B5377" t="str">
            <v>SICRO ABRIL/ 25</v>
          </cell>
          <cell r="C5377" t="str">
            <v>SOLO MELHORADO COM CIMENTO PARA BASE DE REMENDO PROFUNDO</v>
          </cell>
          <cell r="D5377" t="str">
            <v>M³</v>
          </cell>
          <cell r="F5377">
            <v>45.11</v>
          </cell>
        </row>
        <row r="5378">
          <cell r="A5378">
            <v>4915621</v>
          </cell>
          <cell r="B5378" t="str">
            <v>SICRO ABRIL/ 25</v>
          </cell>
          <cell r="C5378" t="str">
            <v>SOLO PARA BASE DE REMENDO PROFUNDO</v>
          </cell>
          <cell r="D5378" t="str">
            <v>M³</v>
          </cell>
          <cell r="F5378">
            <v>4.6100000000000003</v>
          </cell>
        </row>
        <row r="5379">
          <cell r="A5379">
            <v>4915720</v>
          </cell>
          <cell r="B5379" t="str">
            <v>SICRO ABRIL/ 25</v>
          </cell>
          <cell r="C5379" t="str">
            <v>SUBSTITUIÇÃO DE BALIZADOR - AREIA E BRITA COMERCIAIS</v>
          </cell>
          <cell r="D5379" t="str">
            <v>UN</v>
          </cell>
          <cell r="F5379">
            <v>31.1</v>
          </cell>
        </row>
        <row r="5380">
          <cell r="A5380">
            <v>4915592</v>
          </cell>
          <cell r="B5380" t="str">
            <v>SICRO ABRIL/ 25</v>
          </cell>
          <cell r="C5380" t="str">
            <v>SUBSTITUIÇÃO DE BALIZADOR - AREIA EXTRAÍDA E BRITA PRODUZIDA</v>
          </cell>
          <cell r="D5380" t="str">
            <v>UN</v>
          </cell>
          <cell r="F5380">
            <v>30.5</v>
          </cell>
        </row>
        <row r="5381">
          <cell r="A5381">
            <v>4913703</v>
          </cell>
          <cell r="B5381" t="str">
            <v>SICRO ABRIL/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25</v>
          </cell>
          <cell r="C5383" t="str">
            <v>TAPA BURACO COM PINTURA DE LIGAÇÃO - DEMOLIÇÃO COM SERRA CORTA PISO</v>
          </cell>
          <cell r="D5383" t="str">
            <v>M³</v>
          </cell>
          <cell r="F5383">
            <v>439.87</v>
          </cell>
        </row>
        <row r="5384">
          <cell r="A5384">
            <v>4915678</v>
          </cell>
          <cell r="B5384" t="str">
            <v>SICRO ABRIL/ 25</v>
          </cell>
          <cell r="C5384" t="str">
            <v>TAPA BURACO COM PINTURA DE LIGAÇÃO - DEMOLIÇÃO MANUAL</v>
          </cell>
          <cell r="D5384" t="str">
            <v>M³</v>
          </cell>
          <cell r="F5384">
            <v>380.98</v>
          </cell>
        </row>
        <row r="5385">
          <cell r="A5385">
            <v>4919547</v>
          </cell>
          <cell r="B5385" t="str">
            <v>SICRO ABRIL/ 25</v>
          </cell>
          <cell r="C5385" t="str">
            <v>TELA DE PROTEÇÃO PARA ROÇADA EM TUBO GALVANIZADO 4,0 X 1,5 M - CONFECÇÃO</v>
          </cell>
          <cell r="D5385" t="str">
            <v>UN</v>
          </cell>
          <cell r="F5385">
            <v>501.08</v>
          </cell>
        </row>
        <row r="5386">
          <cell r="A5386">
            <v>4915716</v>
          </cell>
          <cell r="B5386" t="str">
            <v>SICRO ABRIL/ 25</v>
          </cell>
          <cell r="C5386" t="str">
            <v>TRATAMENTO DE FISSURAS DO TIPO RENDILHADO EM PAVIMENTOS DE CONCRETO</v>
          </cell>
          <cell r="D5386" t="str">
            <v>M²</v>
          </cell>
          <cell r="F5386">
            <v>12.73</v>
          </cell>
        </row>
        <row r="5387">
          <cell r="A5387">
            <v>4915750</v>
          </cell>
          <cell r="B5387" t="str">
            <v>SICRO ABRIL/ 25</v>
          </cell>
          <cell r="C5387" t="str">
            <v>TRATAMENTO DE FISSURAS TRANSVERSAIS COM ABERTURA MAIOR QUE 1,0 MM EM PAVIMENTOS DE CONCRETO</v>
          </cell>
          <cell r="D5387" t="str">
            <v>M</v>
          </cell>
          <cell r="F5387">
            <v>201.28</v>
          </cell>
        </row>
        <row r="5388">
          <cell r="A5388">
            <v>4915769</v>
          </cell>
          <cell r="B5388" t="str">
            <v>SICRO ABRIL/ 25</v>
          </cell>
          <cell r="C5388" t="str">
            <v>TRITURAÇÃO DE GALHOS E TRONCOS COM DIÂMETRO DE ATÉ 350 MM</v>
          </cell>
          <cell r="D5388" t="str">
            <v>M³</v>
          </cell>
          <cell r="F5388">
            <v>32.659999999999997</v>
          </cell>
        </row>
        <row r="5389">
          <cell r="A5389">
            <v>5213836</v>
          </cell>
          <cell r="B5389" t="str">
            <v>SICRO ABRIL/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25</v>
          </cell>
          <cell r="C5390" t="str">
            <v>BALIZADOR DE CONCRETO - AREIA E BRITA COMERCIAIS - FORNECIMENTO E IMPLANTAÇÃO</v>
          </cell>
          <cell r="D5390" t="str">
            <v>UN</v>
          </cell>
          <cell r="F5390">
            <v>19.41</v>
          </cell>
        </row>
        <row r="5391">
          <cell r="A5391">
            <v>5213367</v>
          </cell>
          <cell r="B5391" t="str">
            <v>SICRO ABRIL/ 25</v>
          </cell>
          <cell r="C5391" t="str">
            <v>BALIZADOR DE CONCRETO - AREIA EXTRAÍDA E BRITA PRODUZIDA - FORNECIMENTO E IMPLANTAÇÃO</v>
          </cell>
          <cell r="D5391" t="str">
            <v>UN</v>
          </cell>
          <cell r="F5391">
            <v>18.34</v>
          </cell>
        </row>
        <row r="5392">
          <cell r="A5392">
            <v>5213385</v>
          </cell>
          <cell r="B5392" t="str">
            <v>SICRO ABRIL/ 25</v>
          </cell>
          <cell r="C5392" t="str">
            <v>BARREIRA DE SINALIZAÇÃO TIPO I DE DIRECIONAMENTO OU BLOQUEIO - CONFECÇÃO</v>
          </cell>
          <cell r="D5392" t="str">
            <v>UN</v>
          </cell>
          <cell r="F5392">
            <v>394.77</v>
          </cell>
        </row>
        <row r="5393">
          <cell r="A5393">
            <v>5213343</v>
          </cell>
          <cell r="B5393" t="str">
            <v>SICRO ABRIL/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25</v>
          </cell>
          <cell r="C5394" t="str">
            <v>BARREIRA DE SINALIZAÇÃO TIPO I DE DIRECIONAMENTO OU BLOQUEIO CONTÍNUA - CONFECÇÃO</v>
          </cell>
          <cell r="D5394" t="str">
            <v>M</v>
          </cell>
          <cell r="F5394">
            <v>340</v>
          </cell>
        </row>
        <row r="5395">
          <cell r="A5395">
            <v>5213344</v>
          </cell>
          <cell r="B5395" t="str">
            <v>SICRO ABRIL/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25</v>
          </cell>
          <cell r="C5396" t="str">
            <v>BARREIRA DE SINALIZAÇÃO TIPO II DE DIRECIONAMENTO OU BLOQUEIO - CONFECÇÃO</v>
          </cell>
          <cell r="D5396" t="str">
            <v>UN</v>
          </cell>
          <cell r="F5396">
            <v>637.62</v>
          </cell>
        </row>
        <row r="5397">
          <cell r="A5397">
            <v>5213345</v>
          </cell>
          <cell r="B5397" t="str">
            <v>SICRO ABRIL/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25</v>
          </cell>
          <cell r="C5398" t="str">
            <v>BARREIRA DE SINALIZAÇÃO TIPO III DE DIRECIONAMENTO OU BLOQUEIO - CONFECÇÃO</v>
          </cell>
          <cell r="D5398" t="str">
            <v>UN</v>
          </cell>
          <cell r="F5398">
            <v>911.99</v>
          </cell>
        </row>
        <row r="5399">
          <cell r="A5399">
            <v>5213346</v>
          </cell>
          <cell r="B5399" t="str">
            <v>SICRO ABRIL/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25</v>
          </cell>
          <cell r="C5403" t="str">
            <v>CAVALETE EM PERFIL METÁLICO PARA PLACA DE SINALIZAÇÃO - 1,00 M X 1,00 M - CONFECÇÃO</v>
          </cell>
          <cell r="D5403" t="str">
            <v>UN</v>
          </cell>
          <cell r="E5403">
            <v>226.46</v>
          </cell>
          <cell r="F5403">
            <v>227.79</v>
          </cell>
        </row>
        <row r="5404">
          <cell r="A5404">
            <v>5213383</v>
          </cell>
          <cell r="B5404" t="str">
            <v>SICRO ABRIL/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25</v>
          </cell>
          <cell r="C5407" t="str">
            <v>CILINDRO FLEXÍVEL DELIMITADOR DE TRÁFEGO COM DUAS FAIXAS REFLETIVAS E CHUMBADOR - D = 20 CM E H = 80 CM</v>
          </cell>
          <cell r="D5407" t="str">
            <v>UN</v>
          </cell>
          <cell r="F5407">
            <v>180.34</v>
          </cell>
        </row>
        <row r="5408">
          <cell r="A5408">
            <v>5213835</v>
          </cell>
          <cell r="B5408" t="str">
            <v>SICRO ABRIL/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25</v>
          </cell>
          <cell r="C5409" t="str">
            <v>DISPOSITIVO DE DIRECIONAMENTO OU BLOQUEIO TIPO TAPUME - CONFECÇÃO</v>
          </cell>
          <cell r="D5409" t="str">
            <v>M²</v>
          </cell>
          <cell r="F5409">
            <v>351.41</v>
          </cell>
        </row>
        <row r="5410">
          <cell r="A5410">
            <v>5213347</v>
          </cell>
          <cell r="B5410" t="str">
            <v>SICRO ABRIL/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25</v>
          </cell>
          <cell r="C5411" t="str">
            <v>DISPOSITIVO DE DIRECIONAMENTO OU BLOQUEIO TIPO TELA PLÁSTICA COM SUPORTE FIXO - CONFECÇÃO</v>
          </cell>
          <cell r="D5411" t="str">
            <v>M²</v>
          </cell>
          <cell r="F5411">
            <v>49.46</v>
          </cell>
        </row>
        <row r="5412">
          <cell r="A5412">
            <v>5213349</v>
          </cell>
          <cell r="B5412" t="str">
            <v>SICRO ABRIL/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25</v>
          </cell>
          <cell r="C5415" t="str">
            <v>FABRICAÇÃO DE BALIZADOR DE CONCRETO - SEÇÃO CIRCULAR DE 10 CM - AREIA E BRITA COMERCIAIS</v>
          </cell>
          <cell r="D5415" t="str">
            <v>UN</v>
          </cell>
          <cell r="F5415">
            <v>16.690000000000001</v>
          </cell>
        </row>
        <row r="5416">
          <cell r="A5416">
            <v>5216115</v>
          </cell>
          <cell r="B5416" t="str">
            <v>SICRO ABRIL/ 25</v>
          </cell>
          <cell r="C5416" t="str">
            <v>FABRICAÇÃO DE BALIZADOR DE CONCRETO - SEÇÃO CIRCULAR DE 10 CM - AREIA EXTRAÍDA E BRITA PRODUZIDA</v>
          </cell>
          <cell r="D5416" t="str">
            <v>UN</v>
          </cell>
          <cell r="F5416">
            <v>16.09</v>
          </cell>
        </row>
        <row r="5417">
          <cell r="A5417">
            <v>5213842</v>
          </cell>
          <cell r="B5417" t="str">
            <v>SICRO ABRIL/ 25</v>
          </cell>
          <cell r="C5417" t="str">
            <v>FITA ZEBRADA PARA DISPOSITIVOS DE CANALIZAÇÃO DE TRÂNSITO - FORNECIMENTO, IMPLANTAÇÃO E RETIRADA</v>
          </cell>
          <cell r="D5417" t="str">
            <v>M</v>
          </cell>
          <cell r="F5417">
            <v>0.12</v>
          </cell>
        </row>
        <row r="5418">
          <cell r="A5418">
            <v>5213358</v>
          </cell>
          <cell r="B5418" t="str">
            <v>SICRO ABRIL/ 25</v>
          </cell>
          <cell r="C5418" t="str">
            <v>LAMINADO ELASTOPLÁSTICO PARA SINALIZAÇÃO HORIZONTAL - ESPESSURA DE 1,5 MM - FORNECIMENTO E IMPLANTAÇÃO</v>
          </cell>
          <cell r="D5418" t="str">
            <v>M²</v>
          </cell>
          <cell r="F5418">
            <v>210.72</v>
          </cell>
        </row>
        <row r="5419">
          <cell r="A5419">
            <v>5213848</v>
          </cell>
          <cell r="B5419" t="str">
            <v>SICRO ABRIL/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25</v>
          </cell>
          <cell r="C5420" t="str">
            <v>MANUTENÇÃO/RECOMPOSIÇÃO DE SINALIZAÇÃO - PINTURA DE FAIXA COM TINTA ACRÍLICA - ESPESSURA DE 0,4 MM</v>
          </cell>
          <cell r="D5420" t="str">
            <v>M²</v>
          </cell>
          <cell r="F5420">
            <v>21.98</v>
          </cell>
        </row>
        <row r="5421">
          <cell r="A5421">
            <v>5213356</v>
          </cell>
          <cell r="B5421" t="str">
            <v>SICRO ABRIL/ 25</v>
          </cell>
          <cell r="C5421" t="str">
            <v>MANUTENÇÃO/RECOMPOSIÇÃO DE SINALIZAÇÃO - PINTURA DE FAIXA COM TINTA ACRÍLICA - ESPESSURA DE 0,6 MM</v>
          </cell>
          <cell r="D5421" t="str">
            <v>M²</v>
          </cell>
          <cell r="F5421">
            <v>30.41</v>
          </cell>
        </row>
        <row r="5422">
          <cell r="A5422">
            <v>5214011</v>
          </cell>
          <cell r="B5422" t="str">
            <v>SICRO ABRIL/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25</v>
          </cell>
          <cell r="C5425" t="str">
            <v>OPERAÇÃO DE SINALIZAÇÃO POR BANDEIROLA DE TECIDO OU COM PLACA METÁLICA</v>
          </cell>
          <cell r="D5425" t="str">
            <v>H</v>
          </cell>
          <cell r="E5425">
            <v>20.52</v>
          </cell>
          <cell r="F5425">
            <v>22.23</v>
          </cell>
        </row>
        <row r="5426">
          <cell r="A5426">
            <v>5213846</v>
          </cell>
          <cell r="B5426" t="str">
            <v>SICRO ABRIL/ 25</v>
          </cell>
          <cell r="C5426" t="str">
            <v>PAINEL COM SETA LUMINOSA MONTADO EM CHASSI DE CAMINHÃO COM PRANCHA</v>
          </cell>
          <cell r="D5426" t="str">
            <v>H</v>
          </cell>
          <cell r="F5426">
            <v>5.55</v>
          </cell>
        </row>
        <row r="5427">
          <cell r="A5427">
            <v>5213847</v>
          </cell>
          <cell r="B5427" t="str">
            <v>SICRO ABRIL/ 25</v>
          </cell>
          <cell r="C5427" t="str">
            <v>PAINEL COM SETA LUMINOSA MONTADO EM CHASSI DE CAMINHÃO COM PRANCHA E AMORTECEDOR RETRÁTIL</v>
          </cell>
          <cell r="D5427" t="str">
            <v>H</v>
          </cell>
          <cell r="F5427">
            <v>98.33</v>
          </cell>
        </row>
        <row r="5428">
          <cell r="A5428">
            <v>5213845</v>
          </cell>
          <cell r="B5428" t="str">
            <v>SICRO ABRIL/ 25</v>
          </cell>
          <cell r="C5428" t="str">
            <v>PAINEL DE MENSAGENS VARIÁVEIS, PORTÁTIL MÓVEL, LED, COM BANCO FOTOVOLTAICO DE ENERGIA E MONTADO EM CHASSI COM ENGATE</v>
          </cell>
          <cell r="D5428" t="str">
            <v>H</v>
          </cell>
          <cell r="F5428">
            <v>27.13</v>
          </cell>
        </row>
        <row r="5429">
          <cell r="A5429">
            <v>5213412</v>
          </cell>
          <cell r="B5429" t="str">
            <v>SICRO ABRIL/ 25</v>
          </cell>
          <cell r="C5429" t="str">
            <v>PINTURA DE FAIXA COM PLÁSTICO A FRIO BICOMPONENTE À BASE DE RESINAS METACRÍLICAS POR DISPERSÃO (ESTRUTURA)</v>
          </cell>
          <cell r="D5429" t="str">
            <v>M²</v>
          </cell>
          <cell r="F5429">
            <v>119.17</v>
          </cell>
        </row>
        <row r="5430">
          <cell r="A5430">
            <v>5213411</v>
          </cell>
          <cell r="B5430" t="str">
            <v>SICRO ABRIL/ 25</v>
          </cell>
          <cell r="C5430" t="str">
            <v>PINTURA DE FAIXA COM PLÁSTICO A FRIO BICOMPONENTE À BASE DE RESINAS METACRÍLICAS POR EXTRUSÃO (ALTO RELEVO)</v>
          </cell>
          <cell r="D5430" t="str">
            <v>M²</v>
          </cell>
          <cell r="F5430">
            <v>211.62</v>
          </cell>
        </row>
        <row r="5431">
          <cell r="A5431">
            <v>5214009</v>
          </cell>
          <cell r="B5431" t="str">
            <v>SICRO ABRIL/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25</v>
          </cell>
          <cell r="C5433" t="str">
            <v>PINTURA DE FAIXA COM PLÁSTICO A FRIO TRICOMPONENTE À BASE DE RESINAS METACRÍLICAS POR ASPERSÃO - ESPESSURA DE 0,6 MM</v>
          </cell>
          <cell r="D5433" t="str">
            <v>M²</v>
          </cell>
          <cell r="F5433">
            <v>69.78</v>
          </cell>
        </row>
        <row r="5434">
          <cell r="A5434">
            <v>5213410</v>
          </cell>
          <cell r="B5434" t="str">
            <v>SICRO ABRIL/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25</v>
          </cell>
          <cell r="C5435" t="str">
            <v>PINTURA DE FAIXA COM TERMOPLÁSTICO EM ALTO RELEVO TIPO II POR EXTRUSÃO - RELEVO SIMPLES RANHURADO COM BASE</v>
          </cell>
          <cell r="D5435" t="str">
            <v>M²</v>
          </cell>
          <cell r="F5435">
            <v>174.87</v>
          </cell>
        </row>
        <row r="5436">
          <cell r="A5436">
            <v>5214005</v>
          </cell>
          <cell r="B5436" t="str">
            <v>SICRO ABRIL/ 25</v>
          </cell>
          <cell r="C5436" t="str">
            <v>PINTURA DE FAIXA COM TERMOPLÁSTICO EM ALTO RELEVO TIPO III POR EXTRUSÃO - RELEVO SIMPLES COM BASE</v>
          </cell>
          <cell r="D5436" t="str">
            <v>M²</v>
          </cell>
          <cell r="F5436">
            <v>156.27000000000001</v>
          </cell>
        </row>
        <row r="5437">
          <cell r="A5437">
            <v>5214006</v>
          </cell>
          <cell r="B5437" t="str">
            <v>SICRO ABRIL/ 25</v>
          </cell>
          <cell r="C5437" t="str">
            <v>PINTURA DE FAIXA COM TERMOPLÁSTICO EM ALTO RELEVO TIPO IV POR EXTRUSÃO - RELEVO SIMPLES SEM BASE</v>
          </cell>
          <cell r="D5437" t="str">
            <v>M²</v>
          </cell>
          <cell r="F5437">
            <v>98.56</v>
          </cell>
        </row>
        <row r="5438">
          <cell r="A5438">
            <v>5214007</v>
          </cell>
          <cell r="B5438" t="str">
            <v>SICRO ABRIL/ 25</v>
          </cell>
          <cell r="C5438" t="str">
            <v>PINTURA DE FAIXA COM TERMOPLÁSTICO EM ALTO RELEVO TIPO V POR EXTRUSÃO - RELEVO MULTIPONTOS SEM BASE (GOTAS)</v>
          </cell>
          <cell r="D5438" t="str">
            <v>M²</v>
          </cell>
          <cell r="F5438">
            <v>83.46</v>
          </cell>
        </row>
        <row r="5439">
          <cell r="A5439">
            <v>5214008</v>
          </cell>
          <cell r="B5439" t="str">
            <v>SICRO ABRIL/ 25</v>
          </cell>
          <cell r="C5439" t="str">
            <v>PINTURA DE FAIXA COM TERMOPLÁSTICO EM ALTO RELEVO TIPO VI POR EXTRUSÃO - RELEVO MULTIPONTOS SEM BASE (CALOTAS)</v>
          </cell>
          <cell r="D5439" t="str">
            <v>M²</v>
          </cell>
          <cell r="F5439">
            <v>81.84</v>
          </cell>
        </row>
        <row r="5440">
          <cell r="A5440">
            <v>5213408</v>
          </cell>
          <cell r="B5440" t="str">
            <v>SICRO ABRIL/ 25</v>
          </cell>
          <cell r="C5440" t="str">
            <v>PINTURA DE FAIXA COM TERMOPLÁSTICO POR ASPERSÃO - ESPESSURA DE 1,5 MM</v>
          </cell>
          <cell r="D5440" t="str">
            <v>M²</v>
          </cell>
          <cell r="F5440">
            <v>48.21</v>
          </cell>
        </row>
        <row r="5441">
          <cell r="A5441">
            <v>5213400</v>
          </cell>
          <cell r="B5441" t="str">
            <v>SICRO ABRIL/ 25</v>
          </cell>
          <cell r="C5441" t="str">
            <v>PINTURA DE FAIXA COM TINTA ACRÍLICA - ESPESSURA DE 0,4 MM</v>
          </cell>
          <cell r="D5441" t="str">
            <v>M²</v>
          </cell>
          <cell r="F5441">
            <v>22.26</v>
          </cell>
        </row>
        <row r="5442">
          <cell r="A5442">
            <v>5213401</v>
          </cell>
          <cell r="B5442" t="str">
            <v>SICRO ABRIL/ 25</v>
          </cell>
          <cell r="C5442" t="str">
            <v>PINTURA DE FAIXA COM TINTA ACRÍLICA - ESPESSURA DE 0,6 MM</v>
          </cell>
          <cell r="D5442" t="str">
            <v>M²</v>
          </cell>
          <cell r="E5442">
            <v>28.74</v>
          </cell>
          <cell r="F5442">
            <v>28.83</v>
          </cell>
        </row>
        <row r="5443">
          <cell r="A5443">
            <v>5214001</v>
          </cell>
          <cell r="B5443" t="str">
            <v>SICRO ABRIL/ 25</v>
          </cell>
          <cell r="C5443" t="str">
            <v>PINTURA DE FAIXA COM TINTA ACRÍLICA EMULSIONADA EM ÁGUA - ESPESSURA DE 0,3 MM</v>
          </cell>
          <cell r="D5443" t="str">
            <v>M²</v>
          </cell>
          <cell r="F5443">
            <v>13.6</v>
          </cell>
        </row>
        <row r="5444">
          <cell r="A5444">
            <v>5213402</v>
          </cell>
          <cell r="B5444" t="str">
            <v>SICRO ABRIL/ 25</v>
          </cell>
          <cell r="C5444" t="str">
            <v>PINTURA DE FAIXA COM TINTA ACRÍLICA EMULSIONADA EM ÁGUA - ESPESSURA DE 0,4 MM</v>
          </cell>
          <cell r="D5444" t="str">
            <v>M²</v>
          </cell>
          <cell r="F5444">
            <v>16.29</v>
          </cell>
        </row>
        <row r="5445">
          <cell r="A5445">
            <v>5213403</v>
          </cell>
          <cell r="B5445" t="str">
            <v>SICRO ABRIL/ 25</v>
          </cell>
          <cell r="C5445" t="str">
            <v>PINTURA DE FAIXA COM TINTA ACRÍLICA EMULSIONADA EM ÁGUA - ESPESSURA DE 0,5 MM</v>
          </cell>
          <cell r="D5445" t="str">
            <v>M²</v>
          </cell>
          <cell r="F5445">
            <v>19.02</v>
          </cell>
        </row>
        <row r="5446">
          <cell r="A5446">
            <v>5214003</v>
          </cell>
          <cell r="B5446" t="str">
            <v>SICRO ABRIL/ 25</v>
          </cell>
          <cell r="C5446" t="str">
            <v>PINTURA DE SETAS E ZEBRADOS COM TERMOPLÁSTICO POR ASPERSÃO - ESPESSURA DE 1,5 MM</v>
          </cell>
          <cell r="D5446" t="str">
            <v>M²</v>
          </cell>
          <cell r="F5446">
            <v>58.53</v>
          </cell>
        </row>
        <row r="5447">
          <cell r="A5447">
            <v>5213409</v>
          </cell>
          <cell r="B5447" t="str">
            <v>SICRO ABRIL/ 25</v>
          </cell>
          <cell r="C5447" t="str">
            <v>PINTURA DE SETAS E ZEBRADOS COM TERMOPLÁSTICO POR EXTRUSÃO - ESPESSURA DE 3,0 MM</v>
          </cell>
          <cell r="D5447" t="str">
            <v>M²</v>
          </cell>
          <cell r="F5447">
            <v>102.62</v>
          </cell>
        </row>
        <row r="5448">
          <cell r="A5448">
            <v>5213404</v>
          </cell>
          <cell r="B5448" t="str">
            <v>SICRO ABRIL/ 25</v>
          </cell>
          <cell r="C5448" t="str">
            <v>PINTURA DE SETAS E ZEBRADOS COM TINTA ACRÍLICA - ESPESSURA DE 0,4 MM</v>
          </cell>
          <cell r="D5448" t="str">
            <v>M²</v>
          </cell>
          <cell r="F5448">
            <v>35.56</v>
          </cell>
        </row>
        <row r="5449">
          <cell r="A5449">
            <v>5213405</v>
          </cell>
          <cell r="B5449" t="str">
            <v>SICRO ABRIL/ 25</v>
          </cell>
          <cell r="C5449" t="str">
            <v>PINTURA DE SETAS E ZEBRADOS COM TINTA ACRÍLICA - ESPESSURA DE 0,6 MM</v>
          </cell>
          <cell r="D5449" t="str">
            <v>M²</v>
          </cell>
          <cell r="F5449">
            <v>43.53</v>
          </cell>
        </row>
        <row r="5450">
          <cell r="A5450">
            <v>5214002</v>
          </cell>
          <cell r="B5450" t="str">
            <v>SICRO ABRIL/ 25</v>
          </cell>
          <cell r="C5450" t="str">
            <v>PINTURA DE SETAS E ZEBRADOS COM TINTA ACRÍLICA EMULSIONADA EM ÁGUA - ESPESSURA DE 0,3 MM</v>
          </cell>
          <cell r="D5450" t="str">
            <v>M²</v>
          </cell>
          <cell r="F5450">
            <v>27.1</v>
          </cell>
        </row>
        <row r="5451">
          <cell r="A5451">
            <v>5213406</v>
          </cell>
          <cell r="B5451" t="str">
            <v>SICRO ABRIL/ 25</v>
          </cell>
          <cell r="C5451" t="str">
            <v>PINTURA DE SETAS E ZEBRADOS COM TINTA ACRÍLICA EMULSIONADA EM ÁGUA - ESPESSURA DE 0,4 MM</v>
          </cell>
          <cell r="D5451" t="str">
            <v>M²</v>
          </cell>
          <cell r="F5451">
            <v>29.6</v>
          </cell>
        </row>
        <row r="5452">
          <cell r="A5452">
            <v>5213407</v>
          </cell>
          <cell r="B5452" t="str">
            <v>SICRO ABRIL/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25</v>
          </cell>
          <cell r="C5453" t="str">
            <v>PINTURA ELETROSTÁTICA A PÓ COM TINTA POLIÉSTER EM CHAPA DE AÇO</v>
          </cell>
          <cell r="D5453" t="str">
            <v>M²</v>
          </cell>
          <cell r="F5453">
            <v>17.41</v>
          </cell>
        </row>
        <row r="5454">
          <cell r="A5454">
            <v>5213464</v>
          </cell>
          <cell r="B5454" t="str">
            <v>SICRO ABRIL/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25</v>
          </cell>
          <cell r="C5455" t="str">
            <v>PLACA DE ADVERTÊNCIA EM AÇO, LADO DE 0,80 M - PELÍCULA RETRORREFLETIVA TIPO I + SI - FORNECIMENTO E IMPLANTAÇÃO</v>
          </cell>
          <cell r="D5455" t="str">
            <v>UN</v>
          </cell>
          <cell r="F5455">
            <v>465.95</v>
          </cell>
        </row>
        <row r="5456">
          <cell r="A5456">
            <v>5213466</v>
          </cell>
          <cell r="B5456" t="str">
            <v>SICRO ABRIL/ 25</v>
          </cell>
          <cell r="C5456" t="str">
            <v>PLACA DE ADVERTÊNCIA EM AÇO, LADO DE 1,00 M - PELÍCULA RETRORREFLETIVA TIPO I + SI - FORNECIMENTO E IMPLANTAÇÃO</v>
          </cell>
          <cell r="D5456" t="str">
            <v>UN</v>
          </cell>
          <cell r="F5456">
            <v>654.4</v>
          </cell>
        </row>
        <row r="5457">
          <cell r="A5457">
            <v>5213467</v>
          </cell>
          <cell r="B5457" t="str">
            <v>SICRO ABRIL/ 25</v>
          </cell>
          <cell r="C5457" t="str">
            <v>PLACA DE ADVERTÊNCIA EM AÇO, LADO DE 1,20 M - PELÍCULA RETRORREFLETIVA TIPO III + SI - FORNECIMENTO E IMPLANTAÇÃO</v>
          </cell>
          <cell r="D5457" t="str">
            <v>UN</v>
          </cell>
          <cell r="F5457">
            <v>1023.36</v>
          </cell>
        </row>
        <row r="5458">
          <cell r="A5458">
            <v>5213468</v>
          </cell>
          <cell r="B5458" t="str">
            <v>SICRO ABRIL/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25</v>
          </cell>
          <cell r="C5459" t="str">
            <v>PLACA DE ADVERTÊNCIA EM FIBRA, LADO DE 0,80 M - PELÍCULA RETRORREFLETIVA TIPO I + SI - FORNECIMENTO E IMPLANTAÇÃO</v>
          </cell>
          <cell r="D5459" t="str">
            <v>UN</v>
          </cell>
          <cell r="F5459">
            <v>446.39</v>
          </cell>
        </row>
        <row r="5460">
          <cell r="A5460">
            <v>5213470</v>
          </cell>
          <cell r="B5460" t="str">
            <v>SICRO ABRIL/ 25</v>
          </cell>
          <cell r="C5460" t="str">
            <v>PLACA DE ADVERTÊNCIA EM FIBRA, LADO DE 1,00 M - PELÍCULA RETRORREFLETIVA TIPO I + SI - FORNECIMENTO E IMPLANTAÇÃO</v>
          </cell>
          <cell r="D5460" t="str">
            <v>UN</v>
          </cell>
          <cell r="F5460">
            <v>625.88</v>
          </cell>
        </row>
        <row r="5461">
          <cell r="A5461">
            <v>5213471</v>
          </cell>
          <cell r="B5461" t="str">
            <v>SICRO ABRIL/ 25</v>
          </cell>
          <cell r="C5461" t="str">
            <v>PLACA DE ADVERTÊNCIA EM FIBRA, LADO DE 1,20 M - PELÍCULA RETRORREFLETIVA TIPO III + SI - FORNECIMENTO E IMPLANTAÇÃO</v>
          </cell>
          <cell r="D5461" t="str">
            <v>UN</v>
          </cell>
          <cell r="F5461">
            <v>982.27</v>
          </cell>
        </row>
        <row r="5462">
          <cell r="A5462">
            <v>5212560</v>
          </cell>
          <cell r="B5462" t="str">
            <v>SICRO ABRIL/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25</v>
          </cell>
          <cell r="C5464" t="str">
            <v>PLACA DE MARCO QUILOMÉTRICO EM AÇO - 0,70 X 1,00 M - PELÍCULA RETRORREFLETIVA TIPO I + III - FORNECIMENTO E IMPLANTAÇÃO</v>
          </cell>
          <cell r="D5464" t="str">
            <v>UN</v>
          </cell>
          <cell r="F5464">
            <v>398.8</v>
          </cell>
        </row>
        <row r="5465">
          <cell r="A5465">
            <v>5213474</v>
          </cell>
          <cell r="B5465" t="str">
            <v>SICRO ABRIL/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25</v>
          </cell>
          <cell r="C5466" t="str">
            <v>PLACA DE MARCO QUILOMÉTRICO EM FIBRA - 0,70 X 1,00 M - PELÍCULA RETRORREFLETIVA TIPO I + III - FORNECIMENTO E IMPLANTAÇÃO</v>
          </cell>
          <cell r="D5466" t="str">
            <v>UN</v>
          </cell>
          <cell r="F5466">
            <v>377.4</v>
          </cell>
        </row>
        <row r="5467">
          <cell r="A5467">
            <v>5213440</v>
          </cell>
          <cell r="B5467" t="str">
            <v>SICRO ABRIL/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25</v>
          </cell>
          <cell r="C5468" t="str">
            <v>PLACA DE REGULAMENTAÇÃO EM AÇO D = 0,80 M - PELÍCULA RETRORREFLETIVA TIPO I + SI - FORNECIMENTO E IMPLANTAÇÃO</v>
          </cell>
          <cell r="D5468" t="str">
            <v>UN</v>
          </cell>
          <cell r="F5468">
            <v>465.99</v>
          </cell>
        </row>
        <row r="5469">
          <cell r="A5469">
            <v>5213442</v>
          </cell>
          <cell r="B5469" t="str">
            <v>SICRO ABRIL/ 25</v>
          </cell>
          <cell r="C5469" t="str">
            <v>PLACA DE REGULAMENTAÇÃO EM AÇO D = 1,00 M - PELÍCULA RETRORREFLETIVA TIPO I + SI - FORNECIMENTO E IMPLANTAÇÃO</v>
          </cell>
          <cell r="D5469" t="str">
            <v>UN</v>
          </cell>
          <cell r="F5469">
            <v>654.4</v>
          </cell>
        </row>
        <row r="5470">
          <cell r="A5470">
            <v>5213443</v>
          </cell>
          <cell r="B5470" t="str">
            <v>SICRO ABRIL/ 25</v>
          </cell>
          <cell r="C5470" t="str">
            <v>PLACA DE REGULAMENTAÇÃO EM AÇO D = 1,20 M - PELÍCULA RETRORREFLETIVA TIPO III + SI - FORNECIMENTO E IMPLANTAÇÃO</v>
          </cell>
          <cell r="D5470" t="str">
            <v>UN</v>
          </cell>
          <cell r="F5470">
            <v>1023.38</v>
          </cell>
        </row>
        <row r="5471">
          <cell r="A5471">
            <v>5213444</v>
          </cell>
          <cell r="B5471" t="str">
            <v>SICRO ABRIL/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25</v>
          </cell>
          <cell r="C5472" t="str">
            <v>PLACA DE REGULAMENTAÇÃO EM AÇO, R1 LADO 0,331 M - PELÍCULA RETRORREFLETIVA TIPO I + SI - FORNECIMENTO E IMPLANTAÇÃO</v>
          </cell>
          <cell r="D5472" t="str">
            <v>UN</v>
          </cell>
          <cell r="F5472">
            <v>465.91</v>
          </cell>
        </row>
        <row r="5473">
          <cell r="A5473">
            <v>5213446</v>
          </cell>
          <cell r="B5473" t="str">
            <v>SICRO ABRIL/ 25</v>
          </cell>
          <cell r="C5473" t="str">
            <v>PLACA DE REGULAMENTAÇÃO EM AÇO, R1 LADO 0,414 M - PELÍCULA RETRORREFLETIVA TIPO I + SI - FORNECIMENTO E IMPLANTAÇÃO</v>
          </cell>
          <cell r="D5473" t="str">
            <v>UN</v>
          </cell>
          <cell r="F5473">
            <v>654.4</v>
          </cell>
        </row>
        <row r="5474">
          <cell r="A5474">
            <v>5213447</v>
          </cell>
          <cell r="B5474" t="str">
            <v>SICRO ABRIL/ 25</v>
          </cell>
          <cell r="C5474" t="str">
            <v>PLACA DE REGULAMENTAÇÃO EM AÇO, R1 LADO 0,497 M - PELÍCULA RETRORREFLETIVA TIPO III + SI - FORNECIMENTO E IMPLANTAÇÃO</v>
          </cell>
          <cell r="D5474" t="str">
            <v>UN</v>
          </cell>
          <cell r="F5474">
            <v>1023.43</v>
          </cell>
        </row>
        <row r="5475">
          <cell r="A5475">
            <v>5213448</v>
          </cell>
          <cell r="B5475" t="str">
            <v>SICRO ABRIL/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25</v>
          </cell>
          <cell r="C5476" t="str">
            <v>PLACA DE REGULAMENTAÇÃO EM AÇO, R2 LADO 0,80 M - PELÍCULA RETRORREFLETIVA TIPO I + SI - FORNECIMENTO E IMPLANTAÇÃO</v>
          </cell>
          <cell r="D5476" t="str">
            <v>UN</v>
          </cell>
          <cell r="F5476">
            <v>294.58</v>
          </cell>
        </row>
        <row r="5477">
          <cell r="A5477">
            <v>5213450</v>
          </cell>
          <cell r="B5477" t="str">
            <v>SICRO ABRIL/ 25</v>
          </cell>
          <cell r="C5477" t="str">
            <v>PLACA DE REGULAMENTAÇÃO EM AÇO, R2 LADO 1,00 M - PELÍCULA RETRORREFLETIVA TIPO I + SI - FORNECIMENTO E IMPLANTAÇÃO</v>
          </cell>
          <cell r="D5477" t="str">
            <v>UN</v>
          </cell>
          <cell r="F5477">
            <v>414.51</v>
          </cell>
        </row>
        <row r="5478">
          <cell r="A5478">
            <v>5213451</v>
          </cell>
          <cell r="B5478" t="str">
            <v>SICRO ABRIL/ 25</v>
          </cell>
          <cell r="C5478" t="str">
            <v>PLACA DE REGULAMENTAÇÃO EM AÇO, R2 LADO 1,20 M - PELÍCULA RETRORREFLETIVA TIPO III + SI - FORNECIMENTO E IMPLANTAÇÃO</v>
          </cell>
          <cell r="D5478" t="str">
            <v>UN</v>
          </cell>
          <cell r="F5478">
            <v>592.84</v>
          </cell>
        </row>
        <row r="5479">
          <cell r="A5479">
            <v>5213452</v>
          </cell>
          <cell r="B5479" t="str">
            <v>SICRO ABRIL/ 25</v>
          </cell>
          <cell r="C5479" t="str">
            <v>PLACA DE REGULAMENTAÇÃO EM FIBRA, D = 0,60 M - PELÍCULA RETRORREFLETIVA TIPO I + SI - FORNECIMENTO E IMPLANTAÇÃO</v>
          </cell>
          <cell r="D5479" t="str">
            <v>UN</v>
          </cell>
          <cell r="F5479">
            <v>260.31</v>
          </cell>
        </row>
        <row r="5480">
          <cell r="A5480">
            <v>5213453</v>
          </cell>
          <cell r="B5480" t="str">
            <v>SICRO ABRIL/ 25</v>
          </cell>
          <cell r="C5480" t="str">
            <v>PLACA DE REGULAMENTAÇÃO EM FIBRA, D = 0,80 M - PELÍCULA RETRORREFLETIVA TIPO I + SI - FORNECIMENTO E IMPLANTAÇÃO</v>
          </cell>
          <cell r="D5480" t="str">
            <v>UN</v>
          </cell>
          <cell r="F5480">
            <v>446.43</v>
          </cell>
        </row>
        <row r="5481">
          <cell r="A5481">
            <v>5213454</v>
          </cell>
          <cell r="B5481" t="str">
            <v>SICRO ABRIL/ 25</v>
          </cell>
          <cell r="C5481" t="str">
            <v>PLACA DE REGULAMENTAÇÃO EM FIBRA, D = 1,00 M - PELÍCULA RETRORREFLETIVA TIPO I + SI - FORNECIMENTO E IMPLANTAÇÃO</v>
          </cell>
          <cell r="D5481" t="str">
            <v>UN</v>
          </cell>
          <cell r="F5481">
            <v>625.88</v>
          </cell>
        </row>
        <row r="5482">
          <cell r="A5482">
            <v>5213455</v>
          </cell>
          <cell r="B5482" t="str">
            <v>SICRO ABRIL/ 25</v>
          </cell>
          <cell r="C5482" t="str">
            <v>PLACA DE REGULAMENTAÇÃO EM FIBRA, D = 1,20 M - PELÍCULA RETRORREFLETIVA TIPO III + SI - FORNECIMENTO E IMPLANTAÇÃO</v>
          </cell>
          <cell r="D5482" t="str">
            <v>UN</v>
          </cell>
          <cell r="F5482">
            <v>982.29</v>
          </cell>
        </row>
        <row r="5483">
          <cell r="A5483">
            <v>5213456</v>
          </cell>
          <cell r="B5483" t="str">
            <v>SICRO ABRIL/ 25</v>
          </cell>
          <cell r="C5483" t="str">
            <v>PLACA DE REGULAMENTAÇÃO EM FIBRA, R1 LADO 0,248 M - PELÍCULA RETRORREFLETIVA TIPO I + SI - FORNECIMENTO E IMPLANTAÇÃO</v>
          </cell>
          <cell r="D5483" t="str">
            <v>UN</v>
          </cell>
          <cell r="F5483">
            <v>260.36</v>
          </cell>
        </row>
        <row r="5484">
          <cell r="A5484">
            <v>5213457</v>
          </cell>
          <cell r="B5484" t="str">
            <v>SICRO ABRIL/ 25</v>
          </cell>
          <cell r="C5484" t="str">
            <v>PLACA DE REGULAMENTAÇÃO EM FIBRA, R1 LADO 0,331 M - PELÍCULA RETRORREFLETIVA TIPO I + SI - FORNECIMENTO E IMPLANTAÇÃO</v>
          </cell>
          <cell r="D5484" t="str">
            <v>UN</v>
          </cell>
          <cell r="F5484">
            <v>446.35</v>
          </cell>
        </row>
        <row r="5485">
          <cell r="A5485">
            <v>5213458</v>
          </cell>
          <cell r="B5485" t="str">
            <v>SICRO ABRIL/ 25</v>
          </cell>
          <cell r="C5485" t="str">
            <v>PLACA DE REGULAMENTAÇÃO EM FIBRA, R1 LADO 0,414 M - PELÍCULA RETRORREFLETIVA TIPO I + SI - FORNECIMENTO E IMPLANTAÇÃO</v>
          </cell>
          <cell r="D5485" t="str">
            <v>UN</v>
          </cell>
          <cell r="F5485">
            <v>625.88</v>
          </cell>
        </row>
        <row r="5486">
          <cell r="A5486">
            <v>5213459</v>
          </cell>
          <cell r="B5486" t="str">
            <v>SICRO ABRIL/ 25</v>
          </cell>
          <cell r="C5486" t="str">
            <v>PLACA DE REGULAMENTAÇÃO EM FIBRA, R1 LADO 0,497 M - PELÍCULA RETRORREFLETIVA TIPO III + SI - FORNECIMENTO E IMPLANTAÇÃO</v>
          </cell>
          <cell r="D5486" t="str">
            <v>UN</v>
          </cell>
          <cell r="F5486">
            <v>982.35</v>
          </cell>
        </row>
        <row r="5487">
          <cell r="A5487">
            <v>5213460</v>
          </cell>
          <cell r="B5487" t="str">
            <v>SICRO ABRIL/ 25</v>
          </cell>
          <cell r="C5487" t="str">
            <v>PLACA DE REGULAMENTAÇÃO EM FIBRA, R2 LADO 0,60 M - PELÍCULA RETRORREFLETIVA TIPO I + SI - FORNECIMENTO E IMPLANTAÇÃO</v>
          </cell>
          <cell r="D5487" t="str">
            <v>UN</v>
          </cell>
          <cell r="F5487">
            <v>179.35</v>
          </cell>
        </row>
        <row r="5488">
          <cell r="A5488">
            <v>5213461</v>
          </cell>
          <cell r="B5488" t="str">
            <v>SICRO ABRIL/ 25</v>
          </cell>
          <cell r="C5488" t="str">
            <v>PLACA DE REGULAMENTAÇÃO EM FIBRA, R2 LADO 0,80 M - PELÍCULA RETRORREFLETIVA TIPO I + SI - FORNECIMENTO E IMPLANTAÇÃO</v>
          </cell>
          <cell r="D5488" t="str">
            <v>UN</v>
          </cell>
          <cell r="F5488">
            <v>283.17</v>
          </cell>
        </row>
        <row r="5489">
          <cell r="A5489">
            <v>5213462</v>
          </cell>
          <cell r="B5489" t="str">
            <v>SICRO ABRIL/ 25</v>
          </cell>
          <cell r="C5489" t="str">
            <v>PLACA DE REGULAMENTAÇÃO EM FIBRA, R2 LADO 1,00 M - PELÍCULA RETRORREFLETIVA TIPO I + SI - FORNECIMENTO E IMPLANTAÇÃO</v>
          </cell>
          <cell r="D5489" t="str">
            <v>UN</v>
          </cell>
          <cell r="F5489">
            <v>397.4</v>
          </cell>
        </row>
        <row r="5490">
          <cell r="A5490">
            <v>5213463</v>
          </cell>
          <cell r="B5490" t="str">
            <v>SICRO ABRIL/ 25</v>
          </cell>
          <cell r="C5490" t="str">
            <v>PLACA DE REGULAMENTAÇÃO EM FIBRA, R2 LADO 1,20 M - PELÍCULA RETRORREFLETIVA TIPO I + SI - FORNECIMENTO E IMPLANTAÇÃO</v>
          </cell>
          <cell r="D5490" t="str">
            <v>UN</v>
          </cell>
          <cell r="F5490">
            <v>511.63</v>
          </cell>
        </row>
        <row r="5491">
          <cell r="A5491">
            <v>5212557</v>
          </cell>
          <cell r="B5491" t="str">
            <v>SICRO ABRIL/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25</v>
          </cell>
          <cell r="C5494" t="str">
            <v>PLACA DELINEADOR EM AÇO - 0,30 X 0,90 M - PELÍCULA RETRORREFLETIVA TIPO I + IV - FORNECIMENTO E IMPLANTAÇÃO</v>
          </cell>
          <cell r="D5494" t="str">
            <v>UN</v>
          </cell>
          <cell r="F5494">
            <v>164.71</v>
          </cell>
        </row>
        <row r="5495">
          <cell r="A5495">
            <v>5213476</v>
          </cell>
          <cell r="B5495" t="str">
            <v>SICRO ABRIL/ 25</v>
          </cell>
          <cell r="C5495" t="str">
            <v>PLACA DELINEADOR EM AÇO - 0,50 X 0,60 M - PELÍCULA RETRORREFLETIVA TIPO I + IV - FORNECIMENTO E IMPLANTAÇÃO</v>
          </cell>
          <cell r="D5495" t="str">
            <v>UN</v>
          </cell>
          <cell r="F5495">
            <v>176.93</v>
          </cell>
        </row>
        <row r="5496">
          <cell r="A5496">
            <v>5213479</v>
          </cell>
          <cell r="B5496" t="str">
            <v>SICRO ABRIL/ 25</v>
          </cell>
          <cell r="C5496" t="str">
            <v>PLACA DELINEADOR EM FIBRA - 0,30 X 0,90 M - PELÍCULA RETRORREFLETIVA TIPO I + IV - FORNECIMENTO E IMPLANTAÇÃO</v>
          </cell>
          <cell r="D5496" t="str">
            <v>UN</v>
          </cell>
          <cell r="F5496">
            <v>157.01</v>
          </cell>
        </row>
        <row r="5497">
          <cell r="A5497">
            <v>5213478</v>
          </cell>
          <cell r="B5497" t="str">
            <v>SICRO ABRIL/ 25</v>
          </cell>
          <cell r="C5497" t="str">
            <v>PLACA DELINEADOR EM FIBRA - 0,50 X 0,60 M - PELÍCULA RETRORREFLETIVA TIPO I + IV - FORNECIMENTO E IMPLANTAÇÃO</v>
          </cell>
          <cell r="D5497" t="str">
            <v>UN</v>
          </cell>
          <cell r="F5497">
            <v>168.37</v>
          </cell>
        </row>
        <row r="5498">
          <cell r="A5498">
            <v>5213489</v>
          </cell>
          <cell r="B5498" t="str">
            <v>SICRO ABRIL/ 25</v>
          </cell>
          <cell r="C5498" t="str">
            <v>PLACA EM AÇO - 2,00 X 1,00 M - PELÍCULA RETRORREFLETIVA TIPO I + I - FORNECIMENTO E IMPLANTAÇÃO</v>
          </cell>
          <cell r="D5498" t="str">
            <v>UN</v>
          </cell>
          <cell r="F5498">
            <v>909.35</v>
          </cell>
        </row>
        <row r="5499">
          <cell r="A5499">
            <v>5213498</v>
          </cell>
          <cell r="B5499" t="str">
            <v>SICRO ABRIL/ 25</v>
          </cell>
          <cell r="C5499" t="str">
            <v>PLACA EM AÇO - 2,00 X 1,00 M - PELÍCULA RETRORREFLETIVA TIPO I + III - FORNECIMENTO E IMPLANTAÇÃO</v>
          </cell>
          <cell r="D5499" t="str">
            <v>UN</v>
          </cell>
          <cell r="F5499">
            <v>999.57</v>
          </cell>
        </row>
        <row r="5500">
          <cell r="A5500">
            <v>5213365</v>
          </cell>
          <cell r="B5500" t="str">
            <v>SICRO ABRIL/ 25</v>
          </cell>
          <cell r="C5500" t="str">
            <v>PLACA EM AÇO - 2,00 X 1,00 M - PELÍCULA RETRORREFLETIVA TIPO I + X - FORNECIMENTO E IMPLANTAÇÃO</v>
          </cell>
          <cell r="D5500" t="str">
            <v>UN</v>
          </cell>
          <cell r="F5500">
            <v>1139.9100000000001</v>
          </cell>
        </row>
        <row r="5501">
          <cell r="A5501">
            <v>5213507</v>
          </cell>
          <cell r="B5501" t="str">
            <v>SICRO ABRIL/ 25</v>
          </cell>
          <cell r="C5501" t="str">
            <v>PLACA EM AÇO - 2,00 X 1,00 M - PELÍCULA RETRORREFLETIVA TIPO III + III - FORNECIMENTO E IMPLANTAÇÃO</v>
          </cell>
          <cell r="D5501" t="str">
            <v>UN</v>
          </cell>
          <cell r="F5501">
            <v>1225.1099999999999</v>
          </cell>
        </row>
        <row r="5502">
          <cell r="A5502">
            <v>5213372</v>
          </cell>
          <cell r="B5502" t="str">
            <v>SICRO ABRIL/ 25</v>
          </cell>
          <cell r="C5502" t="str">
            <v>PLACA EM AÇO - 2,00 X 1,00 M - PELÍCULA RETRORREFLETIVA TIPO III + X - FORNECIMENTO E IMPLANTAÇÃO</v>
          </cell>
          <cell r="D5502" t="str">
            <v>UN</v>
          </cell>
          <cell r="F5502">
            <v>1365.45</v>
          </cell>
        </row>
        <row r="5503">
          <cell r="A5503">
            <v>5213490</v>
          </cell>
          <cell r="B5503" t="str">
            <v>SICRO ABRIL/ 25</v>
          </cell>
          <cell r="C5503" t="str">
            <v>PLACA EM AÇO - 3,00 X 1,50 M - PELÍCULA RETRORREFLETIVA TIPO I + I - FORNECIMENTO E IMPLANTAÇÃO</v>
          </cell>
          <cell r="D5503" t="str">
            <v>UN</v>
          </cell>
          <cell r="F5503">
            <v>1943.43</v>
          </cell>
        </row>
        <row r="5504">
          <cell r="A5504">
            <v>5213499</v>
          </cell>
          <cell r="B5504" t="str">
            <v>SICRO ABRIL/ 25</v>
          </cell>
          <cell r="C5504" t="str">
            <v>PLACA EM AÇO - 3,00 X 1,50 M - PELÍCULA RETRORREFLETIVA TIPO I + III - FORNECIMENTO E IMPLANTAÇÃO</v>
          </cell>
          <cell r="D5504" t="str">
            <v>UN</v>
          </cell>
          <cell r="F5504">
            <v>2146.42</v>
          </cell>
        </row>
        <row r="5505">
          <cell r="A5505">
            <v>5213366</v>
          </cell>
          <cell r="B5505" t="str">
            <v>SICRO ABRIL/ 25</v>
          </cell>
          <cell r="C5505" t="str">
            <v>PLACA EM AÇO - 3,00 X 1,50 M - PELÍCULA RETRORREFLETIVA TIPO I + X - FORNECIMENTO E IMPLANTAÇÃO</v>
          </cell>
          <cell r="D5505" t="str">
            <v>UN</v>
          </cell>
          <cell r="F5505">
            <v>2462.19</v>
          </cell>
        </row>
        <row r="5506">
          <cell r="A5506">
            <v>5213508</v>
          </cell>
          <cell r="B5506" t="str">
            <v>SICRO ABRIL/ 25</v>
          </cell>
          <cell r="C5506" t="str">
            <v>PLACA EM AÇO - 3,00 X 1,50 M - PELÍCULA RETRORREFLETIVA TIPO III + III - FORNECIMENTO E IMPLANTAÇÃO</v>
          </cell>
          <cell r="D5506" t="str">
            <v>UN</v>
          </cell>
          <cell r="F5506">
            <v>2653.89</v>
          </cell>
        </row>
        <row r="5507">
          <cell r="A5507">
            <v>5213373</v>
          </cell>
          <cell r="B5507" t="str">
            <v>SICRO ABRIL/ 25</v>
          </cell>
          <cell r="C5507" t="str">
            <v>PLACA EM AÇO - 3,00 X 1,50 M - PELÍCULA RETRORREFLETIVA TIPO III + X - FORNECIMENTO E IMPLANTAÇÃO</v>
          </cell>
          <cell r="D5507" t="str">
            <v>UN</v>
          </cell>
          <cell r="F5507">
            <v>2969.65</v>
          </cell>
        </row>
        <row r="5508">
          <cell r="A5508">
            <v>5213491</v>
          </cell>
          <cell r="B5508" t="str">
            <v>SICRO ABRIL/ 25</v>
          </cell>
          <cell r="C5508" t="str">
            <v>PLACA EM AÇO - 3,00 X 2,00 M - PELÍCULA RETRORREFLETIVA TIPO I + I - FORNECIMENTO E IMPLANTAÇÃO</v>
          </cell>
          <cell r="D5508" t="str">
            <v>UN</v>
          </cell>
          <cell r="F5508">
            <v>2563.87</v>
          </cell>
        </row>
        <row r="5509">
          <cell r="A5509">
            <v>5213500</v>
          </cell>
          <cell r="B5509" t="str">
            <v>SICRO ABRIL/ 25</v>
          </cell>
          <cell r="C5509" t="str">
            <v>PLACA EM AÇO - 3,00 X 2,00 M - PELÍCULA RETRORREFLETIVA TIPO I + III - FORNECIMENTO E IMPLANTAÇÃO</v>
          </cell>
          <cell r="D5509" t="str">
            <v>UN</v>
          </cell>
          <cell r="F5509">
            <v>2834.53</v>
          </cell>
        </row>
        <row r="5510">
          <cell r="A5510">
            <v>5213369</v>
          </cell>
          <cell r="B5510" t="str">
            <v>SICRO ABRIL/ 25</v>
          </cell>
          <cell r="C5510" t="str">
            <v>PLACA EM AÇO - 3,00 X 2,00 M - PELÍCULA RETRORREFLETIVA TIPO I + X - FORNECIMENTO E IMPLANTAÇÃO</v>
          </cell>
          <cell r="D5510" t="str">
            <v>UN</v>
          </cell>
          <cell r="F5510">
            <v>3255.55</v>
          </cell>
        </row>
        <row r="5511">
          <cell r="A5511">
            <v>5213509</v>
          </cell>
          <cell r="B5511" t="str">
            <v>SICRO ABRIL/ 25</v>
          </cell>
          <cell r="C5511" t="str">
            <v>PLACA EM AÇO - 3,00 X 2,00 M - PELÍCULA RETRORREFLETIVA TIPO III + III - FORNECIMENTO E IMPLANTAÇÃO</v>
          </cell>
          <cell r="D5511" t="str">
            <v>UN</v>
          </cell>
          <cell r="F5511">
            <v>3511.15</v>
          </cell>
        </row>
        <row r="5512">
          <cell r="A5512">
            <v>5213374</v>
          </cell>
          <cell r="B5512" t="str">
            <v>SICRO ABRIL/ 25</v>
          </cell>
          <cell r="C5512" t="str">
            <v>PLACA EM AÇO - 3,00 X 2,00 M - PELÍCULA RETRORREFLETIVA TIPO III + X - FORNECIMENTO E IMPLANTAÇÃO</v>
          </cell>
          <cell r="D5512" t="str">
            <v>UN</v>
          </cell>
          <cell r="F5512">
            <v>3932.17</v>
          </cell>
        </row>
        <row r="5513">
          <cell r="A5513">
            <v>5213492</v>
          </cell>
          <cell r="B5513" t="str">
            <v>SICRO ABRIL/ 25</v>
          </cell>
          <cell r="C5513" t="str">
            <v>PLACA EM AÇO - 4,00 X 2,00 M - PELÍCULA RETRORREFLETIVA TIPO I + I - FORNECIMENTO E IMPLANTAÇÃO</v>
          </cell>
          <cell r="D5513" t="str">
            <v>UN</v>
          </cell>
          <cell r="F5513">
            <v>3473.22</v>
          </cell>
        </row>
        <row r="5514">
          <cell r="A5514">
            <v>5213501</v>
          </cell>
          <cell r="B5514" t="str">
            <v>SICRO ABRIL/ 25</v>
          </cell>
          <cell r="C5514" t="str">
            <v>PLACA EM AÇO - 4,00 X 2,00 M - PELÍCULA RETRORREFLETIVA TIPO I + III - FORNECIMENTO E IMPLANTAÇÃO</v>
          </cell>
          <cell r="D5514" t="str">
            <v>UN</v>
          </cell>
          <cell r="F5514">
            <v>3834.1</v>
          </cell>
        </row>
        <row r="5515">
          <cell r="A5515">
            <v>5213370</v>
          </cell>
          <cell r="B5515" t="str">
            <v>SICRO ABRIL/ 25</v>
          </cell>
          <cell r="C5515" t="str">
            <v>PLACA EM AÇO - 4,00 X 2,00 M - PELÍCULA RETRORREFLETIVA TIPO I + X - FORNECIMENTO E IMPLANTAÇÃO</v>
          </cell>
          <cell r="D5515" t="str">
            <v>UN</v>
          </cell>
          <cell r="F5515">
            <v>4395.46</v>
          </cell>
        </row>
        <row r="5516">
          <cell r="A5516">
            <v>5213510</v>
          </cell>
          <cell r="B5516" t="str">
            <v>SICRO ABRIL/ 25</v>
          </cell>
          <cell r="C5516" t="str">
            <v>PLACA EM AÇO - 4,00 X 2,00 M - PELÍCULA RETRORREFLETIVA TIPO III + III - FORNECIMENTO E IMPLANTAÇÃO</v>
          </cell>
          <cell r="D5516" t="str">
            <v>UN</v>
          </cell>
          <cell r="F5516">
            <v>4736.26</v>
          </cell>
        </row>
        <row r="5517">
          <cell r="A5517">
            <v>5213375</v>
          </cell>
          <cell r="B5517" t="str">
            <v>SICRO ABRIL/ 25</v>
          </cell>
          <cell r="C5517" t="str">
            <v>PLACA EM AÇO - 4,00 X 2,00 M - PELÍCULA RETRORREFLETIVA TIPO III + X - FORNECIMENTO E IMPLANTAÇÃO</v>
          </cell>
          <cell r="D5517" t="str">
            <v>UN</v>
          </cell>
          <cell r="F5517">
            <v>5297.62</v>
          </cell>
        </row>
        <row r="5518">
          <cell r="A5518">
            <v>5213494</v>
          </cell>
          <cell r="B5518" t="str">
            <v>SICRO ABRIL/ 25</v>
          </cell>
          <cell r="C5518" t="str">
            <v>PLACA EM AÇO - 4,00 X 3,00 M - PELÍCULA RETRORREFLETIVA TIPO I + I - FORNECIMENTO E IMPLANTAÇÃO</v>
          </cell>
          <cell r="D5518" t="str">
            <v>UN</v>
          </cell>
          <cell r="F5518">
            <v>5127.74</v>
          </cell>
        </row>
        <row r="5519">
          <cell r="A5519">
            <v>5213503</v>
          </cell>
          <cell r="B5519" t="str">
            <v>SICRO ABRIL/ 25</v>
          </cell>
          <cell r="C5519" t="str">
            <v>PLACA EM AÇO - 4,00 X 3,00 M - PELÍCULA RETRORREFLETIVA TIPO I + III - FORNECIMENTO E IMPLANTAÇÃO</v>
          </cell>
          <cell r="D5519" t="str">
            <v>UN</v>
          </cell>
          <cell r="F5519">
            <v>5669.06</v>
          </cell>
        </row>
        <row r="5520">
          <cell r="A5520">
            <v>5213371</v>
          </cell>
          <cell r="B5520" t="str">
            <v>SICRO ABRIL/ 25</v>
          </cell>
          <cell r="C5520" t="str">
            <v>PLACA EM AÇO - 4,00 X 3,00 M - PELÍCULA RETRORREFLETIVA TIPO I + X - FORNECIMENTO E IMPLANTAÇÃO</v>
          </cell>
          <cell r="D5520" t="str">
            <v>UN</v>
          </cell>
          <cell r="F5520">
            <v>6511.1</v>
          </cell>
        </row>
        <row r="5521">
          <cell r="A5521">
            <v>5213512</v>
          </cell>
          <cell r="B5521" t="str">
            <v>SICRO ABRIL/ 25</v>
          </cell>
          <cell r="C5521" t="str">
            <v>PLACA EM AÇO - 4,00 X 3,00 M - PELÍCULA RETRORREFLETIVA TIPO III + III - FORNECIMENTO E IMPLANTAÇÃO</v>
          </cell>
          <cell r="D5521" t="str">
            <v>UN</v>
          </cell>
          <cell r="F5521">
            <v>7022.3</v>
          </cell>
        </row>
        <row r="5522">
          <cell r="A5522">
            <v>5213376</v>
          </cell>
          <cell r="B5522" t="str">
            <v>SICRO ABRIL/ 25</v>
          </cell>
          <cell r="C5522" t="str">
            <v>PLACA EM AÇO - 4,00 X 3,00 M - PELÍCULA RETRORREFLETIVA TIPO III + X - FORNECIMENTO E IMPLANTAÇÃO</v>
          </cell>
          <cell r="D5522" t="str">
            <v>UN</v>
          </cell>
          <cell r="F5522">
            <v>7864.34</v>
          </cell>
        </row>
        <row r="5523">
          <cell r="A5523">
            <v>5213377</v>
          </cell>
          <cell r="B5523" t="str">
            <v>SICRO ABRIL/ 25</v>
          </cell>
          <cell r="C5523" t="str">
            <v>PLACA EM AÇO - PELÍCULA I + I - CHAPA RECUPERADA - FORNECIMENTO E IMPLANTAÇÃO</v>
          </cell>
          <cell r="D5523" t="str">
            <v>M²</v>
          </cell>
          <cell r="F5523">
            <v>324.39</v>
          </cell>
        </row>
        <row r="5524">
          <cell r="A5524">
            <v>5213570</v>
          </cell>
          <cell r="B5524" t="str">
            <v>SICRO ABRIL/ 25</v>
          </cell>
          <cell r="C5524" t="str">
            <v>PLACA EM AÇO - PELÍCULA I + I - FORNECIMENTO E IMPLANTAÇÃO</v>
          </cell>
          <cell r="D5524" t="str">
            <v>M²</v>
          </cell>
          <cell r="F5524">
            <v>468.36</v>
          </cell>
        </row>
        <row r="5525">
          <cell r="A5525">
            <v>5213378</v>
          </cell>
          <cell r="B5525" t="str">
            <v>SICRO ABRIL/ 25</v>
          </cell>
          <cell r="C5525" t="str">
            <v>PLACA EM AÇO - PELÍCULA I + III - CHAPA RECUPERADA - FORNECIMENTO E IMPLANTAÇÃO</v>
          </cell>
          <cell r="D5525" t="str">
            <v>M²</v>
          </cell>
          <cell r="F5525">
            <v>369.5</v>
          </cell>
        </row>
        <row r="5526">
          <cell r="A5526">
            <v>5213571</v>
          </cell>
          <cell r="B5526" t="str">
            <v>SICRO ABRIL/ 25</v>
          </cell>
          <cell r="C5526" t="str">
            <v>PLACA EM AÇO - PELÍCULA I + III - FORNECIMENTO E IMPLANTAÇÃO</v>
          </cell>
          <cell r="D5526" t="str">
            <v>M²</v>
          </cell>
          <cell r="E5526">
            <v>512.54</v>
          </cell>
          <cell r="F5526">
            <v>519.04999999999995</v>
          </cell>
        </row>
        <row r="5527">
          <cell r="A5527">
            <v>5213379</v>
          </cell>
          <cell r="B5527" t="str">
            <v>SICRO ABRIL/ 25</v>
          </cell>
          <cell r="C5527" t="str">
            <v>PLACA EM AÇO - PELÍCULA III + III - CHAPA RECUPERADA - FORNECIMENTO E IMPLANTAÇÃO</v>
          </cell>
          <cell r="D5527" t="str">
            <v>M²</v>
          </cell>
          <cell r="F5527">
            <v>482.27</v>
          </cell>
        </row>
        <row r="5528">
          <cell r="A5528">
            <v>5213572</v>
          </cell>
          <cell r="B5528" t="str">
            <v>SICRO ABRIL/ 25</v>
          </cell>
          <cell r="C5528" t="str">
            <v>PLACA EM AÇO - PELÍCULA III + III - FORNECIMENTO E IMPLANTAÇÃO</v>
          </cell>
          <cell r="D5528" t="str">
            <v>M²</v>
          </cell>
          <cell r="F5528">
            <v>626.24</v>
          </cell>
        </row>
        <row r="5529">
          <cell r="A5529">
            <v>5212553</v>
          </cell>
          <cell r="B5529" t="str">
            <v>SICRO ABRIL/ 25</v>
          </cell>
          <cell r="C5529" t="str">
            <v>PLACA EM AÇO Nº 16 GALVANIZADO COM PELÍCULA RETRORREFLETIVA TIPO I + I - CHAPA RECUPERADA - CONFECÇÃO</v>
          </cell>
          <cell r="D5529" t="str">
            <v>M²</v>
          </cell>
          <cell r="F5529">
            <v>269.66000000000003</v>
          </cell>
        </row>
        <row r="5530">
          <cell r="A5530">
            <v>5213416</v>
          </cell>
          <cell r="B5530" t="str">
            <v>SICRO ABRIL/ 25</v>
          </cell>
          <cell r="C5530" t="str">
            <v>PLACA EM AÇO Nº 16 GALVANIZADO COM PELÍCULA RETRORREFLETIVA TIPO I + I - CONFECÇÃO</v>
          </cell>
          <cell r="D5530" t="str">
            <v>M²</v>
          </cell>
          <cell r="F5530">
            <v>413.63</v>
          </cell>
        </row>
        <row r="5531">
          <cell r="A5531">
            <v>5212554</v>
          </cell>
          <cell r="B5531" t="str">
            <v>SICRO ABRIL/ 25</v>
          </cell>
          <cell r="C5531" t="str">
            <v>PLACA EM AÇO Nº 16 GALVANIZADO COM PELÍCULA RETRORREFLETIVA TIPO I + III - CHAPA RECUPERADA - CONFECÇÃO</v>
          </cell>
          <cell r="D5531" t="str">
            <v>M²</v>
          </cell>
          <cell r="F5531">
            <v>314.77</v>
          </cell>
        </row>
        <row r="5532">
          <cell r="A5532">
            <v>5213417</v>
          </cell>
          <cell r="B5532" t="str">
            <v>SICRO ABRIL/ 25</v>
          </cell>
          <cell r="C5532" t="str">
            <v>PLACA EM AÇO Nº 16 GALVANIZADO COM PELÍCULA RETRORREFLETIVA TIPO I + III - CONFECÇÃO</v>
          </cell>
          <cell r="D5532" t="str">
            <v>M²</v>
          </cell>
          <cell r="E5532">
            <v>459.74</v>
          </cell>
          <cell r="F5532">
            <v>463.22</v>
          </cell>
        </row>
        <row r="5533">
          <cell r="A5533">
            <v>5213421</v>
          </cell>
          <cell r="B5533" t="str">
            <v>SICRO ABRIL/ 25</v>
          </cell>
          <cell r="C5533" t="str">
            <v>PLACA EM AÇO Nº 16 GALVANIZADO COM PELÍCULA RETRORREFLETIVA TIPO I + IV - CONFECÇÃO</v>
          </cell>
          <cell r="D5533" t="str">
            <v>M²</v>
          </cell>
          <cell r="F5533">
            <v>407.35</v>
          </cell>
        </row>
        <row r="5534">
          <cell r="A5534">
            <v>5213414</v>
          </cell>
          <cell r="B5534" t="str">
            <v>SICRO ABRIL/ 25</v>
          </cell>
          <cell r="C5534" t="str">
            <v>PLACA EM AÇO Nº 16 GALVANIZADO COM PELÍCULA RETRORREFLETIVA TIPO I + SI - CONFECÇÃO</v>
          </cell>
          <cell r="D5534" t="str">
            <v>M²</v>
          </cell>
          <cell r="F5534">
            <v>599.66999999999996</v>
          </cell>
        </row>
        <row r="5535">
          <cell r="A5535">
            <v>5213419</v>
          </cell>
          <cell r="B5535" t="str">
            <v>SICRO ABRIL/ 25</v>
          </cell>
          <cell r="C5535" t="str">
            <v>PLACA EM AÇO Nº 16 GALVANIZADO COM PELÍCULA RETRORREFLETIVA TIPO I + X - CONFECÇÃO</v>
          </cell>
          <cell r="D5535" t="str">
            <v>M²</v>
          </cell>
          <cell r="F5535">
            <v>528.91</v>
          </cell>
        </row>
        <row r="5536">
          <cell r="A5536">
            <v>5212555</v>
          </cell>
          <cell r="B5536" t="str">
            <v>SICRO ABRIL/ 25</v>
          </cell>
          <cell r="C5536" t="str">
            <v>PLACA EM AÇO Nº 16 GALVANIZADO COM PELÍCULA RETRORREFLETIVA TIPO III + III - CHAPA RECUPERADA - CONFECÇÃO</v>
          </cell>
          <cell r="D5536" t="str">
            <v>M²</v>
          </cell>
          <cell r="F5536">
            <v>427.54</v>
          </cell>
        </row>
        <row r="5537">
          <cell r="A5537">
            <v>5213418</v>
          </cell>
          <cell r="B5537" t="str">
            <v>SICRO ABRIL/ 25</v>
          </cell>
          <cell r="C5537" t="str">
            <v>PLACA EM AÇO Nº 16 GALVANIZADO COM PELÍCULA RETRORREFLETIVA TIPO III + III - CONFECÇÃO</v>
          </cell>
          <cell r="D5537" t="str">
            <v>M²</v>
          </cell>
          <cell r="F5537">
            <v>571.51</v>
          </cell>
        </row>
        <row r="5538">
          <cell r="A5538">
            <v>5213415</v>
          </cell>
          <cell r="B5538" t="str">
            <v>SICRO ABRIL/ 25</v>
          </cell>
          <cell r="C5538" t="str">
            <v>PLACA EM AÇO Nº 16 GALVANIZADO COM PELÍCULA RETRORREFLETIVA TIPO III + SI - CONFECÇÃO</v>
          </cell>
          <cell r="D5538" t="str">
            <v>M²</v>
          </cell>
          <cell r="F5538">
            <v>672.66</v>
          </cell>
        </row>
        <row r="5539">
          <cell r="A5539">
            <v>5213420</v>
          </cell>
          <cell r="B5539" t="str">
            <v>SICRO ABRIL/ 25</v>
          </cell>
          <cell r="C5539" t="str">
            <v>PLACA EM AÇO Nº 16 GALVANIZADO COM PELÍCULA RETRORREFLETIVA TIPO III + X - CONFECÇÃO</v>
          </cell>
          <cell r="D5539" t="str">
            <v>M²</v>
          </cell>
          <cell r="F5539">
            <v>641.67999999999995</v>
          </cell>
        </row>
        <row r="5540">
          <cell r="A5540">
            <v>5213543</v>
          </cell>
          <cell r="B5540" t="str">
            <v>SICRO ABRIL/ 25</v>
          </cell>
          <cell r="C5540" t="str">
            <v>PLACA EM AÇO, MODULADA - 2,00 X 1,00 M - PELÍCULA RETRORREFLETIVA TIPO I + I - FORNECIMENTO E IMPLANTAÇÃO</v>
          </cell>
          <cell r="D5540" t="str">
            <v>UN</v>
          </cell>
          <cell r="F5540">
            <v>1140.8900000000001</v>
          </cell>
        </row>
        <row r="5541">
          <cell r="A5541">
            <v>5213552</v>
          </cell>
          <cell r="B5541" t="str">
            <v>SICRO ABRIL/ 25</v>
          </cell>
          <cell r="C5541" t="str">
            <v>PLACA EM AÇO, MODULADA - 2,00 X 1,00 M - PELÍCULA RETRORREFLETIVA TIPO I + III - FORNECIMENTO E IMPLANTAÇÃO</v>
          </cell>
          <cell r="D5541" t="str">
            <v>UN</v>
          </cell>
          <cell r="F5541">
            <v>1231.1099999999999</v>
          </cell>
        </row>
        <row r="5542">
          <cell r="A5542">
            <v>5213561</v>
          </cell>
          <cell r="B5542" t="str">
            <v>SICRO ABRIL/ 25</v>
          </cell>
          <cell r="C5542" t="str">
            <v>PLACA EM AÇO, MODULADA - 2,00 X 1,00 M - PELÍCULA RETRORREFLETIVA TIPO III + III - FORNECIMENTO E IMPLANTAÇÃO</v>
          </cell>
          <cell r="D5542" t="str">
            <v>UN</v>
          </cell>
          <cell r="F5542">
            <v>1456.65</v>
          </cell>
        </row>
        <row r="5543">
          <cell r="A5543">
            <v>5213544</v>
          </cell>
          <cell r="B5543" t="str">
            <v>SICRO ABRIL/ 25</v>
          </cell>
          <cell r="C5543" t="str">
            <v>PLACA EM AÇO, MODULADA - 3,00 X 1,50 M - PELÍCULA RETRORREFLETIVA TIPO I + I - FORNECIMENTO E IMPLANTAÇÃO</v>
          </cell>
          <cell r="D5543" t="str">
            <v>UN</v>
          </cell>
          <cell r="F5543">
            <v>2464.39</v>
          </cell>
        </row>
        <row r="5544">
          <cell r="A5544">
            <v>5213553</v>
          </cell>
          <cell r="B5544" t="str">
            <v>SICRO ABRIL/ 25</v>
          </cell>
          <cell r="C5544" t="str">
            <v>PLACA EM AÇO, MODULADA - 3,00 X 1,50 M - PELÍCULA RETRORREFLETIVA TIPO I + III - FORNECIMENTO E IMPLANTAÇÃO</v>
          </cell>
          <cell r="D5544" t="str">
            <v>UN</v>
          </cell>
          <cell r="F5544">
            <v>2667.39</v>
          </cell>
        </row>
        <row r="5545">
          <cell r="A5545">
            <v>5213562</v>
          </cell>
          <cell r="B5545" t="str">
            <v>SICRO ABRIL/ 25</v>
          </cell>
          <cell r="C5545" t="str">
            <v>PLACA EM AÇO, MODULADA - 3,00 X 1,50 M - PELÍCULA RETRORREFLETIVA TIPO III + III - FORNECIMENTO E IMPLANTAÇÃO</v>
          </cell>
          <cell r="D5545" t="str">
            <v>UN</v>
          </cell>
          <cell r="F5545">
            <v>3174.85</v>
          </cell>
        </row>
        <row r="5546">
          <cell r="A5546">
            <v>5213545</v>
          </cell>
          <cell r="B5546" t="str">
            <v>SICRO ABRIL/ 25</v>
          </cell>
          <cell r="C5546" t="str">
            <v>PLACA EM AÇO, MODULADA - 3,00 X 2,00 M - PELÍCULA RETRORREFLETIVA TIPO I + I - FORNECIMENTO E IMPLANTAÇÃO</v>
          </cell>
          <cell r="D5546" t="str">
            <v>UN</v>
          </cell>
          <cell r="F5546">
            <v>3258.49</v>
          </cell>
        </row>
        <row r="5547">
          <cell r="A5547">
            <v>5213554</v>
          </cell>
          <cell r="B5547" t="str">
            <v>SICRO ABRIL/ 25</v>
          </cell>
          <cell r="C5547" t="str">
            <v>PLACA EM AÇO, MODULADA - 3,00 X 2,00 M - PELÍCULA RETRORREFLETIVA TIPO I + III - FORNECIMENTO E IMPLANTAÇÃO</v>
          </cell>
          <cell r="D5547" t="str">
            <v>UN</v>
          </cell>
          <cell r="F5547">
            <v>3529.15</v>
          </cell>
        </row>
        <row r="5548">
          <cell r="A5548">
            <v>5213563</v>
          </cell>
          <cell r="B5548" t="str">
            <v>SICRO ABRIL/ 25</v>
          </cell>
          <cell r="C5548" t="str">
            <v>PLACA EM AÇO, MODULADA - 3,00 X 2,00 M - PELÍCULA RETRORREFLETIVA TIPO III + III - FORNECIMENTO E IMPLANTAÇÃO</v>
          </cell>
          <cell r="D5548" t="str">
            <v>UN</v>
          </cell>
          <cell r="F5548">
            <v>4205.7700000000004</v>
          </cell>
        </row>
        <row r="5549">
          <cell r="A5549">
            <v>5213546</v>
          </cell>
          <cell r="B5549" t="str">
            <v>SICRO ABRIL/ 25</v>
          </cell>
          <cell r="C5549" t="str">
            <v>PLACA EM AÇO, MODULADA - 4,00 X 2,00 M - PELÍCULA RETRORREFLETIVA TIPO I + I - FORNECIMENTO E IMPLANTAÇÃO</v>
          </cell>
          <cell r="D5549" t="str">
            <v>UN</v>
          </cell>
          <cell r="F5549">
            <v>4399.38</v>
          </cell>
        </row>
        <row r="5550">
          <cell r="A5550">
            <v>5213555</v>
          </cell>
          <cell r="B5550" t="str">
            <v>SICRO ABRIL/ 25</v>
          </cell>
          <cell r="C5550" t="str">
            <v>PLACA EM AÇO, MODULADA - 4,00 X 2,00 M - PELÍCULA RETRORREFLETIVA TIPO I + III - FORNECIMENTO E IMPLANTAÇÃO</v>
          </cell>
          <cell r="D5550" t="str">
            <v>UN</v>
          </cell>
          <cell r="F5550">
            <v>4760.26</v>
          </cell>
        </row>
        <row r="5551">
          <cell r="A5551">
            <v>5213564</v>
          </cell>
          <cell r="B5551" t="str">
            <v>SICRO ABRIL/ 25</v>
          </cell>
          <cell r="C5551" t="str">
            <v>PLACA EM AÇO, MODULADA - 4,00 X 2,00 M - PELÍCULA RETRORREFLETIVA TIPO III + III - FORNECIMENTO E IMPLANTAÇÃO</v>
          </cell>
          <cell r="D5551" t="str">
            <v>UN</v>
          </cell>
          <cell r="F5551">
            <v>5662.42</v>
          </cell>
        </row>
        <row r="5552">
          <cell r="A5552">
            <v>5213548</v>
          </cell>
          <cell r="B5552" t="str">
            <v>SICRO ABRIL/ 25</v>
          </cell>
          <cell r="C5552" t="str">
            <v>PLACA EM AÇO, MODULADA - 4,00 X 3,00 M - PELÍCULA RETRORREFLETIVA TIPO I + I - FORNECIMENTO E IMPLANTAÇÃO</v>
          </cell>
          <cell r="D5552" t="str">
            <v>UN</v>
          </cell>
          <cell r="F5552">
            <v>6516.98</v>
          </cell>
        </row>
        <row r="5553">
          <cell r="A5553">
            <v>5213557</v>
          </cell>
          <cell r="B5553" t="str">
            <v>SICRO ABRIL/ 25</v>
          </cell>
          <cell r="C5553" t="str">
            <v>PLACA EM AÇO, MODULADA - 4,00 X 3,00 M - PELÍCULA RETRORREFLETIVA TIPO I + III - FORNECIMENTO E IMPLANTAÇÃO</v>
          </cell>
          <cell r="D5553" t="str">
            <v>UN</v>
          </cell>
          <cell r="F5553">
            <v>7058.3</v>
          </cell>
        </row>
        <row r="5554">
          <cell r="A5554">
            <v>5213566</v>
          </cell>
          <cell r="B5554" t="str">
            <v>SICRO ABRIL/ 25</v>
          </cell>
          <cell r="C5554" t="str">
            <v>PLACA EM AÇO, MODULADA - 4,00 X 3,00 M - PELÍCULA RETRORREFLETIVA TIPO III + III - FORNECIMENTO E IMPLANTAÇÃO</v>
          </cell>
          <cell r="D5554" t="str">
            <v>UN</v>
          </cell>
          <cell r="F5554">
            <v>8411.5400000000009</v>
          </cell>
        </row>
        <row r="5555">
          <cell r="A5555">
            <v>5213576</v>
          </cell>
          <cell r="B5555" t="str">
            <v>SICRO ABRIL/ 25</v>
          </cell>
          <cell r="C5555" t="str">
            <v>PLACA EM AÇO, MODULADA - ACIMA DE 2 M² - PELÍCULA I + I - FORNECIMENTO E IMPLANTAÇÃO</v>
          </cell>
          <cell r="D5555" t="str">
            <v>M²</v>
          </cell>
          <cell r="F5555">
            <v>584.13</v>
          </cell>
        </row>
        <row r="5556">
          <cell r="A5556">
            <v>5213577</v>
          </cell>
          <cell r="B5556" t="str">
            <v>SICRO ABRIL/ 25</v>
          </cell>
          <cell r="C5556" t="str">
            <v>PLACA EM AÇO, MODULADA - ACIMA DE 2 M² - PELÍCULA I + III - FORNECIMENTO E IMPLANTAÇÃO</v>
          </cell>
          <cell r="D5556" t="str">
            <v>M²</v>
          </cell>
          <cell r="F5556">
            <v>629.24</v>
          </cell>
        </row>
        <row r="5557">
          <cell r="A5557">
            <v>5213578</v>
          </cell>
          <cell r="B5557" t="str">
            <v>SICRO ABRIL/ 25</v>
          </cell>
          <cell r="C5557" t="str">
            <v>PLACA EM AÇO, MODULADA - ACIMA DE 2 M² - PELÍCULA III + III - FORNECIMENTO E IMPLANTAÇÃO</v>
          </cell>
          <cell r="D5557" t="str">
            <v>M²</v>
          </cell>
          <cell r="F5557">
            <v>742.01</v>
          </cell>
        </row>
        <row r="5558">
          <cell r="A5558">
            <v>5213425</v>
          </cell>
          <cell r="B5558" t="str">
            <v>SICRO ABRIL/ 25</v>
          </cell>
          <cell r="C5558" t="str">
            <v>PLACA EM ALUMÍNIO COMPOSTO DE 3 MM, MODULADA, AÉREA, COM PELÍCULA RETRORREFLETIVA TIPO I + III - CONFECÇÃO</v>
          </cell>
          <cell r="D5558" t="str">
            <v>M²</v>
          </cell>
          <cell r="F5558">
            <v>614.97</v>
          </cell>
        </row>
        <row r="5559">
          <cell r="A5559">
            <v>5213426</v>
          </cell>
          <cell r="B5559" t="str">
            <v>SICRO ABRIL/ 25</v>
          </cell>
          <cell r="C5559" t="str">
            <v>PLACA EM ALUMÍNIO COMPOSTO DE 3 MM, MODULADA, AÉREA, COM PELÍCULA RETRORREFLETIVA TIPO III + III - CONFECÇÃO</v>
          </cell>
          <cell r="D5559" t="str">
            <v>M²</v>
          </cell>
          <cell r="F5559">
            <v>727.74</v>
          </cell>
        </row>
        <row r="5560">
          <cell r="A5560">
            <v>5213427</v>
          </cell>
          <cell r="B5560" t="str">
            <v>SICRO ABRIL/ 25</v>
          </cell>
          <cell r="C5560" t="str">
            <v>PLACA EM ALUMÍNIO COMPOSTO DE 3 MM, MODULADA, AÉREA, COM PELÍCULA RETRORREFLETIVA TIPO III + X - CONFECÇÃO</v>
          </cell>
          <cell r="D5560" t="str">
            <v>M²</v>
          </cell>
          <cell r="F5560">
            <v>797.91</v>
          </cell>
        </row>
        <row r="5561">
          <cell r="A5561">
            <v>5213567</v>
          </cell>
          <cell r="B5561" t="str">
            <v>SICRO ABRIL/ 25</v>
          </cell>
          <cell r="C5561" t="str">
            <v>PLACA EM ALUMÍNIO COMPOSTO DE 3 MM, MODULADA, AÉREA, COM PELÍCULA RETRORREFLETIVA TIPO X + SI - CONFECÇÃO</v>
          </cell>
          <cell r="D5561" t="str">
            <v>M²</v>
          </cell>
          <cell r="F5561">
            <v>933.87</v>
          </cell>
        </row>
        <row r="5562">
          <cell r="A5562">
            <v>5213486</v>
          </cell>
          <cell r="B5562" t="str">
            <v>SICRO ABRIL/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25</v>
          </cell>
          <cell r="C5569" t="str">
            <v>PLACA EM ALUMÍNIO, ESPESSURA DE 1,5 MM, MODULADA, AÉREA, COM PELÍCULA RETRORREFLETIVA TIPO I + III - CONFECÇÃO</v>
          </cell>
          <cell r="D5569" t="str">
            <v>M²</v>
          </cell>
          <cell r="F5569">
            <v>630.64</v>
          </cell>
        </row>
        <row r="5570">
          <cell r="A5570">
            <v>5213435</v>
          </cell>
          <cell r="B5570" t="str">
            <v>SICRO ABRIL/ 25</v>
          </cell>
          <cell r="C5570" t="str">
            <v>PLACA EM ALUMÍNIO, ESPESSURA DE 1,5 MM, MODULADA, AÉREA, COM PELÍCULA RETRORREFLETIVA TIPO III + III - CONFECÇÃO</v>
          </cell>
          <cell r="D5570" t="str">
            <v>M²</v>
          </cell>
          <cell r="F5570">
            <v>743.41</v>
          </cell>
        </row>
        <row r="5571">
          <cell r="A5571">
            <v>5213436</v>
          </cell>
          <cell r="B5571" t="str">
            <v>SICRO ABRIL/ 25</v>
          </cell>
          <cell r="C5571" t="str">
            <v>PLACA EM ALUMÍNIO, ESPESSURA DE 1,5 MM, MODULADA, AÉREA, COM PELÍCULA RETRORREFLETIVA TIPO III + X - CONFECÇÃO</v>
          </cell>
          <cell r="D5571" t="str">
            <v>M²</v>
          </cell>
          <cell r="F5571">
            <v>813.58</v>
          </cell>
        </row>
        <row r="5572">
          <cell r="A5572">
            <v>5213430</v>
          </cell>
          <cell r="B5572" t="str">
            <v>SICRO ABRIL/ 25</v>
          </cell>
          <cell r="C5572" t="str">
            <v>PLACA EM CHAPA DE POLIÉSTER REFORÇADA COM FIBRA DE VIDRO COM PELÍCULA RETRORREFLETIVA TIPO I + I - CONFECÇÃO</v>
          </cell>
          <cell r="D5572" t="str">
            <v>M²</v>
          </cell>
          <cell r="F5572">
            <v>385.1</v>
          </cell>
        </row>
        <row r="5573">
          <cell r="A5573">
            <v>5213431</v>
          </cell>
          <cell r="B5573" t="str">
            <v>SICRO ABRIL/ 25</v>
          </cell>
          <cell r="C5573" t="str">
            <v>PLACA EM CHAPA DE POLIÉSTER REFORÇADA COM FIBRA DE VIDRO COM PELÍCULA RETRORREFLETIVA TIPO I + III - CONFECÇÃO</v>
          </cell>
          <cell r="D5573" t="str">
            <v>M²</v>
          </cell>
          <cell r="F5573">
            <v>430.21</v>
          </cell>
        </row>
        <row r="5574">
          <cell r="A5574">
            <v>5213433</v>
          </cell>
          <cell r="B5574" t="str">
            <v>SICRO ABRIL/ 25</v>
          </cell>
          <cell r="C5574" t="str">
            <v>PLACA EM CHAPA DE POLIÉSTER REFORÇADA COM FIBRA DE VIDRO COM PELÍCULA RETRORREFLETIVA TIPO I + IV - CONFECÇÃO</v>
          </cell>
          <cell r="D5574" t="str">
            <v>M²</v>
          </cell>
          <cell r="F5574">
            <v>378.82</v>
          </cell>
        </row>
        <row r="5575">
          <cell r="A5575">
            <v>5213428</v>
          </cell>
          <cell r="B5575" t="str">
            <v>SICRO ABRIL/ 25</v>
          </cell>
          <cell r="C5575" t="str">
            <v>PLACA EM CHAPA DE POLIÉSTER REFORÇADA COM FIBRA DE VIDRO COM PELÍCULA RETRORREFLETIVA TIPO I + SI - CONFECÇÃO</v>
          </cell>
          <cell r="D5575" t="str">
            <v>M²</v>
          </cell>
          <cell r="F5575">
            <v>571.15</v>
          </cell>
        </row>
        <row r="5576">
          <cell r="A5576">
            <v>5213432</v>
          </cell>
          <cell r="B5576" t="str">
            <v>SICRO ABRIL/ 25</v>
          </cell>
          <cell r="C5576" t="str">
            <v>PLACA EM CHAPA DE POLIÉSTER REFORÇADA COM FIBRA DE VIDRO COM PELÍCULA RETRORREFLETIVA TIPO III + III - CONFECÇÃO</v>
          </cell>
          <cell r="D5576" t="str">
            <v>M²</v>
          </cell>
          <cell r="F5576">
            <v>542.99</v>
          </cell>
        </row>
        <row r="5577">
          <cell r="A5577">
            <v>5213429</v>
          </cell>
          <cell r="B5577" t="str">
            <v>SICRO ABRIL/ 25</v>
          </cell>
          <cell r="C5577" t="str">
            <v>PLACA EM CHAPA DE POLIÉSTER REFORÇADA COM FIBRA DE VIDRO COM PELÍCULA RETRORREFLETIVA TIPO III + SI - CONFECÇÃO</v>
          </cell>
          <cell r="D5577" t="str">
            <v>M²</v>
          </cell>
          <cell r="F5577">
            <v>644.13</v>
          </cell>
        </row>
        <row r="5578">
          <cell r="A5578">
            <v>5213516</v>
          </cell>
          <cell r="B5578" t="str">
            <v>SICRO ABRIL/ 25</v>
          </cell>
          <cell r="C5578" t="str">
            <v>PLACA EM FIBRA - 2,00 X 1,00 M - PELÍCULA RETRORREFLETIVA TIPO I + I - FORNECIMENTO E IMPLANTAÇÃO</v>
          </cell>
          <cell r="D5578" t="str">
            <v>UN</v>
          </cell>
          <cell r="F5578">
            <v>852.29</v>
          </cell>
        </row>
        <row r="5579">
          <cell r="A5579">
            <v>5213525</v>
          </cell>
          <cell r="B5579" t="str">
            <v>SICRO ABRIL/ 25</v>
          </cell>
          <cell r="C5579" t="str">
            <v>PLACA EM FIBRA - 2,00 X 1,00 M - PELÍCULA RETRORREFLETIVA TIPO I + III - FORNECIMENTO E IMPLANTAÇÃO</v>
          </cell>
          <cell r="D5579" t="str">
            <v>UN</v>
          </cell>
          <cell r="F5579">
            <v>942.51</v>
          </cell>
        </row>
        <row r="5580">
          <cell r="A5580">
            <v>5213534</v>
          </cell>
          <cell r="B5580" t="str">
            <v>SICRO ABRIL/ 25</v>
          </cell>
          <cell r="C5580" t="str">
            <v>PLACA EM FIBRA - 2,00 X 1,00 M - PELÍCULA RETRORREFLETIVA TIPO III + III - FORNECIMENTO E IMPLANTAÇÃO</v>
          </cell>
          <cell r="D5580" t="str">
            <v>UN</v>
          </cell>
          <cell r="F5580">
            <v>1168.07</v>
          </cell>
        </row>
        <row r="5581">
          <cell r="A5581">
            <v>5213517</v>
          </cell>
          <cell r="B5581" t="str">
            <v>SICRO ABRIL/ 25</v>
          </cell>
          <cell r="C5581" t="str">
            <v>PLACA EM FIBRA - 3,00 X 1,50 M - PELÍCULA RETRORREFLETIVA TIPO I + I - FORNECIMENTO E IMPLANTAÇÃO</v>
          </cell>
          <cell r="D5581" t="str">
            <v>UN</v>
          </cell>
          <cell r="F5581">
            <v>1815.04</v>
          </cell>
        </row>
        <row r="5582">
          <cell r="A5582">
            <v>5213526</v>
          </cell>
          <cell r="B5582" t="str">
            <v>SICRO ABRIL/ 25</v>
          </cell>
          <cell r="C5582" t="str">
            <v>PLACA EM FIBRA - 3,00 X 1,50 M - PELÍCULA RETRORREFLETIVA TIPO I + III - FORNECIMENTO E IMPLANTAÇÃO</v>
          </cell>
          <cell r="D5582" t="str">
            <v>UN</v>
          </cell>
          <cell r="F5582">
            <v>2018.04</v>
          </cell>
        </row>
        <row r="5583">
          <cell r="A5583">
            <v>5213535</v>
          </cell>
          <cell r="B5583" t="str">
            <v>SICRO ABRIL/ 25</v>
          </cell>
          <cell r="C5583" t="str">
            <v>PLACA EM FIBRA - 3,00 X 1,50 M - PELÍCULA RETRORREFLETIVA TIPO III + III - FORNECIMENTO E IMPLANTAÇÃO</v>
          </cell>
          <cell r="D5583" t="str">
            <v>UN</v>
          </cell>
          <cell r="F5583">
            <v>2525.5500000000002</v>
          </cell>
        </row>
        <row r="5584">
          <cell r="A5584">
            <v>5213518</v>
          </cell>
          <cell r="B5584" t="str">
            <v>SICRO ABRIL/ 25</v>
          </cell>
          <cell r="C5584" t="str">
            <v>PLACA EM FIBRA - 3,00 X 2,00 M - PELÍCULA RETRORREFLETIVA TIPO I + I - FORNECIMENTO E IMPLANTAÇÃO</v>
          </cell>
          <cell r="D5584" t="str">
            <v>UN</v>
          </cell>
          <cell r="F5584">
            <v>2392.69</v>
          </cell>
        </row>
        <row r="5585">
          <cell r="A5585">
            <v>5213527</v>
          </cell>
          <cell r="B5585" t="str">
            <v>SICRO ABRIL/ 25</v>
          </cell>
          <cell r="C5585" t="str">
            <v>PLACA EM FIBRA - 3,00 X 2,00 M - PELÍCULA RETRORREFLETIVA TIPO I + III - FORNECIMENTO E IMPLANTAÇÃO</v>
          </cell>
          <cell r="D5585" t="str">
            <v>UN</v>
          </cell>
          <cell r="F5585">
            <v>2663.35</v>
          </cell>
        </row>
        <row r="5586">
          <cell r="A5586">
            <v>5213536</v>
          </cell>
          <cell r="B5586" t="str">
            <v>SICRO ABRIL/ 25</v>
          </cell>
          <cell r="C5586" t="str">
            <v>PLACA EM FIBRA - 3,00 X 2,00 M - PELÍCULA RETRORREFLETIVA TIPO III + III - FORNECIMENTO E IMPLANTAÇÃO</v>
          </cell>
          <cell r="D5586" t="str">
            <v>UN</v>
          </cell>
          <cell r="F5586">
            <v>3340.03</v>
          </cell>
        </row>
        <row r="5587">
          <cell r="A5587">
            <v>5213519</v>
          </cell>
          <cell r="B5587" t="str">
            <v>SICRO ABRIL/ 25</v>
          </cell>
          <cell r="C5587" t="str">
            <v>PLACA EM FIBRA - 4,00 X 2,00 M - PELÍCULA RETRORREFLETIVA TIPO I + I - FORNECIMENTO E IMPLANTAÇÃO</v>
          </cell>
          <cell r="D5587" t="str">
            <v>UN</v>
          </cell>
          <cell r="F5587">
            <v>3244.98</v>
          </cell>
        </row>
        <row r="5588">
          <cell r="A5588">
            <v>5213528</v>
          </cell>
          <cell r="B5588" t="str">
            <v>SICRO ABRIL/ 25</v>
          </cell>
          <cell r="C5588" t="str">
            <v>PLACA EM FIBRA - 4,00 X 2,00 M - PELÍCULA RETRORREFLETIVA TIPO I + III - FORNECIMENTO E IMPLANTAÇÃO</v>
          </cell>
          <cell r="D5588" t="str">
            <v>UN</v>
          </cell>
          <cell r="F5588">
            <v>3605.86</v>
          </cell>
        </row>
        <row r="5589">
          <cell r="A5589">
            <v>5213537</v>
          </cell>
          <cell r="B5589" t="str">
            <v>SICRO ABRIL/ 25</v>
          </cell>
          <cell r="C5589" t="str">
            <v>PLACA EM FIBRA - 4,00 X 2,00 M - PELÍCULA RETRORREFLETIVA TIPO III + III - FORNECIMENTO E IMPLANTAÇÃO</v>
          </cell>
          <cell r="D5589" t="str">
            <v>UN</v>
          </cell>
          <cell r="F5589">
            <v>4508.1000000000004</v>
          </cell>
        </row>
        <row r="5590">
          <cell r="A5590">
            <v>5213521</v>
          </cell>
          <cell r="B5590" t="str">
            <v>SICRO ABRIL/ 25</v>
          </cell>
          <cell r="C5590" t="str">
            <v>PLACA EM FIBRA - 4,00 X 3,00 M - PELÍCULA RETRORREFLETIVA TIPO I + I - FORNECIMENTO E IMPLANTAÇÃO</v>
          </cell>
          <cell r="D5590" t="str">
            <v>UN</v>
          </cell>
          <cell r="F5590">
            <v>4785.38</v>
          </cell>
        </row>
        <row r="5591">
          <cell r="A5591">
            <v>5213530</v>
          </cell>
          <cell r="B5591" t="str">
            <v>SICRO ABRIL/ 25</v>
          </cell>
          <cell r="C5591" t="str">
            <v>PLACA EM FIBRA - 4,00 X 3,00 M - PELÍCULA RETRORREFLETIVA TIPO I + III - FORNECIMENTO E IMPLANTAÇÃO</v>
          </cell>
          <cell r="D5591" t="str">
            <v>UN</v>
          </cell>
          <cell r="F5591">
            <v>5326.7</v>
          </cell>
        </row>
        <row r="5592">
          <cell r="A5592">
            <v>5213539</v>
          </cell>
          <cell r="B5592" t="str">
            <v>SICRO ABRIL/ 25</v>
          </cell>
          <cell r="C5592" t="str">
            <v>PLACA EM FIBRA - 4,00 X 3,00 M - PELÍCULA RETRORREFLETIVA TIPO III + III - FORNECIMENTO E IMPLANTAÇÃO</v>
          </cell>
          <cell r="D5592" t="str">
            <v>UN</v>
          </cell>
          <cell r="F5592">
            <v>6680.06</v>
          </cell>
        </row>
        <row r="5593">
          <cell r="A5593">
            <v>5213573</v>
          </cell>
          <cell r="B5593" t="str">
            <v>SICRO ABRIL/ 25</v>
          </cell>
          <cell r="C5593" t="str">
            <v>PLACA EM FIBRA - PELÍCULA I + I - FORNECIMENTO E IMPLANTAÇÃO</v>
          </cell>
          <cell r="D5593" t="str">
            <v>M²</v>
          </cell>
          <cell r="F5593">
            <v>439.83</v>
          </cell>
        </row>
        <row r="5594">
          <cell r="A5594">
            <v>5213574</v>
          </cell>
          <cell r="B5594" t="str">
            <v>SICRO ABRIL/ 25</v>
          </cell>
          <cell r="C5594" t="str">
            <v>PLACA EM FIBRA - PELÍCULA I + III - FORNECIMENTO E IMPLANTAÇÃO</v>
          </cell>
          <cell r="D5594" t="str">
            <v>M²</v>
          </cell>
          <cell r="F5594">
            <v>484.94</v>
          </cell>
        </row>
        <row r="5595">
          <cell r="A5595">
            <v>5213575</v>
          </cell>
          <cell r="B5595" t="str">
            <v>SICRO ABRIL/ 25</v>
          </cell>
          <cell r="C5595" t="str">
            <v>PLACA EM FIBRA - PELÍCULA III + III - FORNECIMENTO E IMPLANTAÇÃO</v>
          </cell>
          <cell r="D5595" t="str">
            <v>M²</v>
          </cell>
          <cell r="F5595">
            <v>597.72</v>
          </cell>
        </row>
        <row r="5596">
          <cell r="A5596">
            <v>5213480</v>
          </cell>
          <cell r="B5596" t="str">
            <v>SICRO ABRIL/ 25</v>
          </cell>
          <cell r="C5596" t="str">
            <v>PLACA EM FIBRA, MODULADA, AÉREA - PELÍCULA RETRORREFLETIVA TIPO I + III - FORNECIMENTO E IMPLANTAÇÃO</v>
          </cell>
          <cell r="D5596" t="str">
            <v>M²</v>
          </cell>
          <cell r="F5596">
            <v>897.1</v>
          </cell>
        </row>
        <row r="5597">
          <cell r="A5597">
            <v>5213481</v>
          </cell>
          <cell r="B5597" t="str">
            <v>SICRO ABRIL/ 25</v>
          </cell>
          <cell r="C5597" t="str">
            <v>PLACA EM FIBRA, MODULADA, AÉREA - PELÍCULA RETRORREFLETIVA TIPO III + III - FORNECIMENTO E IMPLANTAÇÃO</v>
          </cell>
          <cell r="D5597" t="str">
            <v>M²</v>
          </cell>
          <cell r="F5597">
            <v>1009.88</v>
          </cell>
        </row>
        <row r="5598">
          <cell r="A5598">
            <v>5213482</v>
          </cell>
          <cell r="B5598" t="str">
            <v>SICRO ABRIL/ 25</v>
          </cell>
          <cell r="C5598" t="str">
            <v>PLACA EM FIBRA, MODULADA, AÉREA - PELÍCULA RETRORREFLETIVA TIPO III + X - FORNECIMENTO E IMPLANTAÇÃO</v>
          </cell>
          <cell r="D5598" t="str">
            <v>M²</v>
          </cell>
          <cell r="F5598">
            <v>1080.04</v>
          </cell>
        </row>
        <row r="5599">
          <cell r="A5599">
            <v>5213422</v>
          </cell>
          <cell r="B5599" t="str">
            <v>SICRO ABRIL/ 25</v>
          </cell>
          <cell r="C5599" t="str">
            <v>PLACA MODULADA EM AÇO Nº 18 GALVANIZADO COM PELÍCULA RETRORREFLETIVA TIPO I + I - CONFECÇÃO</v>
          </cell>
          <cell r="D5599" t="str">
            <v>M²</v>
          </cell>
          <cell r="F5599">
            <v>529.4</v>
          </cell>
        </row>
        <row r="5600">
          <cell r="A5600">
            <v>5213423</v>
          </cell>
          <cell r="B5600" t="str">
            <v>SICRO ABRIL/ 25</v>
          </cell>
          <cell r="C5600" t="str">
            <v>PLACA MODULADA EM AÇO Nº 18 GALVANIZADO COM PELÍCULA RETRORREFLETIVA TIPO I + III - CONFECÇÃO</v>
          </cell>
          <cell r="D5600" t="str">
            <v>M²</v>
          </cell>
          <cell r="F5600">
            <v>574.51</v>
          </cell>
        </row>
        <row r="5601">
          <cell r="A5601">
            <v>5213424</v>
          </cell>
          <cell r="B5601" t="str">
            <v>SICRO ABRIL/ 25</v>
          </cell>
          <cell r="C5601" t="str">
            <v>PLACA MODULADA EM AÇO Nº 18 GALVANIZADO COM PELÍCULA RETRORREFLETIVA TIPO III + III - CONFECÇÃO</v>
          </cell>
          <cell r="D5601" t="str">
            <v>M²</v>
          </cell>
          <cell r="F5601">
            <v>687.28</v>
          </cell>
        </row>
        <row r="5602">
          <cell r="A5602">
            <v>5213437</v>
          </cell>
          <cell r="B5602" t="str">
            <v>SICRO ABRIL/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25</v>
          </cell>
          <cell r="C5612" t="str">
            <v>RECUPERAÇÃO DE CHAPA EM AÇO PARA PLACA DE SINALIZAÇÃO</v>
          </cell>
          <cell r="D5612" t="str">
            <v>M²</v>
          </cell>
          <cell r="F5612">
            <v>35.880000000000003</v>
          </cell>
        </row>
        <row r="5613">
          <cell r="A5613">
            <v>5213667</v>
          </cell>
          <cell r="B5613" t="str">
            <v>SICRO ABRIL/ 25</v>
          </cell>
          <cell r="C5613" t="str">
            <v>REMOÇÃO DA ESTRUTURA DE PÓRTICO METÁLICO</v>
          </cell>
          <cell r="D5613" t="str">
            <v>UN</v>
          </cell>
          <cell r="F5613">
            <v>342.29</v>
          </cell>
        </row>
        <row r="5614">
          <cell r="A5614">
            <v>5213683</v>
          </cell>
          <cell r="B5614" t="str">
            <v>SICRO ABRIL/ 25</v>
          </cell>
          <cell r="C5614" t="str">
            <v>REMOÇÃO DA ESTRUTURA DE SEMIPÓRTICO DUPLO METÁLICO</v>
          </cell>
          <cell r="D5614" t="str">
            <v>UN</v>
          </cell>
          <cell r="F5614">
            <v>243.43</v>
          </cell>
        </row>
        <row r="5615">
          <cell r="A5615">
            <v>5213660</v>
          </cell>
          <cell r="B5615" t="str">
            <v>SICRO ABRIL/ 25</v>
          </cell>
          <cell r="C5615" t="str">
            <v>REMOÇÃO DA ESTRUTURA DE SEMIPÓRTICO METÁLICO</v>
          </cell>
          <cell r="D5615" t="str">
            <v>UN</v>
          </cell>
          <cell r="F5615">
            <v>202.85</v>
          </cell>
        </row>
        <row r="5616">
          <cell r="A5616">
            <v>5213364</v>
          </cell>
          <cell r="B5616" t="str">
            <v>SICRO ABRIL/ 25</v>
          </cell>
          <cell r="C5616" t="str">
            <v>REMOÇÃO DE PLACA DE SINALIZAÇÃO</v>
          </cell>
          <cell r="D5616" t="str">
            <v>M²</v>
          </cell>
          <cell r="F5616">
            <v>20.49</v>
          </cell>
        </row>
        <row r="5617">
          <cell r="A5617">
            <v>5213832</v>
          </cell>
          <cell r="B5617" t="str">
            <v>SICRO ABRIL/ 25</v>
          </cell>
          <cell r="C5617" t="str">
            <v>REMOÇÃO DE SINALIZAÇÃO HORIZONTAL COM MAÇARICO</v>
          </cell>
          <cell r="D5617" t="str">
            <v>M²</v>
          </cell>
          <cell r="F5617">
            <v>3.9</v>
          </cell>
        </row>
        <row r="5618">
          <cell r="A5618">
            <v>5213830</v>
          </cell>
          <cell r="B5618" t="str">
            <v>SICRO ABRIL/ 25</v>
          </cell>
          <cell r="C5618" t="str">
            <v>REMOÇÃO DE SINALIZAÇÃO HORIZONTAL POR FRESAGEM</v>
          </cell>
          <cell r="D5618" t="str">
            <v>M²</v>
          </cell>
          <cell r="F5618">
            <v>4.92</v>
          </cell>
        </row>
        <row r="5619">
          <cell r="A5619">
            <v>5213831</v>
          </cell>
          <cell r="B5619" t="str">
            <v>SICRO ABRIL/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25</v>
          </cell>
          <cell r="C5620" t="str">
            <v>SEMÁFORO MÓVEL COM 3 LENTES D = 200 MM</v>
          </cell>
          <cell r="D5620" t="str">
            <v>H</v>
          </cell>
          <cell r="F5620">
            <v>3.48</v>
          </cell>
        </row>
        <row r="5621">
          <cell r="A5621">
            <v>5213636</v>
          </cell>
          <cell r="B5621" t="str">
            <v>SICRO ABRIL/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25</v>
          </cell>
          <cell r="C5633" t="str">
            <v>SINALIZADOR DIRECIONAL MÓVEL, LED, COM BANCO FOTOVOLTAICO DE ENERGIA E MONTADO EM CHASSI COM ENGATE</v>
          </cell>
          <cell r="D5633" t="str">
            <v>H</v>
          </cell>
          <cell r="F5633">
            <v>3.61</v>
          </cell>
        </row>
        <row r="5634">
          <cell r="A5634">
            <v>5213869</v>
          </cell>
          <cell r="B5634" t="str">
            <v>SICRO ABRIL/ 25</v>
          </cell>
          <cell r="C5634" t="str">
            <v>SUPORTE DUPLO METÁLICO GALVANIZADO PARA PLACAS - 3,00 X 1,50 M - FORNECIMENTO E IMPLANTAÇÃO</v>
          </cell>
          <cell r="D5634" t="str">
            <v>UN</v>
          </cell>
          <cell r="F5634">
            <v>2447.0700000000002</v>
          </cell>
        </row>
        <row r="5635">
          <cell r="A5635">
            <v>5213870</v>
          </cell>
          <cell r="B5635" t="str">
            <v>SICRO ABRIL/ 25</v>
          </cell>
          <cell r="C5635" t="str">
            <v>SUPORTE DUPLO METÁLICO GALVANIZADO PARA PLACAS - 3,00 X 2,00 M - FORNECIMENTO E IMPLANTAÇÃO</v>
          </cell>
          <cell r="D5635" t="str">
            <v>UN</v>
          </cell>
          <cell r="F5635">
            <v>3365.63</v>
          </cell>
        </row>
        <row r="5636">
          <cell r="A5636">
            <v>5213871</v>
          </cell>
          <cell r="B5636" t="str">
            <v>SICRO ABRIL/ 25</v>
          </cell>
          <cell r="C5636" t="str">
            <v>SUPORTE DUPLO METÁLICO GALVANIZADO PARA PLACAS - 4,00 X 2,00 M - FORNECIMENTO E IMPLANTAÇÃO</v>
          </cell>
          <cell r="D5636" t="str">
            <v>UN</v>
          </cell>
          <cell r="F5636">
            <v>3443.72</v>
          </cell>
        </row>
        <row r="5637">
          <cell r="A5637">
            <v>5213872</v>
          </cell>
          <cell r="B5637" t="str">
            <v>SICRO ABRIL/ 25</v>
          </cell>
          <cell r="C5637" t="str">
            <v>SUPORTE DUPLO METÁLICO GALVANIZADO PARA PLACAS - 4,00 X 3,00 M - FORNECIMENTO E IMPLANTAÇÃO</v>
          </cell>
          <cell r="D5637" t="str">
            <v>UN</v>
          </cell>
          <cell r="F5637">
            <v>5455.56</v>
          </cell>
        </row>
        <row r="5638">
          <cell r="A5638">
            <v>5213867</v>
          </cell>
          <cell r="B5638" t="str">
            <v>SICRO ABRIL/ 25</v>
          </cell>
          <cell r="C5638" t="str">
            <v>SUPORTE METÁLICO GALVANIZADO PARA MARCO QUILOMÉTRICO - FORNECIMENTO E IMPLANTAÇÃO</v>
          </cell>
          <cell r="D5638" t="str">
            <v>UN</v>
          </cell>
          <cell r="F5638">
            <v>574.86</v>
          </cell>
        </row>
        <row r="5639">
          <cell r="A5639">
            <v>5213863</v>
          </cell>
          <cell r="B5639" t="str">
            <v>SICRO ABRIL/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25</v>
          </cell>
          <cell r="C5644" t="str">
            <v>SUPORTE METÁLICO GALVANIZADO PARA PLACA DE REGULAMENTAÇÃO - R1 - LADO DE 0,331 M - FORNECIMENTO E IMPLANTAÇÃO</v>
          </cell>
          <cell r="D5644" t="str">
            <v>UN</v>
          </cell>
          <cell r="F5644">
            <v>429.7</v>
          </cell>
        </row>
        <row r="5645">
          <cell r="A5645">
            <v>5213857</v>
          </cell>
          <cell r="B5645" t="str">
            <v>SICRO ABRIL/ 25</v>
          </cell>
          <cell r="C5645" t="str">
            <v>SUPORTE METÁLICO GALVANIZADO PARA PLACA DE REGULAMENTAÇÃO - R1 - LADO DE 0,414 M - FORNECIMENTO E IMPLANTAÇÃO</v>
          </cell>
          <cell r="D5645" t="str">
            <v>UN</v>
          </cell>
          <cell r="F5645">
            <v>444.53</v>
          </cell>
        </row>
        <row r="5646">
          <cell r="A5646">
            <v>5213858</v>
          </cell>
          <cell r="B5646" t="str">
            <v>SICRO ABRIL/ 25</v>
          </cell>
          <cell r="C5646" t="str">
            <v>SUPORTE METÁLICO GALVANIZADO PARA PLACA DE REGULAMENTAÇÃO - R1 - LADO DE 0,497 M - FORNECIMENTO E IMPLANTAÇÃO</v>
          </cell>
          <cell r="D5646" t="str">
            <v>UN</v>
          </cell>
          <cell r="F5646">
            <v>460.19</v>
          </cell>
        </row>
        <row r="5647">
          <cell r="A5647">
            <v>5213859</v>
          </cell>
          <cell r="B5647" t="str">
            <v>SICRO ABRIL/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25</v>
          </cell>
          <cell r="C5648" t="str">
            <v>SUPORTE METÁLICO GALVANIZADO PARA PLACA DE REGULAMENTAÇÃO - R2 - LADO DE 0,80 M - FORNECIMENTO E IMPLANTAÇÃO</v>
          </cell>
          <cell r="D5648" t="str">
            <v>UN</v>
          </cell>
          <cell r="F5648">
            <v>471.36</v>
          </cell>
        </row>
        <row r="5649">
          <cell r="A5649">
            <v>5213861</v>
          </cell>
          <cell r="B5649" t="str">
            <v>SICRO ABRIL/ 25</v>
          </cell>
          <cell r="C5649" t="str">
            <v>SUPORTE METÁLICO GALVANIZADO PARA PLACA DE REGULAMENTAÇÃO - R2 - LADO DE 1,00 M - FORNECIMENTO E IMPLANTAÇÃO</v>
          </cell>
          <cell r="D5649" t="str">
            <v>UN</v>
          </cell>
          <cell r="F5649">
            <v>500.28</v>
          </cell>
        </row>
        <row r="5650">
          <cell r="A5650">
            <v>5213862</v>
          </cell>
          <cell r="B5650" t="str">
            <v>SICRO ABRIL/ 25</v>
          </cell>
          <cell r="C5650" t="str">
            <v>SUPORTE METÁLICO GALVANIZADO PARA PLACA DE REGULAMENTAÇÃO - R2 - LADO DE 1,20 M - FORNECIMENTO E IMPLANTAÇÃO</v>
          </cell>
          <cell r="D5650" t="str">
            <v>UN</v>
          </cell>
          <cell r="F5650">
            <v>566.69000000000005</v>
          </cell>
        </row>
        <row r="5651">
          <cell r="A5651">
            <v>5213868</v>
          </cell>
          <cell r="B5651" t="str">
            <v>SICRO ABRIL/ 25</v>
          </cell>
          <cell r="C5651" t="str">
            <v>SUPORTE METÁLICO GALVANIZADO PARA PLACAS - 2,00 X 1,00 M - FORNECIMENTO E IMPLANTAÇÃO</v>
          </cell>
          <cell r="D5651" t="str">
            <v>UN</v>
          </cell>
          <cell r="F5651">
            <v>1132.48</v>
          </cell>
        </row>
        <row r="5652">
          <cell r="A5652">
            <v>5219546</v>
          </cell>
          <cell r="B5652" t="str">
            <v>SICRO ABRIL/ 25</v>
          </cell>
          <cell r="C5652" t="str">
            <v>SUPORTE METÁLICO MÓVEL PARA PLACA DE SINALIZAÇÃO - CONFECÇÃO</v>
          </cell>
          <cell r="D5652" t="str">
            <v>UN</v>
          </cell>
          <cell r="F5652">
            <v>346.94</v>
          </cell>
        </row>
        <row r="5653">
          <cell r="A5653">
            <v>5216111</v>
          </cell>
          <cell r="B5653" t="str">
            <v>SICRO ABRIL/ 25</v>
          </cell>
          <cell r="C5653" t="str">
            <v>SUPORTE PARA PLACA DE SINALIZAÇÃO EM MADEIRA DE LEI TRATADA 8 X 8 CM - FORNECIMENTO E IMPLANTAÇÃO</v>
          </cell>
          <cell r="D5653" t="str">
            <v>UN</v>
          </cell>
          <cell r="F5653">
            <v>116.94</v>
          </cell>
        </row>
        <row r="5654">
          <cell r="A5654">
            <v>5213351</v>
          </cell>
          <cell r="B5654" t="str">
            <v>SICRO ABRIL/ 25</v>
          </cell>
          <cell r="C5654" t="str">
            <v>SUPORTE POLIMÉRICO ECOLÓGICO MACIÇO COLAPSÍVEL D = 6,5 CM PARA PLACA DE SINALIZAÇÃO - FORNECIMENTO E IMPLANTAÇÃO</v>
          </cell>
          <cell r="D5654" t="str">
            <v>UN</v>
          </cell>
          <cell r="F5654">
            <v>755.32</v>
          </cell>
        </row>
        <row r="5655">
          <cell r="A5655">
            <v>5213350</v>
          </cell>
          <cell r="B5655" t="str">
            <v>SICRO ABRIL/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25</v>
          </cell>
          <cell r="C5658" t="str">
            <v>TACHA REFLETIVA EM PLÁSTICO INJETADO - BIDIRECIONAL TIPO I - COM UM PINO - FORNECIMENTO E COLOCAÇÃO</v>
          </cell>
          <cell r="D5658" t="str">
            <v>UN</v>
          </cell>
          <cell r="F5658">
            <v>31.6</v>
          </cell>
        </row>
        <row r="5659">
          <cell r="A5659">
            <v>5219605</v>
          </cell>
          <cell r="B5659" t="str">
            <v>SICRO ABRIL/ 25</v>
          </cell>
          <cell r="C5659" t="str">
            <v>TACHA REFLETIVA EM PLÁSTICO INJETADO - BIDIRECIONAL TIPO I - FORNECIMENTO E COLOCAÇÃO</v>
          </cell>
          <cell r="D5659" t="str">
            <v>UN</v>
          </cell>
          <cell r="F5659">
            <v>28.4</v>
          </cell>
        </row>
        <row r="5660">
          <cell r="A5660">
            <v>5219606</v>
          </cell>
          <cell r="B5660" t="str">
            <v>SICRO ABRIL/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25</v>
          </cell>
          <cell r="C5661" t="str">
            <v>TACHA REFLETIVA EM PLÁSTICO INJETADO - BIDIRECIONAL TIPO II - FORNECIMENTO E COLOCAÇÃO</v>
          </cell>
          <cell r="D5661" t="str">
            <v>UN</v>
          </cell>
          <cell r="F5661">
            <v>31.87</v>
          </cell>
        </row>
        <row r="5662">
          <cell r="A5662">
            <v>5219608</v>
          </cell>
          <cell r="B5662" t="str">
            <v>SICRO ABRIL/ 25</v>
          </cell>
          <cell r="C5662" t="str">
            <v>TACHA REFLETIVA EM PLÁSTICO INJETADO - BIDIRECIONAL TIPO III - COM UM PINO - FORNECIMENTO E COLOCAÇÃO</v>
          </cell>
          <cell r="D5662" t="str">
            <v>UN</v>
          </cell>
          <cell r="F5662">
            <v>38.35</v>
          </cell>
        </row>
        <row r="5663">
          <cell r="A5663">
            <v>5219609</v>
          </cell>
          <cell r="B5663" t="str">
            <v>SICRO ABRIL/ 25</v>
          </cell>
          <cell r="C5663" t="str">
            <v>TACHA REFLETIVA EM PLÁSTICO INJETADO - BIDIRECIONAL TIPO III - FORNECIMENTO E COLOCAÇÃO</v>
          </cell>
          <cell r="D5663" t="str">
            <v>UN</v>
          </cell>
          <cell r="F5663">
            <v>31.87</v>
          </cell>
        </row>
        <row r="5664">
          <cell r="A5664">
            <v>5219610</v>
          </cell>
          <cell r="B5664" t="str">
            <v>SICRO ABRIL/ 25</v>
          </cell>
          <cell r="C5664" t="str">
            <v>TACHA REFLETIVA EM PLÁSTICO INJETADO - BIDIRECIONAL TIPO IV - COM UM PINO - FORNECIMENTO E COLOCAÇÃO</v>
          </cell>
          <cell r="D5664" t="str">
            <v>UN</v>
          </cell>
          <cell r="F5664">
            <v>40.83</v>
          </cell>
        </row>
        <row r="5665">
          <cell r="A5665">
            <v>5219611</v>
          </cell>
          <cell r="B5665" t="str">
            <v>SICRO ABRIL/ 25</v>
          </cell>
          <cell r="C5665" t="str">
            <v>TACHA REFLETIVA EM PLÁSTICO INJETADO - BIDIRECIONAL TIPO IV - FORNECIMENTO E COLOCAÇÃO</v>
          </cell>
          <cell r="D5665" t="str">
            <v>UN</v>
          </cell>
          <cell r="F5665">
            <v>37.01</v>
          </cell>
        </row>
        <row r="5666">
          <cell r="A5666">
            <v>5213359</v>
          </cell>
          <cell r="B5666" t="str">
            <v>SICRO ABRIL/ 25</v>
          </cell>
          <cell r="C5666" t="str">
            <v>TACHA REFLETIVA EM PLÁSTICO INJETADO - MONODIRECIONAL TIPO I - COM UM PINO - FORNECIMENTO E COLOCAÇÃO</v>
          </cell>
          <cell r="D5666" t="str">
            <v>UN</v>
          </cell>
          <cell r="F5666">
            <v>27.84</v>
          </cell>
        </row>
        <row r="5667">
          <cell r="A5667">
            <v>5219612</v>
          </cell>
          <cell r="B5667" t="str">
            <v>SICRO ABRIL/ 25</v>
          </cell>
          <cell r="C5667" t="str">
            <v>TACHA REFLETIVA EM PLÁSTICO INJETADO - MONODIRECIONAL TIPO I - FORNECIMENTO E COLOCAÇÃO</v>
          </cell>
          <cell r="D5667" t="str">
            <v>UN</v>
          </cell>
          <cell r="F5667">
            <v>25.38</v>
          </cell>
        </row>
        <row r="5668">
          <cell r="A5668">
            <v>5219613</v>
          </cell>
          <cell r="B5668" t="str">
            <v>SICRO ABRIL/ 25</v>
          </cell>
          <cell r="C5668" t="str">
            <v>TACHA REFLETIVA EM PLÁSTICO INJETADO - MONODIRECIONAL TIPO II - COM UM PINO - FORNECIMENTO E COLOCAÇÃO</v>
          </cell>
          <cell r="D5668" t="str">
            <v>UN</v>
          </cell>
          <cell r="F5668">
            <v>31.77</v>
          </cell>
        </row>
        <row r="5669">
          <cell r="A5669">
            <v>5219614</v>
          </cell>
          <cell r="B5669" t="str">
            <v>SICRO ABRIL/ 25</v>
          </cell>
          <cell r="C5669" t="str">
            <v>TACHA REFLETIVA EM PLÁSTICO INJETADO - MONODIRECIONAL TIPO II - FORNECIMENTO E COLOCAÇÃO</v>
          </cell>
          <cell r="D5669" t="str">
            <v>UN</v>
          </cell>
          <cell r="F5669">
            <v>29.38</v>
          </cell>
        </row>
        <row r="5670">
          <cell r="A5670">
            <v>5219615</v>
          </cell>
          <cell r="B5670" t="str">
            <v>SICRO ABRIL/ 25</v>
          </cell>
          <cell r="C5670" t="str">
            <v>TACHA REFLETIVA EM PLÁSTICO INJETADO - MONODIRECIONAL TIPO III - COM UM PINO - FORNECIMENTO E COLOCAÇÃO</v>
          </cell>
          <cell r="D5670" t="str">
            <v>UN</v>
          </cell>
          <cell r="F5670">
            <v>32.61</v>
          </cell>
        </row>
        <row r="5671">
          <cell r="A5671">
            <v>5219616</v>
          </cell>
          <cell r="B5671" t="str">
            <v>SICRO ABRIL/ 25</v>
          </cell>
          <cell r="C5671" t="str">
            <v>TACHA REFLETIVA EM PLÁSTICO INJETADO - MONODIRECIONAL TIPO III - FORNECIMENTO E COLOCAÇÃO</v>
          </cell>
          <cell r="D5671" t="str">
            <v>UN</v>
          </cell>
          <cell r="F5671">
            <v>29.85</v>
          </cell>
        </row>
        <row r="5672">
          <cell r="A5672">
            <v>5219617</v>
          </cell>
          <cell r="B5672" t="str">
            <v>SICRO ABRIL/ 25</v>
          </cell>
          <cell r="C5672" t="str">
            <v>TACHA REFLETIVA EM PLÁSTICO INJETADO - MONODIRECIONAL TIPO IV - COM UM PINO - FORNECIMENTO E COLOCAÇÃO</v>
          </cell>
          <cell r="D5672" t="str">
            <v>UN</v>
          </cell>
          <cell r="F5672">
            <v>38.450000000000003</v>
          </cell>
        </row>
        <row r="5673">
          <cell r="A5673">
            <v>5219618</v>
          </cell>
          <cell r="B5673" t="str">
            <v>SICRO ABRIL/ 25</v>
          </cell>
          <cell r="C5673" t="str">
            <v>TACHA REFLETIVA EM PLÁSTICO INJETADO - MONODIRECIONAL TIPO IV - FORNECIMENTO E COLOCAÇÃO</v>
          </cell>
          <cell r="D5673" t="str">
            <v>UN</v>
          </cell>
          <cell r="F5673">
            <v>35.99</v>
          </cell>
        </row>
        <row r="5674">
          <cell r="A5674">
            <v>5219619</v>
          </cell>
          <cell r="B5674" t="str">
            <v>SICRO ABRIL/ 25</v>
          </cell>
          <cell r="C5674" t="str">
            <v>TACHA REFLETIVA EM RESINA SINTÉTICA - BIDIRECIONAL TIPO I - COM UM PINO - FORNECIMENTO E COLOCAÇÃO</v>
          </cell>
          <cell r="D5674" t="str">
            <v>UN</v>
          </cell>
          <cell r="F5674">
            <v>41.17</v>
          </cell>
        </row>
        <row r="5675">
          <cell r="A5675">
            <v>5219620</v>
          </cell>
          <cell r="B5675" t="str">
            <v>SICRO ABRIL/ 25</v>
          </cell>
          <cell r="C5675" t="str">
            <v>TACHA REFLETIVA EM RESINA SINTÉTICA - BIDIRECIONAL TIPO I - FORNECIMENTO E COLOCAÇÃO</v>
          </cell>
          <cell r="D5675" t="str">
            <v>UN</v>
          </cell>
          <cell r="F5675">
            <v>38.729999999999997</v>
          </cell>
        </row>
        <row r="5676">
          <cell r="A5676">
            <v>5219621</v>
          </cell>
          <cell r="B5676" t="str">
            <v>SICRO ABRIL/ 25</v>
          </cell>
          <cell r="C5676" t="str">
            <v>TACHA REFLETIVA EM RESINA SINTÉTICA - BIDIRECIONAL TIPO II - COM UM PINO - FORNECIMENTO E COLOCAÇÃO</v>
          </cell>
          <cell r="D5676" t="str">
            <v>UN</v>
          </cell>
          <cell r="F5676">
            <v>49.1</v>
          </cell>
        </row>
        <row r="5677">
          <cell r="A5677">
            <v>5219622</v>
          </cell>
          <cell r="B5677" t="str">
            <v>SICRO ABRIL/ 25</v>
          </cell>
          <cell r="C5677" t="str">
            <v>TACHA REFLETIVA EM RESINA SINTÉTICA - BIDIRECIONAL TIPO II - FORNECIMENTO E COLOCAÇÃO</v>
          </cell>
          <cell r="D5677" t="str">
            <v>UN</v>
          </cell>
          <cell r="F5677">
            <v>46.71</v>
          </cell>
        </row>
        <row r="5678">
          <cell r="A5678">
            <v>5219623</v>
          </cell>
          <cell r="B5678" t="str">
            <v>SICRO ABRIL/ 25</v>
          </cell>
          <cell r="C5678" t="str">
            <v>TACHA REFLETIVA EM RESINA SINTÉTICA - BIDIRECIONAL TIPO III - COM UM PINO - FORNECIMENTO E COLOCAÇÃO</v>
          </cell>
          <cell r="D5678" t="str">
            <v>UN</v>
          </cell>
          <cell r="F5678">
            <v>53.12</v>
          </cell>
        </row>
        <row r="5679">
          <cell r="A5679">
            <v>5219624</v>
          </cell>
          <cell r="B5679" t="str">
            <v>SICRO ABRIL/ 25</v>
          </cell>
          <cell r="C5679" t="str">
            <v>TACHA REFLETIVA EM RESINA SINTÉTICA - BIDIRECIONAL TIPO III - FORNECIMENTO E COLOCAÇÃO</v>
          </cell>
          <cell r="D5679" t="str">
            <v>UN</v>
          </cell>
          <cell r="F5679">
            <v>50.64</v>
          </cell>
        </row>
        <row r="5680">
          <cell r="A5680">
            <v>5219625</v>
          </cell>
          <cell r="B5680" t="str">
            <v>SICRO ABRIL/ 25</v>
          </cell>
          <cell r="C5680" t="str">
            <v>TACHA REFLETIVA EM RESINA SINTÉTICA - BIDIRECIONAL TIPO IV - COM UM PINO - FORNECIMENTO E COLOCAÇÃO</v>
          </cell>
          <cell r="D5680" t="str">
            <v>UN</v>
          </cell>
          <cell r="F5680">
            <v>53.37</v>
          </cell>
        </row>
        <row r="5681">
          <cell r="A5681">
            <v>5219626</v>
          </cell>
          <cell r="B5681" t="str">
            <v>SICRO ABRIL/ 25</v>
          </cell>
          <cell r="C5681" t="str">
            <v>TACHA REFLETIVA EM RESINA SINTÉTICA - BIDIRECIONAL TIPO IV - FORNECIMENTO E COLOCAÇÃO</v>
          </cell>
          <cell r="D5681" t="str">
            <v>UN</v>
          </cell>
          <cell r="F5681">
            <v>50.64</v>
          </cell>
        </row>
        <row r="5682">
          <cell r="A5682">
            <v>5219627</v>
          </cell>
          <cell r="B5682" t="str">
            <v>SICRO ABRIL/ 25</v>
          </cell>
          <cell r="C5682" t="str">
            <v>TACHA REFLETIVA EM RESINA SINTÉTICA - MONODIRECIONAL TIPO I - COM UM PINO - FORNECIMENTO E COLOCAÇÃO</v>
          </cell>
          <cell r="D5682" t="str">
            <v>UN</v>
          </cell>
          <cell r="F5682">
            <v>38.29</v>
          </cell>
        </row>
        <row r="5683">
          <cell r="A5683">
            <v>5219628</v>
          </cell>
          <cell r="B5683" t="str">
            <v>SICRO ABRIL/ 25</v>
          </cell>
          <cell r="C5683" t="str">
            <v>TACHA REFLETIVA EM RESINA SINTÉTICA - MONODIRECIONAL TIPO I - FORNECIMENTO E COLOCAÇÃO</v>
          </cell>
          <cell r="D5683" t="str">
            <v>UN</v>
          </cell>
          <cell r="F5683">
            <v>35.770000000000003</v>
          </cell>
        </row>
        <row r="5684">
          <cell r="A5684">
            <v>5219629</v>
          </cell>
          <cell r="B5684" t="str">
            <v>SICRO ABRIL/ 25</v>
          </cell>
          <cell r="C5684" t="str">
            <v>TACHA REFLETIVA EM RESINA SINTÉTICA - MONODIRECIONAL TIPO II - COM UM PINO - FORNECIMENTO E COLOCAÇÃO</v>
          </cell>
          <cell r="D5684" t="str">
            <v>UN</v>
          </cell>
          <cell r="F5684">
            <v>44.4</v>
          </cell>
        </row>
        <row r="5685">
          <cell r="A5685">
            <v>5219630</v>
          </cell>
          <cell r="B5685" t="str">
            <v>SICRO ABRIL/ 25</v>
          </cell>
          <cell r="C5685" t="str">
            <v>TACHA REFLETIVA EM RESINA SINTÉTICA - MONODIRECIONAL TIPO II - FORNECIMENTO E COLOCAÇÃO</v>
          </cell>
          <cell r="D5685" t="str">
            <v>UN</v>
          </cell>
          <cell r="F5685">
            <v>41.87</v>
          </cell>
        </row>
        <row r="5686">
          <cell r="A5686">
            <v>5219631</v>
          </cell>
          <cell r="B5686" t="str">
            <v>SICRO ABRIL/ 25</v>
          </cell>
          <cell r="C5686" t="str">
            <v>TACHA REFLETIVA EM RESINA SINTÉTICA - MONODIRECIONAL TIPO III - COM UM PINO - FORNECIMENTO E COLOCAÇÃO</v>
          </cell>
          <cell r="D5686" t="str">
            <v>UN</v>
          </cell>
          <cell r="F5686">
            <v>48.07</v>
          </cell>
        </row>
        <row r="5687">
          <cell r="A5687">
            <v>5219632</v>
          </cell>
          <cell r="B5687" t="str">
            <v>SICRO ABRIL/ 25</v>
          </cell>
          <cell r="C5687" t="str">
            <v>TACHA REFLETIVA EM RESINA SINTÉTICA - MONODIRECIONAL TIPO III - FORNECIMENTO E COLOCAÇÃO</v>
          </cell>
          <cell r="D5687" t="str">
            <v>UN</v>
          </cell>
          <cell r="F5687">
            <v>45.46</v>
          </cell>
        </row>
        <row r="5688">
          <cell r="A5688">
            <v>5219633</v>
          </cell>
          <cell r="B5688" t="str">
            <v>SICRO ABRIL/ 25</v>
          </cell>
          <cell r="C5688" t="str">
            <v>TACHA REFLETIVA EM RESINA SINTÉTICA - MONODIRECIONAL TIPO IV - COM UM PINO - FORNECIMENTO E COLOCAÇÃO</v>
          </cell>
          <cell r="D5688" t="str">
            <v>UN</v>
          </cell>
          <cell r="F5688">
            <v>52.03</v>
          </cell>
        </row>
        <row r="5689">
          <cell r="A5689">
            <v>5219634</v>
          </cell>
          <cell r="B5689" t="str">
            <v>SICRO ABRIL/ 25</v>
          </cell>
          <cell r="C5689" t="str">
            <v>TACHA REFLETIVA EM RESINA SINTÉTICA - MONODIRECIONAL TIPO IV - FORNECIMENTO E COLOCAÇÃO</v>
          </cell>
          <cell r="D5689" t="str">
            <v>UN</v>
          </cell>
          <cell r="F5689">
            <v>49.35</v>
          </cell>
        </row>
        <row r="5690">
          <cell r="A5690">
            <v>5213395</v>
          </cell>
          <cell r="B5690" t="str">
            <v>SICRO ABRIL/ 25</v>
          </cell>
          <cell r="C5690" t="str">
            <v>TACHA REFLETIVA METÁLICA - BIDIRECIONAL TIPO II - COM DOIS PINOS - FORNECIMENTO E COLOCAÇÃO</v>
          </cell>
          <cell r="D5690" t="str">
            <v>UN</v>
          </cell>
          <cell r="F5690">
            <v>39.340000000000003</v>
          </cell>
        </row>
        <row r="5691">
          <cell r="A5691">
            <v>5213394</v>
          </cell>
          <cell r="B5691" t="str">
            <v>SICRO ABRIL/ 25</v>
          </cell>
          <cell r="C5691" t="str">
            <v>TACHA REFLETIVA METÁLICA - BIDIRECIONAL TIPO II - COM UM PINO - FORNECIMENTO E COLOCAÇÃO</v>
          </cell>
          <cell r="D5691" t="str">
            <v>UN</v>
          </cell>
          <cell r="F5691">
            <v>34.799999999999997</v>
          </cell>
        </row>
        <row r="5692">
          <cell r="A5692">
            <v>5219635</v>
          </cell>
          <cell r="B5692" t="str">
            <v>SICRO ABRIL/ 25</v>
          </cell>
          <cell r="C5692" t="str">
            <v>TACHA REFLETIVA METÁLICA - BIDIRECIONAL TIPO III - COM DOIS PINOS - FORNECIMENTO E COLOCAÇÃO</v>
          </cell>
          <cell r="D5692" t="str">
            <v>UN</v>
          </cell>
          <cell r="F5692">
            <v>36.35</v>
          </cell>
        </row>
        <row r="5693">
          <cell r="A5693">
            <v>5219636</v>
          </cell>
          <cell r="B5693" t="str">
            <v>SICRO ABRIL/ 25</v>
          </cell>
          <cell r="C5693" t="str">
            <v>TACHA REFLETIVA METÁLICA - BIDIRECIONAL TIPO III - COM UM PINO - FORNECIMENTO E COLOCAÇÃO</v>
          </cell>
          <cell r="D5693" t="str">
            <v>UN</v>
          </cell>
          <cell r="F5693">
            <v>31.4</v>
          </cell>
        </row>
        <row r="5694">
          <cell r="A5694">
            <v>5219637</v>
          </cell>
          <cell r="B5694" t="str">
            <v>SICRO ABRIL/ 25</v>
          </cell>
          <cell r="C5694" t="str">
            <v>TACHA REFLETIVA METÁLICA - BIDIRECIONAL TIPO IV - COM DOIS PINOS - FORNECIMENTO E COLOCAÇÃO</v>
          </cell>
          <cell r="D5694" t="str">
            <v>UN</v>
          </cell>
          <cell r="F5694">
            <v>69.900000000000006</v>
          </cell>
        </row>
        <row r="5695">
          <cell r="A5695">
            <v>5219638</v>
          </cell>
          <cell r="B5695" t="str">
            <v>SICRO ABRIL/ 25</v>
          </cell>
          <cell r="C5695" t="str">
            <v>TACHA REFLETIVA METÁLICA - BIDIRECIONAL TIPO IV - COM UM PINO - FORNECIMENTO E COLOCAÇÃO</v>
          </cell>
          <cell r="D5695" t="str">
            <v>UN</v>
          </cell>
          <cell r="F5695">
            <v>66.650000000000006</v>
          </cell>
        </row>
        <row r="5696">
          <cell r="A5696">
            <v>5213393</v>
          </cell>
          <cell r="B5696" t="str">
            <v>SICRO ABRIL/ 25</v>
          </cell>
          <cell r="C5696" t="str">
            <v>TACHA REFLETIVA METÁLICA - MONODIRECIONAL TIPO II - COM DOIS PINOS - FORNECIMENTO E COLOCAÇÃO</v>
          </cell>
          <cell r="D5696" t="str">
            <v>UN</v>
          </cell>
          <cell r="F5696">
            <v>34.29</v>
          </cell>
        </row>
        <row r="5697">
          <cell r="A5697">
            <v>5213392</v>
          </cell>
          <cell r="B5697" t="str">
            <v>SICRO ABRIL/ 25</v>
          </cell>
          <cell r="C5697" t="str">
            <v>TACHA REFLETIVA METÁLICA - MONODIRECIONAL TIPO II - COM UM PINO - FORNECIMENTO E COLOCAÇÃO</v>
          </cell>
          <cell r="D5697" t="str">
            <v>UN</v>
          </cell>
          <cell r="F5697">
            <v>28.83</v>
          </cell>
        </row>
        <row r="5698">
          <cell r="A5698">
            <v>5219639</v>
          </cell>
          <cell r="B5698" t="str">
            <v>SICRO ABRIL/ 25</v>
          </cell>
          <cell r="C5698" t="str">
            <v>TACHA REFLETIVA METÁLICA - MONODIRECIONAL TIPO III - COM DOIS PINOS - FORNECIMENTO E COLOCAÇÃO</v>
          </cell>
          <cell r="D5698" t="str">
            <v>UN</v>
          </cell>
          <cell r="F5698">
            <v>32.81</v>
          </cell>
        </row>
        <row r="5699">
          <cell r="A5699">
            <v>5219640</v>
          </cell>
          <cell r="B5699" t="str">
            <v>SICRO ABRIL/ 25</v>
          </cell>
          <cell r="C5699" t="str">
            <v>TACHA REFLETIVA METÁLICA - MONODIRECIONAL TIPO III - COM UM PINO - FORNECIMENTO E COLOCAÇÃO</v>
          </cell>
          <cell r="D5699" t="str">
            <v>UN</v>
          </cell>
          <cell r="F5699">
            <v>27.75</v>
          </cell>
        </row>
        <row r="5700">
          <cell r="A5700">
            <v>5219641</v>
          </cell>
          <cell r="B5700" t="str">
            <v>SICRO ABRIL/ 25</v>
          </cell>
          <cell r="C5700" t="str">
            <v>TACHA REFLETIVA METÁLICA - MONODIRECIONAL TIPO IV - COM DOIS PINOS - FORNECIMENTO E COLOCAÇÃO</v>
          </cell>
          <cell r="D5700" t="str">
            <v>UN</v>
          </cell>
          <cell r="F5700">
            <v>61.92</v>
          </cell>
        </row>
        <row r="5701">
          <cell r="A5701">
            <v>5219642</v>
          </cell>
          <cell r="B5701" t="str">
            <v>SICRO ABRIL/ 25</v>
          </cell>
          <cell r="C5701" t="str">
            <v>TACHA REFLETIVA METÁLICA - MONODIRECIONAL TIPO IV - COM UM PINO - FORNECIMENTO E COLOCAÇÃO</v>
          </cell>
          <cell r="D5701" t="str">
            <v>UN</v>
          </cell>
          <cell r="F5701">
            <v>61.88</v>
          </cell>
        </row>
        <row r="5702">
          <cell r="A5702">
            <v>5213362</v>
          </cell>
          <cell r="B5702" t="str">
            <v>SICRO ABRIL/ 25</v>
          </cell>
          <cell r="C5702" t="str">
            <v>TACHÃO REFLETIVO EM PLÁSTICO INJETADO - BIDIRECIONAL - FORNECIMENTO E COLOCAÇÃO</v>
          </cell>
          <cell r="D5702" t="str">
            <v>UN</v>
          </cell>
          <cell r="F5702">
            <v>88.3</v>
          </cell>
        </row>
        <row r="5703">
          <cell r="A5703">
            <v>5213361</v>
          </cell>
          <cell r="B5703" t="str">
            <v>SICRO ABRIL/ 25</v>
          </cell>
          <cell r="C5703" t="str">
            <v>TACHÃO REFLETIVO EM PLÁSTICO INJETADO - MONODIRECIONAL - FORNECIMENTO E COLOCAÇÃO</v>
          </cell>
          <cell r="D5703" t="str">
            <v>UN</v>
          </cell>
          <cell r="F5703">
            <v>87.02</v>
          </cell>
        </row>
        <row r="5704">
          <cell r="A5704">
            <v>5219643</v>
          </cell>
          <cell r="B5704" t="str">
            <v>SICRO ABRIL/ 25</v>
          </cell>
          <cell r="C5704" t="str">
            <v>TACHÃO REFLETIVO EM RESINA SINTÉTICA - BIDIRECIONAL - FORNECIMENTO E COLOCAÇÃO</v>
          </cell>
          <cell r="D5704" t="str">
            <v>UN</v>
          </cell>
          <cell r="F5704">
            <v>78.099999999999994</v>
          </cell>
        </row>
        <row r="5705">
          <cell r="A5705">
            <v>5219644</v>
          </cell>
          <cell r="B5705" t="str">
            <v>SICRO ABRIL/ 25</v>
          </cell>
          <cell r="C5705" t="str">
            <v>TACHÃO REFLETIVO EM RESINA SINTÉTICA - MONODIRECIONAL - FORNECIMENTO E COLOCAÇÃO</v>
          </cell>
          <cell r="D5705" t="str">
            <v>UN</v>
          </cell>
          <cell r="F5705">
            <v>77.099999999999994</v>
          </cell>
        </row>
        <row r="5706">
          <cell r="A5706">
            <v>5214000</v>
          </cell>
          <cell r="B5706" t="str">
            <v>SICRO ABRIL/ 25</v>
          </cell>
          <cell r="C5706" t="str">
            <v>TERMOPLÁSTICO PRÉ-FORMADO PARA SINALIZAÇÃO HORIZONTAL - ESPESSURA DE 2 MM - FORNECIMENTO E IMPLANTAÇÃO</v>
          </cell>
          <cell r="D5706" t="str">
            <v>M²</v>
          </cell>
          <cell r="F5706">
            <v>352.5</v>
          </cell>
        </row>
        <row r="5707">
          <cell r="A5707">
            <v>5301014</v>
          </cell>
          <cell r="B5707" t="str">
            <v>SICRO ABRIL/ 25</v>
          </cell>
          <cell r="C5707" t="str">
            <v>COMBOIO BALIZADOR EM DESLOCAMENTO</v>
          </cell>
          <cell r="D5707" t="str">
            <v>KM</v>
          </cell>
          <cell r="F5707">
            <v>144.85</v>
          </cell>
        </row>
        <row r="5708">
          <cell r="A5708">
            <v>5300995</v>
          </cell>
          <cell r="B5708" t="str">
            <v>SICRO ABRIL/ 25</v>
          </cell>
          <cell r="C5708" t="str">
            <v>CONFECÇÃO DE CORPO DE BOIA FLUTUANTE CILÍNDRICO D = 1,10M</v>
          </cell>
          <cell r="D5708" t="str">
            <v>UN</v>
          </cell>
          <cell r="F5708">
            <v>2605.2600000000002</v>
          </cell>
        </row>
        <row r="5709">
          <cell r="A5709">
            <v>5300996</v>
          </cell>
          <cell r="B5709" t="str">
            <v>SICRO ABRIL/ 25</v>
          </cell>
          <cell r="C5709" t="str">
            <v>CONFECÇÃO DE CORPO DE BOIA FLUTUANTE CILÍNDRICO D = 1,10M - COM LASTRO</v>
          </cell>
          <cell r="D5709" t="str">
            <v>UN</v>
          </cell>
          <cell r="F5709">
            <v>3405.65</v>
          </cell>
        </row>
        <row r="5710">
          <cell r="A5710">
            <v>5300998</v>
          </cell>
          <cell r="B5710" t="str">
            <v>SICRO ABRIL/ 25</v>
          </cell>
          <cell r="C5710" t="str">
            <v>CONFECÇÃO DE CORPO DE BOIA FLUTUANTE CILÍNDRICO D = 1,42M - BOIA DE AMARRAÇÃO</v>
          </cell>
          <cell r="D5710" t="str">
            <v>UN</v>
          </cell>
          <cell r="F5710">
            <v>6688.64</v>
          </cell>
        </row>
        <row r="5711">
          <cell r="A5711">
            <v>5300997</v>
          </cell>
          <cell r="B5711" t="str">
            <v>SICRO ABRIL/ 25</v>
          </cell>
          <cell r="C5711" t="str">
            <v>CONFECÇÃO DE CORPO DE BOIA FLUTUANTE CILÍNDRICO D = 1,43M - COM LASTRO</v>
          </cell>
          <cell r="D5711" t="str">
            <v>UN</v>
          </cell>
          <cell r="F5711">
            <v>5576.36</v>
          </cell>
        </row>
        <row r="5712">
          <cell r="A5712">
            <v>5300999</v>
          </cell>
          <cell r="B5712" t="str">
            <v>SICRO ABRIL/ 25</v>
          </cell>
          <cell r="C5712" t="str">
            <v>CONFECÇÃO DE MANGRULHO H = 0,90M</v>
          </cell>
          <cell r="D5712" t="str">
            <v>UN</v>
          </cell>
          <cell r="F5712">
            <v>882.33</v>
          </cell>
        </row>
        <row r="5713">
          <cell r="A5713">
            <v>5301000</v>
          </cell>
          <cell r="B5713" t="str">
            <v>SICRO ABRIL/ 25</v>
          </cell>
          <cell r="C5713" t="str">
            <v>CONFECÇÃO DE MANGRULHO H = 1,50M</v>
          </cell>
          <cell r="D5713" t="str">
            <v>UN</v>
          </cell>
          <cell r="F5713">
            <v>1331.45</v>
          </cell>
        </row>
        <row r="5714">
          <cell r="A5714">
            <v>5301001</v>
          </cell>
          <cell r="B5714" t="str">
            <v>SICRO ABRIL/ 25</v>
          </cell>
          <cell r="C5714" t="str">
            <v>CONFECÇÃO DE MARCA DE TOPE DE BOMBORDO</v>
          </cell>
          <cell r="D5714" t="str">
            <v>UN</v>
          </cell>
          <cell r="F5714">
            <v>620.42999999999995</v>
          </cell>
        </row>
        <row r="5715">
          <cell r="A5715">
            <v>5301002</v>
          </cell>
          <cell r="B5715" t="str">
            <v>SICRO ABRIL/ 25</v>
          </cell>
          <cell r="C5715" t="str">
            <v>CONFECÇÃO DE MARCA DE TOPE DE BORESTE</v>
          </cell>
          <cell r="D5715" t="str">
            <v>UN</v>
          </cell>
          <cell r="F5715">
            <v>388.32</v>
          </cell>
        </row>
        <row r="5716">
          <cell r="A5716">
            <v>5301003</v>
          </cell>
          <cell r="B5716" t="str">
            <v>SICRO ABRIL/ 25</v>
          </cell>
          <cell r="C5716" t="str">
            <v>CONFECÇÃO DE MARCA DE TOPE ESPECIAL</v>
          </cell>
          <cell r="D5716" t="str">
            <v>UN</v>
          </cell>
          <cell r="F5716">
            <v>380.95</v>
          </cell>
        </row>
        <row r="5717">
          <cell r="A5717">
            <v>5301064</v>
          </cell>
          <cell r="B5717" t="str">
            <v>SICRO ABRIL/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25</v>
          </cell>
          <cell r="C5755" t="str">
            <v>FORNECIMENTO E INSTALAÇÃO DE CORRENTE 1" PARA SISTEMA DE FUNDEIO DE BOIA DE SINALIZAÇÃO NÁUTICA</v>
          </cell>
          <cell r="D5755" t="str">
            <v>M</v>
          </cell>
          <cell r="F5755">
            <v>314.39</v>
          </cell>
        </row>
        <row r="5756">
          <cell r="A5756">
            <v>5301018</v>
          </cell>
          <cell r="B5756" t="str">
            <v>SICRO ABRIL/ 25</v>
          </cell>
          <cell r="C5756" t="str">
            <v>FORNECIMENTO E INSTALAÇÃO DE CORRENTE 1/2" PARA SISTEMA DE FUNDEIO DE BOIA DE SINALIZAÇÃO NÁUTICA</v>
          </cell>
          <cell r="D5756" t="str">
            <v>M</v>
          </cell>
          <cell r="F5756">
            <v>88.19</v>
          </cell>
        </row>
        <row r="5757">
          <cell r="A5757">
            <v>5301019</v>
          </cell>
          <cell r="B5757" t="str">
            <v>SICRO ABRIL/ 25</v>
          </cell>
          <cell r="C5757" t="str">
            <v>FORNECIMENTO E INSTALAÇÃO DE CORRENTE 3/4" PARA SISTEMA DE FUNDEIO DE BOIA DE SINALIZAÇÃO NÁUTICA</v>
          </cell>
          <cell r="D5757" t="str">
            <v>M</v>
          </cell>
          <cell r="F5757">
            <v>205.48</v>
          </cell>
        </row>
        <row r="5758">
          <cell r="A5758">
            <v>5301077</v>
          </cell>
          <cell r="B5758" t="str">
            <v>SICRO ABRIL/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25</v>
          </cell>
          <cell r="C5763" t="str">
            <v>FORNECIMENTO E INSTALAÇÃO DE SUPORTE E LANTERNA DE SINALIZAÇÃO NÁUTICA COM ALCANCE LUMINOSO DE 2 MN EM BOIA</v>
          </cell>
          <cell r="D5763" t="str">
            <v>UN</v>
          </cell>
          <cell r="F5763">
            <v>4079.86</v>
          </cell>
        </row>
        <row r="5764">
          <cell r="A5764">
            <v>5301024</v>
          </cell>
          <cell r="B5764" t="str">
            <v>SICRO ABRIL/ 25</v>
          </cell>
          <cell r="C5764" t="str">
            <v>FORNECIMENTO E INSTALAÇÃO DE SUPORTE E LANTERNA DE SINALIZAÇÃO NÁUTICA COM ALCANCE LUMINOSO DE 3 MN EM BOIA</v>
          </cell>
          <cell r="D5764" t="str">
            <v>UN</v>
          </cell>
          <cell r="F5764">
            <v>4688.49</v>
          </cell>
        </row>
        <row r="5765">
          <cell r="A5765">
            <v>5301025</v>
          </cell>
          <cell r="B5765" t="str">
            <v>SICRO ABRIL/ 25</v>
          </cell>
          <cell r="C5765" t="str">
            <v>FORNECIMENTO E INSTALAÇÃO DE SUPORTE E LANTERNA DE SINALIZAÇÃO NÁUTICA COM ALCANCE LUMINOSO DE 4 MN EM BOIA</v>
          </cell>
          <cell r="D5765" t="str">
            <v>UN</v>
          </cell>
          <cell r="F5765">
            <v>7161.89</v>
          </cell>
        </row>
        <row r="5766">
          <cell r="A5766">
            <v>5301026</v>
          </cell>
          <cell r="B5766" t="str">
            <v>SICRO ABRIL/ 25</v>
          </cell>
          <cell r="C5766" t="str">
            <v>FORNECIMENTO E INSTALAÇÃO DE SUPORTE E LANTERNA DE SINALIZAÇÃO NÁUTICA COM ALCANCE LUMINOSO DE 5 MN EM BOIA</v>
          </cell>
          <cell r="D5766" t="str">
            <v>UN</v>
          </cell>
          <cell r="F5766">
            <v>8803.89</v>
          </cell>
        </row>
        <row r="5767">
          <cell r="A5767">
            <v>5301027</v>
          </cell>
          <cell r="B5767" t="str">
            <v>SICRO ABRIL/ 25</v>
          </cell>
          <cell r="C5767" t="str">
            <v>FORNECIMENTO E INSTALAÇÃO DE SUPORTE E LANTERNA DE SINALIZAÇÃO NÁUTICA COM ALCANCE LUMINOSO DE 8 MN EM BOIA</v>
          </cell>
          <cell r="D5767" t="str">
            <v>UN</v>
          </cell>
          <cell r="F5767">
            <v>11042.59</v>
          </cell>
        </row>
        <row r="5768">
          <cell r="A5768">
            <v>5301028</v>
          </cell>
          <cell r="B5768" t="str">
            <v>SICRO ABRIL/ 25</v>
          </cell>
          <cell r="C5768" t="str">
            <v>FORNECIMENTO E SUBSTITUIÇÃO DE LANTERNA DE SINALIZAÇÃO NÁUTICA COM ALCANCE LUMINOSO DE 2 MN EM BOIA</v>
          </cell>
          <cell r="D5768" t="str">
            <v>UN</v>
          </cell>
          <cell r="F5768">
            <v>4019.67</v>
          </cell>
        </row>
        <row r="5769">
          <cell r="A5769">
            <v>5301082</v>
          </cell>
          <cell r="B5769" t="str">
            <v>SICRO ABRIL/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25</v>
          </cell>
          <cell r="C5770" t="str">
            <v>FORNECIMENTO E SUBSTITUIÇÃO DE LANTERNA DE SINALIZAÇÃO NÁUTICA COM ALCANCE LUMINOSO DE 3 MN EM BOIA</v>
          </cell>
          <cell r="D5770" t="str">
            <v>UN</v>
          </cell>
          <cell r="F5770">
            <v>4628.3100000000004</v>
          </cell>
        </row>
        <row r="5771">
          <cell r="A5771">
            <v>5301083</v>
          </cell>
          <cell r="B5771" t="str">
            <v>SICRO ABRIL/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25</v>
          </cell>
          <cell r="C5772" t="str">
            <v>FORNECIMENTO E SUBSTITUIÇÃO DE LANTERNA DE SINALIZAÇÃO NÁUTICA COM ALCANCE LUMINOSO DE 4 MN EM BOIA</v>
          </cell>
          <cell r="D5772" t="str">
            <v>UN</v>
          </cell>
          <cell r="F5772">
            <v>7101.71</v>
          </cell>
        </row>
        <row r="5773">
          <cell r="A5773">
            <v>5301084</v>
          </cell>
          <cell r="B5773" t="str">
            <v>SICRO ABRIL/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25</v>
          </cell>
          <cell r="C5774" t="str">
            <v>FORNECIMENTO E SUBSTITUIÇÃO DE LANTERNA DE SINALIZAÇÃO NÁUTICA COM ALCANCE LUMINOSO DE 5 MN EM BOIA</v>
          </cell>
          <cell r="D5774" t="str">
            <v>UN</v>
          </cell>
          <cell r="F5774">
            <v>8743.7099999999991</v>
          </cell>
        </row>
        <row r="5775">
          <cell r="A5775">
            <v>5301085</v>
          </cell>
          <cell r="B5775" t="str">
            <v>SICRO ABRIL/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25</v>
          </cell>
          <cell r="C5776" t="str">
            <v>FORNECIMENTO E SUBSTITUIÇÃO DE LANTERNA DE SINALIZAÇÃO NÁUTICA COM ALCANCE LUMINOSO DE 8 MN EM BOIA</v>
          </cell>
          <cell r="D5776" t="str">
            <v>UN</v>
          </cell>
          <cell r="F5776">
            <v>10982.4</v>
          </cell>
        </row>
        <row r="5777">
          <cell r="A5777">
            <v>5301086</v>
          </cell>
          <cell r="B5777" t="str">
            <v>SICRO ABRIL/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25</v>
          </cell>
          <cell r="C5778" t="str">
            <v>IMPLANTAÇÃO DE PLACA DE SINALIZAÇÃO NÁUTICA EM MARGEM - EQUIPAMENTOS E MÃO DE OBRA</v>
          </cell>
          <cell r="D5778" t="str">
            <v>UN</v>
          </cell>
          <cell r="F5778">
            <v>75.260000000000005</v>
          </cell>
        </row>
        <row r="5779">
          <cell r="A5779">
            <v>5301034</v>
          </cell>
          <cell r="B5779" t="str">
            <v>SICRO ABRIL/ 25</v>
          </cell>
          <cell r="C5779" t="str">
            <v>IMPLANTAÇÃO DE PLACA DE SINALIZAÇÃO NÁUTICA EM MARGEM - EQUIPAMENTOS E MÃO DE OBRA - COM EMBARCAÇÃO</v>
          </cell>
          <cell r="D5779" t="str">
            <v>UN</v>
          </cell>
          <cell r="F5779">
            <v>581.47</v>
          </cell>
        </row>
        <row r="5780">
          <cell r="A5780">
            <v>5301073</v>
          </cell>
          <cell r="B5780" t="str">
            <v>SICRO ABRIL/ 25</v>
          </cell>
          <cell r="C5780" t="str">
            <v>IMPLANTAÇÃO DE PLACA DE SINALIZAÇÃO NÁUTICA EM OBRA DE ARTE ESPECIAL - EQUIPAMENTOS E MÃO DE OBRA</v>
          </cell>
          <cell r="D5780" t="str">
            <v>UN</v>
          </cell>
          <cell r="F5780">
            <v>454.32</v>
          </cell>
        </row>
        <row r="5781">
          <cell r="A5781">
            <v>5301074</v>
          </cell>
          <cell r="B5781" t="str">
            <v>SICRO ABRIL/ 25</v>
          </cell>
          <cell r="C5781" t="str">
            <v>IMPLANTAÇÃO DE PLACA DE SINALIZAÇÃO NÁUTICA EM OBRA DE ARTE ESPECIAL - EQUIPAMENTOS E MÃO DE OBRA - COM EMBARCAÇÃO</v>
          </cell>
          <cell r="D5781" t="str">
            <v>UN</v>
          </cell>
          <cell r="F5781">
            <v>1680.06</v>
          </cell>
        </row>
        <row r="5782">
          <cell r="A5782">
            <v>5301015</v>
          </cell>
          <cell r="B5782" t="str">
            <v>SICRO ABRIL/ 25</v>
          </cell>
          <cell r="C5782" t="str">
            <v>LANÇAMENTO DE BOIA DE SINALIZAÇÃO NÁUTICA COM SISTEMA DE FUNDEIO - EQUIPAMENTOS E MÃO DE OBRA</v>
          </cell>
          <cell r="D5782" t="str">
            <v>UN</v>
          </cell>
          <cell r="F5782">
            <v>1061.3499999999999</v>
          </cell>
        </row>
        <row r="5783">
          <cell r="A5783">
            <v>5300992</v>
          </cell>
          <cell r="B5783" t="str">
            <v>SICRO ABRIL/ 25</v>
          </cell>
          <cell r="C5783" t="str">
            <v>PINTURA COM EPÓXI ÓXIDO DE FERRO EM CHAPA METÁLICA COM PISTOLA A AR COMPRIMIDO, UMA DEMÃO, ESPESSURA DE 35 µM</v>
          </cell>
          <cell r="D5783" t="str">
            <v>M²</v>
          </cell>
          <cell r="F5783">
            <v>15.02</v>
          </cell>
        </row>
        <row r="5784">
          <cell r="A5784">
            <v>5300994</v>
          </cell>
          <cell r="B5784" t="str">
            <v>SICRO ABRIL/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25</v>
          </cell>
          <cell r="C5785" t="str">
            <v>PINTURA COM FUNDO FOSFATIZANTE, UMA DEMÃO, EM CHAPA DE ALUMÍNIO COM PISTOLA A AR COMPRIMIDO</v>
          </cell>
          <cell r="D5785" t="str">
            <v>M²</v>
          </cell>
          <cell r="F5785">
            <v>10.83</v>
          </cell>
        </row>
        <row r="5786">
          <cell r="A5786">
            <v>5301088</v>
          </cell>
          <cell r="B5786" t="str">
            <v>SICRO ABRIL/ 25</v>
          </cell>
          <cell r="C5786" t="str">
            <v>POITA DE CONCRETO COM 1.000 KG PARA BOIA DE SINALIZAÇÃO NÁUTICA</v>
          </cell>
          <cell r="D5786" t="str">
            <v>UN</v>
          </cell>
          <cell r="F5786">
            <v>333.16</v>
          </cell>
        </row>
        <row r="5787">
          <cell r="A5787">
            <v>5301004</v>
          </cell>
          <cell r="B5787" t="str">
            <v>SICRO ABRIL/ 25</v>
          </cell>
          <cell r="C5787" t="str">
            <v>POITA DE CONCRETO COM 1.500 KG PARA BOIA DE SINALIZAÇÃO NÁUTICA</v>
          </cell>
          <cell r="D5787" t="str">
            <v>UN</v>
          </cell>
          <cell r="F5787">
            <v>474.35</v>
          </cell>
        </row>
        <row r="5788">
          <cell r="A5788">
            <v>5301087</v>
          </cell>
          <cell r="B5788" t="str">
            <v>SICRO ABRIL/ 25</v>
          </cell>
          <cell r="C5788" t="str">
            <v>POITA DE CONCRETO COM 500 KG PARA BOIA DE SINALIZAÇÃO NÁUTICA</v>
          </cell>
          <cell r="D5788" t="str">
            <v>UN</v>
          </cell>
          <cell r="F5788">
            <v>195.58</v>
          </cell>
        </row>
        <row r="5789">
          <cell r="A5789">
            <v>5301005</v>
          </cell>
          <cell r="B5789" t="str">
            <v>SICRO ABRIL/ 25</v>
          </cell>
          <cell r="C5789" t="str">
            <v>REFORMA DE CORPO DE BOIA FLUTUANTE CILÍNDRICO D = 1,10M</v>
          </cell>
          <cell r="D5789" t="str">
            <v>UN</v>
          </cell>
          <cell r="F5789">
            <v>406.94</v>
          </cell>
        </row>
        <row r="5790">
          <cell r="A5790">
            <v>5301006</v>
          </cell>
          <cell r="B5790" t="str">
            <v>SICRO ABRIL/ 25</v>
          </cell>
          <cell r="C5790" t="str">
            <v>REFORMA DE CORPO DE BOIA FLUTUANTE CILÍNDRICO D = 1,10M - COM LASTRO</v>
          </cell>
          <cell r="D5790" t="str">
            <v>UN</v>
          </cell>
          <cell r="F5790">
            <v>502.39</v>
          </cell>
        </row>
        <row r="5791">
          <cell r="A5791">
            <v>5301008</v>
          </cell>
          <cell r="B5791" t="str">
            <v>SICRO ABRIL/ 25</v>
          </cell>
          <cell r="C5791" t="str">
            <v>REFORMA DE CORPO DE BOIA FLUTUANTE CILÍNDRICO D = 1,42M - BOIA DE AMARRAÇÃO</v>
          </cell>
          <cell r="D5791" t="str">
            <v>UN</v>
          </cell>
          <cell r="F5791">
            <v>909.98</v>
          </cell>
        </row>
        <row r="5792">
          <cell r="A5792">
            <v>5301007</v>
          </cell>
          <cell r="B5792" t="str">
            <v>SICRO ABRIL/ 25</v>
          </cell>
          <cell r="C5792" t="str">
            <v>REFORMA DE CORPO DE BOIA FLUTUANTE CILÍNDRICO D = 1,43M - COM LASTRO</v>
          </cell>
          <cell r="D5792" t="str">
            <v>UN</v>
          </cell>
          <cell r="F5792">
            <v>830.83</v>
          </cell>
        </row>
        <row r="5793">
          <cell r="A5793">
            <v>5301009</v>
          </cell>
          <cell r="B5793" t="str">
            <v>SICRO ABRIL/ 25</v>
          </cell>
          <cell r="C5793" t="str">
            <v>REFORMA DE MANGRULHO H = 0,90M</v>
          </cell>
          <cell r="D5793" t="str">
            <v>UN</v>
          </cell>
          <cell r="F5793">
            <v>255.16</v>
          </cell>
        </row>
        <row r="5794">
          <cell r="A5794">
            <v>5301010</v>
          </cell>
          <cell r="B5794" t="str">
            <v>SICRO ABRIL/ 25</v>
          </cell>
          <cell r="C5794" t="str">
            <v>REFORMA DE MANGRULHO H = 1,50M</v>
          </cell>
          <cell r="D5794" t="str">
            <v>UN</v>
          </cell>
          <cell r="F5794">
            <v>389.7</v>
          </cell>
        </row>
        <row r="5795">
          <cell r="A5795">
            <v>5301011</v>
          </cell>
          <cell r="B5795" t="str">
            <v>SICRO ABRIL/ 25</v>
          </cell>
          <cell r="C5795" t="str">
            <v>REFORMA DE MARCA DE TOPE DE BOMBORDO</v>
          </cell>
          <cell r="D5795" t="str">
            <v>UN</v>
          </cell>
          <cell r="F5795">
            <v>316.64999999999998</v>
          </cell>
        </row>
        <row r="5796">
          <cell r="A5796">
            <v>5301012</v>
          </cell>
          <cell r="B5796" t="str">
            <v>SICRO ABRIL/ 25</v>
          </cell>
          <cell r="C5796" t="str">
            <v>REFORMA DE MARCA DE TOPE DE BORESTE</v>
          </cell>
          <cell r="D5796" t="str">
            <v>UN</v>
          </cell>
          <cell r="F5796">
            <v>222.73</v>
          </cell>
        </row>
        <row r="5797">
          <cell r="A5797">
            <v>5301013</v>
          </cell>
          <cell r="B5797" t="str">
            <v>SICRO ABRIL/ 25</v>
          </cell>
          <cell r="C5797" t="str">
            <v>REFORMA DE MARCA DE TOPE ESPECIAL</v>
          </cell>
          <cell r="D5797" t="str">
            <v>UN</v>
          </cell>
          <cell r="F5797">
            <v>190.37</v>
          </cell>
        </row>
        <row r="5798">
          <cell r="A5798">
            <v>5301016</v>
          </cell>
          <cell r="B5798" t="str">
            <v>SICRO ABRIL/ 25</v>
          </cell>
          <cell r="C5798" t="str">
            <v>SUBSTITUIÇÃO DE BOIA DE SINALIZAÇÃO NÁUTICA COM SISTEMA DE FUNDEIO - EQUIPAMENTOS E MÃO DE OBRA</v>
          </cell>
          <cell r="D5798" t="str">
            <v>UN</v>
          </cell>
          <cell r="F5798">
            <v>1760.49</v>
          </cell>
        </row>
        <row r="5799">
          <cell r="A5799">
            <v>5301017</v>
          </cell>
          <cell r="B5799" t="str">
            <v>SICRO ABRIL/ 25</v>
          </cell>
          <cell r="C5799" t="str">
            <v>SUBSTITUIÇÃO DE BOIA DE SINALIZAÇÃO NÁUTICA SEM SISTEMA DE FUNDEIO - EQUIPAMENTOS E MÃO DE OBRA</v>
          </cell>
          <cell r="D5799" t="str">
            <v>UN</v>
          </cell>
          <cell r="F5799">
            <v>1285.07</v>
          </cell>
        </row>
        <row r="5800">
          <cell r="A5800">
            <v>5301035</v>
          </cell>
          <cell r="B5800" t="str">
            <v>SICRO ABRIL/ 25</v>
          </cell>
          <cell r="C5800" t="str">
            <v>SUBSTITUIÇÃO DE PLACA DE SINALIZAÇÃO NÁUTICA EM MARGEM - EQUIPAMENTOS E MÃO DE OBRA</v>
          </cell>
          <cell r="D5800" t="str">
            <v>UN</v>
          </cell>
          <cell r="F5800">
            <v>109.46</v>
          </cell>
        </row>
        <row r="5801">
          <cell r="A5801">
            <v>5301036</v>
          </cell>
          <cell r="B5801" t="str">
            <v>SICRO ABRIL/ 25</v>
          </cell>
          <cell r="C5801" t="str">
            <v>SUBSTITUIÇÃO DE PLACA DE SINALIZAÇÃO NÁUTICA EM MARGEM - EQUIPAMENTOS E MÃO DE OBRA - COM EMBARCAÇÃO</v>
          </cell>
          <cell r="D5801" t="str">
            <v>UN</v>
          </cell>
          <cell r="F5801">
            <v>1162.96</v>
          </cell>
        </row>
        <row r="5802">
          <cell r="A5802">
            <v>5301075</v>
          </cell>
          <cell r="B5802" t="str">
            <v>SICRO ABRIL/ 25</v>
          </cell>
          <cell r="C5802" t="str">
            <v>SUBSTITUIÇÃO DE PLACA DE SINALIZAÇÃO NÁUTICA EM OBRA DE ARTE ESPECIAL - EQUIPAMENTOS E MÃO DE OBRA</v>
          </cell>
          <cell r="D5802" t="str">
            <v>UN</v>
          </cell>
          <cell r="F5802">
            <v>523.58000000000004</v>
          </cell>
        </row>
        <row r="5803">
          <cell r="A5803">
            <v>5301076</v>
          </cell>
          <cell r="B5803" t="str">
            <v>SICRO ABRIL/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25</v>
          </cell>
          <cell r="C5804" t="str">
            <v>ATERRO COMPACTADO EM SOLO REFORÇADO COM FITA METÁLICA GALVANIZADA - TAXA 1,65 KG/M³ - MATERIAL DE JAZIDA</v>
          </cell>
          <cell r="D5804" t="str">
            <v>M³</v>
          </cell>
          <cell r="F5804">
            <v>36.97</v>
          </cell>
        </row>
        <row r="5805">
          <cell r="A5805">
            <v>5406044</v>
          </cell>
          <cell r="B5805" t="str">
            <v>SICRO ABRIL/ 25</v>
          </cell>
          <cell r="C5805" t="str">
            <v>ATERRO COMPACTADO EM SOLO REFORÇADO COM FITA METÁLICA GALVANIZADA - TAXA 12,40 KG/M³ - MATERIAL DE JAZIDA</v>
          </cell>
          <cell r="D5805" t="str">
            <v>M³</v>
          </cell>
          <cell r="F5805">
            <v>206.88</v>
          </cell>
        </row>
        <row r="5806">
          <cell r="A5806">
            <v>5406045</v>
          </cell>
          <cell r="B5806" t="str">
            <v>SICRO ABRIL/ 25</v>
          </cell>
          <cell r="C5806" t="str">
            <v>ATERRO COMPACTADO EM SOLO REFORÇADO COM FITA METÁLICA GALVANIZADA - TAXA 13,23 KG/M³ - MATERIAL DE JAZIDA</v>
          </cell>
          <cell r="D5806" t="str">
            <v>M³</v>
          </cell>
          <cell r="F5806">
            <v>220</v>
          </cell>
        </row>
        <row r="5807">
          <cell r="A5807">
            <v>5406046</v>
          </cell>
          <cell r="B5807" t="str">
            <v>SICRO ABRIL/ 25</v>
          </cell>
          <cell r="C5807" t="str">
            <v>ATERRO COMPACTADO EM SOLO REFORÇADO COM FITA METÁLICA GALVANIZADA - TAXA 14,88 KG/M³ - MATERIAL DE JAZIDA</v>
          </cell>
          <cell r="D5807" t="str">
            <v>M³</v>
          </cell>
          <cell r="F5807">
            <v>246.08</v>
          </cell>
        </row>
        <row r="5808">
          <cell r="A5808">
            <v>5406047</v>
          </cell>
          <cell r="B5808" t="str">
            <v>SICRO ABRIL/ 25</v>
          </cell>
          <cell r="C5808" t="str">
            <v>ATERRO COMPACTADO EM SOLO REFORÇADO COM FITA METÁLICA GALVANIZADA - TAXA 19,84 KG/M³ - MATERIAL DE JAZIDA</v>
          </cell>
          <cell r="D5808" t="str">
            <v>M³</v>
          </cell>
          <cell r="F5808">
            <v>324.47000000000003</v>
          </cell>
        </row>
        <row r="5809">
          <cell r="A5809">
            <v>5405978</v>
          </cell>
          <cell r="B5809" t="str">
            <v>SICRO ABRIL/ 25</v>
          </cell>
          <cell r="C5809" t="str">
            <v>ATERRO COMPACTADO EM SOLO REFORÇADO COM FITA METÁLICA GALVANIZADA - TAXA 3,31 KG/M³ - MATERIAL DE JAZIDA</v>
          </cell>
          <cell r="D5809" t="str">
            <v>M³</v>
          </cell>
          <cell r="F5809">
            <v>63.21</v>
          </cell>
        </row>
        <row r="5810">
          <cell r="A5810">
            <v>5405982</v>
          </cell>
          <cell r="B5810" t="str">
            <v>SICRO ABRIL/ 25</v>
          </cell>
          <cell r="C5810" t="str">
            <v>ATERRO COMPACTADO EM SOLO REFORÇADO COM FITA METÁLICA GALVANIZADA - TAXA 4,13 KG/M³ - MATERIAL DE JAZIDA</v>
          </cell>
          <cell r="D5810" t="str">
            <v>M³</v>
          </cell>
          <cell r="F5810">
            <v>76.17</v>
          </cell>
        </row>
        <row r="5811">
          <cell r="A5811">
            <v>5405983</v>
          </cell>
          <cell r="B5811" t="str">
            <v>SICRO ABRIL/ 25</v>
          </cell>
          <cell r="C5811" t="str">
            <v>ATERRO COMPACTADO EM SOLO REFORÇADO COM FITA METÁLICA GALVANIZADA - TAXA 4,96 KG/M³ - MATERIAL DE JAZIDA</v>
          </cell>
          <cell r="D5811" t="str">
            <v>M³</v>
          </cell>
          <cell r="F5811">
            <v>89.29</v>
          </cell>
        </row>
        <row r="5812">
          <cell r="A5812">
            <v>5405984</v>
          </cell>
          <cell r="B5812" t="str">
            <v>SICRO ABRIL/ 25</v>
          </cell>
          <cell r="C5812" t="str">
            <v>ATERRO COMPACTADO EM SOLO REFORÇADO COM FITA METÁLICA GALVANIZADA - TAXA 6,61 KG/M³ - MATERIAL DE JAZIDA</v>
          </cell>
          <cell r="D5812" t="str">
            <v>M³</v>
          </cell>
          <cell r="F5812">
            <v>115.36</v>
          </cell>
        </row>
        <row r="5813">
          <cell r="A5813">
            <v>5405985</v>
          </cell>
          <cell r="B5813" t="str">
            <v>SICRO ABRIL/ 25</v>
          </cell>
          <cell r="C5813" t="str">
            <v>ATERRO COMPACTADO EM SOLO REFORÇADO COM FITA METÁLICA GALVANIZADA - TAXA 8,27 KG/M³ - MATERIAL DE JAZIDA</v>
          </cell>
          <cell r="D5813" t="str">
            <v>M³</v>
          </cell>
          <cell r="F5813">
            <v>141.6</v>
          </cell>
        </row>
        <row r="5814">
          <cell r="A5814">
            <v>5406043</v>
          </cell>
          <cell r="B5814" t="str">
            <v>SICRO ABRIL/ 25</v>
          </cell>
          <cell r="C5814" t="str">
            <v>ATERRO COMPACTADO EM SOLO REFORÇADO COM FITA METÁLICA GALVANIZADA - TAXA 9,92 KG/M³ - MATERIAL DE JAZIDA</v>
          </cell>
          <cell r="D5814" t="str">
            <v>M³</v>
          </cell>
          <cell r="F5814">
            <v>167.68</v>
          </cell>
        </row>
        <row r="5815">
          <cell r="A5815">
            <v>5405975</v>
          </cell>
          <cell r="B5815" t="str">
            <v>SICRO ABRIL/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25</v>
          </cell>
          <cell r="C5821" t="str">
            <v>MONTAGEM DAS ESCAMAS DE CONCRETO ARMADO EM SOLO REFORÇADO COM FITA METÁLICA</v>
          </cell>
          <cell r="D5821" t="str">
            <v>M²</v>
          </cell>
          <cell r="F5821">
            <v>127.63</v>
          </cell>
        </row>
        <row r="5822">
          <cell r="A5822">
            <v>5406023</v>
          </cell>
          <cell r="B5822" t="str">
            <v>SICRO ABRIL/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25</v>
          </cell>
          <cell r="C5842" t="str">
            <v>TRAVADOR DE MADEIRA PARA ESCAMA DE CONCRETO ARMADO - UTILIZAÇÃO DE 10 VEZES</v>
          </cell>
          <cell r="D5842" t="str">
            <v>UN</v>
          </cell>
          <cell r="F5842">
            <v>9.5399999999999991</v>
          </cell>
        </row>
        <row r="5843">
          <cell r="A5843">
            <v>5405979</v>
          </cell>
          <cell r="B5843" t="str">
            <v>SICRO ABRIL/ 25</v>
          </cell>
          <cell r="C5843" t="str">
            <v>TRAVAMENTO E NIVELAMENTO DE ESCAMA DE CONCRETO ARMADO EM SOLO REFORÇADO COM FITA METÁLICA</v>
          </cell>
          <cell r="D5843" t="str">
            <v>M²</v>
          </cell>
          <cell r="F5843">
            <v>16.61</v>
          </cell>
        </row>
        <row r="5844">
          <cell r="A5844">
            <v>5502806</v>
          </cell>
          <cell r="B5844" t="str">
            <v>SICRO ABRIL/ 25</v>
          </cell>
          <cell r="C5844" t="str">
            <v>CAMADA DRENANTE COM CONFORMAÇÃO DE TRATOR DE ESTEIRA - AREIA COMERCIAL</v>
          </cell>
          <cell r="D5844" t="str">
            <v>M³</v>
          </cell>
          <cell r="F5844">
            <v>132.76</v>
          </cell>
        </row>
        <row r="5845">
          <cell r="A5845">
            <v>5502807</v>
          </cell>
          <cell r="B5845" t="str">
            <v>SICRO ABRIL/ 25</v>
          </cell>
          <cell r="C5845" t="str">
            <v>CAMADA DRENANTE COM CONFORMAÇÃO DE TRATOR DE ESTEIRA - AREIA EXTRAÍDA</v>
          </cell>
          <cell r="D5845" t="str">
            <v>M³</v>
          </cell>
          <cell r="F5845">
            <v>15.23</v>
          </cell>
        </row>
        <row r="5846">
          <cell r="A5846">
            <v>5503041</v>
          </cell>
          <cell r="B5846" t="str">
            <v>SICRO ABRIL/ 25</v>
          </cell>
          <cell r="C5846" t="str">
            <v>COMPACTAÇÃO DE ATERROS A 100% DO PROCTOR INTERMEDIÁRIO</v>
          </cell>
          <cell r="D5846" t="str">
            <v>M³</v>
          </cell>
          <cell r="F5846">
            <v>5.77</v>
          </cell>
        </row>
        <row r="5847">
          <cell r="A5847">
            <v>5502978</v>
          </cell>
          <cell r="B5847" t="str">
            <v>SICRO ABRIL/ 25</v>
          </cell>
          <cell r="C5847" t="str">
            <v>COMPACTAÇÃO DE ATERROS A 100% DO PROCTOR NORMAL</v>
          </cell>
          <cell r="D5847" t="str">
            <v>M³</v>
          </cell>
          <cell r="F5847">
            <v>5</v>
          </cell>
        </row>
        <row r="5848">
          <cell r="A5848">
            <v>5502822</v>
          </cell>
          <cell r="B5848" t="str">
            <v>SICRO ABRIL/ 25</v>
          </cell>
          <cell r="C5848" t="str">
            <v>COMPACTAÇÃO DE CAMADA FINAL DE ATERRO DE ROCHA</v>
          </cell>
          <cell r="D5848" t="str">
            <v>M³</v>
          </cell>
          <cell r="F5848">
            <v>40.71</v>
          </cell>
        </row>
        <row r="5849">
          <cell r="A5849">
            <v>5502979</v>
          </cell>
          <cell r="B5849" t="str">
            <v>SICRO ABRIL/ 25</v>
          </cell>
          <cell r="C5849" t="str">
            <v>CONSTRUÇÃO DE CORPO DE ATERRO COM MATERIAL DE 3ª CATEGORIA ORIUNDO DE CORTE</v>
          </cell>
          <cell r="D5849" t="str">
            <v>M³</v>
          </cell>
          <cell r="F5849">
            <v>16.59</v>
          </cell>
        </row>
        <row r="5850">
          <cell r="A5850">
            <v>5501700</v>
          </cell>
          <cell r="B5850" t="str">
            <v>SICRO ABRIL/ 25</v>
          </cell>
          <cell r="C5850" t="str">
            <v>DESMATAMENTO, DESTOCAMENTO E LIMPEZA DE ÁREA COM ÁRVORES DE DIÂMETRO ATÉ 0,15 M</v>
          </cell>
          <cell r="D5850" t="str">
            <v>M²</v>
          </cell>
          <cell r="F5850">
            <v>0.53</v>
          </cell>
        </row>
        <row r="5851">
          <cell r="A5851">
            <v>5500991</v>
          </cell>
          <cell r="B5851" t="str">
            <v>SICRO ABRIL/ 25</v>
          </cell>
          <cell r="C5851" t="str">
            <v>DESMONTE DE BLOCOS DE ROCHA COM MARTELETE PNEUMÁTICO</v>
          </cell>
          <cell r="D5851" t="str">
            <v>M³</v>
          </cell>
          <cell r="F5851">
            <v>158.62</v>
          </cell>
        </row>
        <row r="5852">
          <cell r="A5852">
            <v>5515739</v>
          </cell>
          <cell r="B5852" t="str">
            <v>SICRO ABRIL/ 25</v>
          </cell>
          <cell r="C5852" t="str">
            <v>DESMONTE DE MATACÕES OU BLOCO DE ROCHA POR MEIO DE EXPLOSIVOS</v>
          </cell>
          <cell r="D5852" t="str">
            <v>M³</v>
          </cell>
          <cell r="F5852">
            <v>44.4</v>
          </cell>
        </row>
        <row r="5853">
          <cell r="A5853">
            <v>5505766</v>
          </cell>
          <cell r="B5853" t="str">
            <v>SICRO ABRIL/ 25</v>
          </cell>
          <cell r="C5853" t="str">
            <v>DESMONTE DE MATERIAL DE 3ª CATEGORIA A FRIO COM ARGAMASSA EXPANSIVA A CÉU ABERTO</v>
          </cell>
          <cell r="D5853" t="str">
            <v>M³</v>
          </cell>
          <cell r="F5853">
            <v>358.14</v>
          </cell>
        </row>
        <row r="5854">
          <cell r="A5854">
            <v>5501701</v>
          </cell>
          <cell r="B5854" t="str">
            <v>SICRO ABRIL/ 25</v>
          </cell>
          <cell r="C5854" t="str">
            <v>DESTOCAMENTO DE ÁRVORES COM DIÂMETRO DE 0,15 A 0,30 M</v>
          </cell>
          <cell r="D5854" t="str">
            <v>UN</v>
          </cell>
          <cell r="F5854">
            <v>39</v>
          </cell>
        </row>
        <row r="5855">
          <cell r="A5855">
            <v>5501702</v>
          </cell>
          <cell r="B5855" t="str">
            <v>SICRO ABRIL/ 25</v>
          </cell>
          <cell r="C5855" t="str">
            <v>DESTOCAMENTO DE ÁRVORES COM DIÂMETRO MAIOR QUE 0,30 M</v>
          </cell>
          <cell r="D5855" t="str">
            <v>UN</v>
          </cell>
          <cell r="F5855">
            <v>97.49</v>
          </cell>
        </row>
        <row r="5856">
          <cell r="A5856">
            <v>5502972</v>
          </cell>
          <cell r="B5856" t="str">
            <v>SICRO ABRIL/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25</v>
          </cell>
          <cell r="C5861" t="str">
            <v>ESCAVAÇÃO E TRANSPORTE DE MATERIAL DE 3ª CATEGORIA - DMT DE 0 A 50 M</v>
          </cell>
          <cell r="D5861" t="str">
            <v>M³</v>
          </cell>
          <cell r="F5861">
            <v>34</v>
          </cell>
        </row>
        <row r="5862">
          <cell r="A5862">
            <v>5502993</v>
          </cell>
          <cell r="B5862" t="str">
            <v>SICRO ABRIL/ 25</v>
          </cell>
          <cell r="C5862" t="str">
            <v>ESCAVAÇÃO EM MATERIAL DE 3ª CATEGORIA</v>
          </cell>
          <cell r="D5862" t="str">
            <v>M³</v>
          </cell>
          <cell r="F5862">
            <v>25.55</v>
          </cell>
        </row>
        <row r="5863">
          <cell r="A5863">
            <v>5502967</v>
          </cell>
          <cell r="B5863" t="str">
            <v>SICRO ABRIL/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25</v>
          </cell>
          <cell r="C5868" t="str">
            <v>ESCAVAÇÃO MECÂNICA COM RETROESCAVADEIRA EM MATERIAL DE 1ª CATEGORIA</v>
          </cell>
          <cell r="D5868" t="str">
            <v>M³</v>
          </cell>
          <cell r="F5868">
            <v>6.59</v>
          </cell>
        </row>
        <row r="5869">
          <cell r="A5869">
            <v>5501880</v>
          </cell>
          <cell r="B5869" t="str">
            <v>SICRO ABRIL/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25</v>
          </cell>
          <cell r="C6007" t="str">
            <v>ESCAVAÇÃO, CARGA E TRANSPORTE DE MATERIAL DE 2ª CATEGORIA - DMT DE 50 M</v>
          </cell>
          <cell r="D6007" t="str">
            <v>M³</v>
          </cell>
          <cell r="F6007">
            <v>7.19</v>
          </cell>
        </row>
        <row r="6008">
          <cell r="A6008">
            <v>5502354</v>
          </cell>
          <cell r="B6008" t="str">
            <v>SICRO ABRIL/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25</v>
          </cell>
          <cell r="C6065" t="str">
            <v>ESCAVAÇÃO, CARGA E TRANSPORTE DE SOLOS MOLES - DMT DE 0 A 50 M</v>
          </cell>
          <cell r="D6065" t="str">
            <v>M³</v>
          </cell>
          <cell r="F6065">
            <v>6.65</v>
          </cell>
        </row>
        <row r="6066">
          <cell r="A6066">
            <v>5502904</v>
          </cell>
          <cell r="B6066" t="str">
            <v>SICRO ABRIL/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25</v>
          </cell>
          <cell r="C6105" t="str">
            <v>ESCAVAÇÃO, CARGA E TRANSPORTE EM MATERIAL DE 1ª CATEGORIA - DMT DE 1.000 A 1.200 M COM MOTOSCRAPER</v>
          </cell>
          <cell r="D6105" t="str">
            <v>M³</v>
          </cell>
          <cell r="F6105">
            <v>20.88</v>
          </cell>
        </row>
        <row r="6106">
          <cell r="A6106">
            <v>5501717</v>
          </cell>
          <cell r="B6106" t="str">
            <v>SICRO ABRIL/ 25</v>
          </cell>
          <cell r="C6106" t="str">
            <v>ESCAVAÇÃO, CARGA E TRANSPORTE EM MATERIAL DE 1ª CATEGORIA - DMT DE 1.200 A 1.400 M COM MOTOSCRAPER</v>
          </cell>
          <cell r="D6106" t="str">
            <v>M³</v>
          </cell>
          <cell r="F6106">
            <v>23.55</v>
          </cell>
        </row>
        <row r="6107">
          <cell r="A6107">
            <v>5501712</v>
          </cell>
          <cell r="B6107" t="str">
            <v>SICRO ABRIL/ 25</v>
          </cell>
          <cell r="C6107" t="str">
            <v>ESCAVAÇÃO, CARGA E TRANSPORTE EM MATERIAL DE 1ª CATEGORIA - DMT DE 200 A 400 M COM MOTOSCRAPER</v>
          </cell>
          <cell r="D6107" t="str">
            <v>M³</v>
          </cell>
          <cell r="F6107">
            <v>12.09</v>
          </cell>
        </row>
        <row r="6108">
          <cell r="A6108">
            <v>5501713</v>
          </cell>
          <cell r="B6108" t="str">
            <v>SICRO ABRIL/ 25</v>
          </cell>
          <cell r="C6108" t="str">
            <v>ESCAVAÇÃO, CARGA E TRANSPORTE EM MATERIAL DE 1ª CATEGORIA - DMT DE 400 A 600 M COM MOTOSCRAPER</v>
          </cell>
          <cell r="D6108" t="str">
            <v>M³</v>
          </cell>
          <cell r="F6108">
            <v>13.41</v>
          </cell>
        </row>
        <row r="6109">
          <cell r="A6109">
            <v>5501711</v>
          </cell>
          <cell r="B6109" t="str">
            <v>SICRO ABRIL/ 25</v>
          </cell>
          <cell r="C6109" t="str">
            <v>ESCAVAÇÃO, CARGA E TRANSPORTE EM MATERIAL DE 1ª CATEGORIA - DMT DE 50 A 200 M COM MOTOSCRAPER</v>
          </cell>
          <cell r="D6109" t="str">
            <v>M³</v>
          </cell>
          <cell r="F6109">
            <v>9.67</v>
          </cell>
        </row>
        <row r="6110">
          <cell r="A6110">
            <v>5501710</v>
          </cell>
          <cell r="B6110" t="str">
            <v>SICRO ABRIL/ 25</v>
          </cell>
          <cell r="C6110" t="str">
            <v>ESCAVAÇÃO, CARGA E TRANSPORTE EM MATERIAL DE 1ª CATEGORIA - DMT DE 50 M</v>
          </cell>
          <cell r="D6110" t="str">
            <v>M³</v>
          </cell>
          <cell r="F6110">
            <v>2.79</v>
          </cell>
        </row>
        <row r="6111">
          <cell r="A6111">
            <v>5501714</v>
          </cell>
          <cell r="B6111" t="str">
            <v>SICRO ABRIL/ 25</v>
          </cell>
          <cell r="C6111" t="str">
            <v>ESCAVAÇÃO, CARGA E TRANSPORTE EM MATERIAL DE 1ª CATEGORIA - DMT DE 600 A 800 M COM MOTOSCRAPER</v>
          </cell>
          <cell r="D6111" t="str">
            <v>M³</v>
          </cell>
          <cell r="F6111">
            <v>15.79</v>
          </cell>
        </row>
        <row r="6112">
          <cell r="A6112">
            <v>5501715</v>
          </cell>
          <cell r="B6112" t="str">
            <v>SICRO ABRIL/ 25</v>
          </cell>
          <cell r="C6112" t="str">
            <v>ESCAVAÇÃO, CARGA E TRANSPORTE EM MATERIAL DE 1ª CATEGORIA - DMT DE 800 A 1.000 M COM MOTOSCRAPER</v>
          </cell>
          <cell r="D6112" t="str">
            <v>M³</v>
          </cell>
          <cell r="F6112">
            <v>18.21</v>
          </cell>
        </row>
        <row r="6113">
          <cell r="A6113">
            <v>5502986</v>
          </cell>
          <cell r="B6113" t="str">
            <v>SICRO ABRIL/ 25</v>
          </cell>
          <cell r="C6113" t="str">
            <v>EXPURGO DE JAZIDA</v>
          </cell>
          <cell r="D6113" t="str">
            <v>M³</v>
          </cell>
          <cell r="F6113">
            <v>3.17</v>
          </cell>
        </row>
        <row r="6114">
          <cell r="A6114">
            <v>5502977</v>
          </cell>
          <cell r="B6114" t="str">
            <v>SICRO ABRIL/ 25</v>
          </cell>
          <cell r="C6114" t="str">
            <v>FRAGMENTAÇÃO DE BLOCOS DE ROCHA COM ESCAVADEIRA E ROMPEDOR HIDRÁULICO 1.700 KG</v>
          </cell>
          <cell r="D6114" t="str">
            <v>M³</v>
          </cell>
          <cell r="F6114">
            <v>8.93</v>
          </cell>
        </row>
        <row r="6115">
          <cell r="A6115">
            <v>5502985</v>
          </cell>
          <cell r="B6115" t="str">
            <v>SICRO ABRIL/ 25</v>
          </cell>
          <cell r="C6115" t="str">
            <v>LIMPEZA MECANIZADA DA CAMADA VEGETAL</v>
          </cell>
          <cell r="D6115" t="str">
            <v>M²</v>
          </cell>
          <cell r="F6115">
            <v>0.56000000000000005</v>
          </cell>
        </row>
        <row r="6116">
          <cell r="A6116">
            <v>5503018</v>
          </cell>
          <cell r="B6116" t="str">
            <v>SICRO ABRIL/ 25</v>
          </cell>
          <cell r="C6116" t="str">
            <v>MANUTENÇÃO DE CAMINHO DE SERVIÇO</v>
          </cell>
          <cell r="D6116" t="str">
            <v>KM</v>
          </cell>
          <cell r="F6116">
            <v>65.819999999999993</v>
          </cell>
        </row>
        <row r="6117">
          <cell r="A6117">
            <v>5505768</v>
          </cell>
          <cell r="B6117" t="str">
            <v>SICRO ABRIL/ 25</v>
          </cell>
          <cell r="C6117" t="str">
            <v>PRÉ-FISSURAMENTO DE MATERIAL DE 3ª CATEGORIA</v>
          </cell>
          <cell r="D6117" t="str">
            <v>M²</v>
          </cell>
          <cell r="F6117">
            <v>88.02</v>
          </cell>
        </row>
        <row r="6118">
          <cell r="A6118">
            <v>5503020</v>
          </cell>
          <cell r="B6118" t="str">
            <v>SICRO ABRIL/ 25</v>
          </cell>
          <cell r="C6118" t="str">
            <v>UMEDECIMENTO DE CAMINHO DE SERVIÇO</v>
          </cell>
          <cell r="D6118" t="str">
            <v>KM</v>
          </cell>
          <cell r="F6118">
            <v>290.63</v>
          </cell>
        </row>
        <row r="6119">
          <cell r="A6119">
            <v>5605798</v>
          </cell>
          <cell r="B6119" t="str">
            <v>SICRO ABRIL/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25</v>
          </cell>
          <cell r="C6124" t="str">
            <v>GRAMPO DE AÇO CA-50 D = 12,5 MM PARA SOLO GRAMPEADO COM CAPACIDADE DE 30 KN - FORNECIMENTO, PERFURAÇÃO E INSTALAÇÃO</v>
          </cell>
          <cell r="D6124" t="str">
            <v>M</v>
          </cell>
          <cell r="F6124">
            <v>51.39</v>
          </cell>
        </row>
        <row r="6125">
          <cell r="A6125">
            <v>5605895</v>
          </cell>
          <cell r="B6125" t="str">
            <v>SICRO ABRIL/ 25</v>
          </cell>
          <cell r="C6125" t="str">
            <v>GRAMPO DE AÇO CA-50 D = 16 MM PARA SOLO GRAMPEADO COM CAPACIDADE DE 50 KN - FORNECIMENTO, PERFURAÇÃO E INSTALAÇÃO</v>
          </cell>
          <cell r="D6125" t="str">
            <v>M</v>
          </cell>
          <cell r="F6125">
            <v>55.32</v>
          </cell>
        </row>
        <row r="6126">
          <cell r="A6126">
            <v>5605896</v>
          </cell>
          <cell r="B6126" t="str">
            <v>SICRO ABRIL/ 25</v>
          </cell>
          <cell r="C6126" t="str">
            <v>GRAMPO DE AÇO CA-50 D = 20 MM PARA SOLO GRAMPEADO COM CAPACIDADE DE 80 KN - FORNECIMENTO, PERFURAÇÃO E INSTALAÇÃO</v>
          </cell>
          <cell r="D6126" t="str">
            <v>M</v>
          </cell>
          <cell r="F6126">
            <v>61.25</v>
          </cell>
        </row>
        <row r="6127">
          <cell r="A6127">
            <v>5605911</v>
          </cell>
          <cell r="B6127" t="str">
            <v>SICRO ABRIL/ 25</v>
          </cell>
          <cell r="C6127" t="str">
            <v>PERFURAÇÃO PARA TIRANTE PERMANENTE PROTENDIDO AUTOINJETÁVEL EM MATERIAL DE 1ª CATEGORIA COM DIÂMETRO DE ATÉ 120 MM</v>
          </cell>
          <cell r="D6127" t="str">
            <v>M</v>
          </cell>
          <cell r="F6127">
            <v>41.67</v>
          </cell>
        </row>
        <row r="6128">
          <cell r="A6128">
            <v>5605912</v>
          </cell>
          <cell r="B6128" t="str">
            <v>SICRO ABRIL/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25</v>
          </cell>
          <cell r="C6129" t="str">
            <v>PERFURAÇÃO PARA TIRANTES EM MATERIAL DE 1ª CATEGORIA COM DIÂMETRO DE ATÉ 120 MM</v>
          </cell>
          <cell r="D6129" t="str">
            <v>M</v>
          </cell>
          <cell r="F6129">
            <v>24.08</v>
          </cell>
        </row>
        <row r="6130">
          <cell r="A6130">
            <v>5605939</v>
          </cell>
          <cell r="B6130" t="str">
            <v>SICRO ABRIL/ 25</v>
          </cell>
          <cell r="C6130" t="str">
            <v>PERFURAÇÃO PARA TIRANTES EM MATERIAL DE 2ª CATEGORIA COM DIÂMETRO DE ATÉ 120 MM</v>
          </cell>
          <cell r="D6130" t="str">
            <v>M</v>
          </cell>
          <cell r="F6130">
            <v>28.94</v>
          </cell>
        </row>
        <row r="6131">
          <cell r="A6131">
            <v>5605940</v>
          </cell>
          <cell r="B6131" t="str">
            <v>SICRO ABRIL/ 25</v>
          </cell>
          <cell r="C6131" t="str">
            <v>PERFURAÇÃO PARA TIRANTES EM MATERIAL DE 3ª CATEGORIA COM DIÂMETRO DE ATÉ 120 MM</v>
          </cell>
          <cell r="D6131" t="str">
            <v>M</v>
          </cell>
          <cell r="F6131">
            <v>64.989999999999995</v>
          </cell>
        </row>
        <row r="6132">
          <cell r="A6132">
            <v>5605942</v>
          </cell>
          <cell r="B6132" t="str">
            <v>SICRO ABRIL/ 25</v>
          </cell>
          <cell r="C6132" t="str">
            <v>PINTURA ELETROSTÁTICA COM TINTA EM PÓ À BASE DE RESINA EPÓXI - E = 200 µM</v>
          </cell>
          <cell r="D6132" t="str">
            <v>M²</v>
          </cell>
          <cell r="F6132">
            <v>52.38</v>
          </cell>
        </row>
        <row r="6133">
          <cell r="A6133">
            <v>5605955</v>
          </cell>
          <cell r="B6133" t="str">
            <v>SICRO ABRIL/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25</v>
          </cell>
          <cell r="C6163" t="str">
            <v>TIRANTE PERMANENTE PROTENDIDO COM 10 CORDOALHAS D = 12,7 MM, AÇO CP 190 RB, COM CAPACIDADE DE 860 KN - EXCETO PERFURAÇÃO</v>
          </cell>
          <cell r="D6163" t="str">
            <v>M</v>
          </cell>
          <cell r="F6163">
            <v>225.45</v>
          </cell>
        </row>
        <row r="6164">
          <cell r="A6164">
            <v>5605886</v>
          </cell>
          <cell r="B6164" t="str">
            <v>SICRO ABRIL/ 25</v>
          </cell>
          <cell r="C6164" t="str">
            <v>TIRANTE PERMANENTE PROTENDIDO COM 12 CORDOALHAS D = 12,7 MM, AÇO CP 190 RB, COM CAPACIDADE DE 1.030 KN - EXCETO PERFURAÇÃO</v>
          </cell>
          <cell r="D6164" t="str">
            <v>M</v>
          </cell>
          <cell r="F6164">
            <v>244.58</v>
          </cell>
        </row>
        <row r="6165">
          <cell r="A6165">
            <v>5605883</v>
          </cell>
          <cell r="B6165" t="str">
            <v>SICRO ABRIL/ 25</v>
          </cell>
          <cell r="C6165" t="str">
            <v>TIRANTE PERMANENTE PROTENDIDO COM 6 CORDOALHAS D = 12,7 MM, AÇO CP 190 RB, COM CAPACIDADE DE 510 KN - EXCETO PERFURAÇÃO</v>
          </cell>
          <cell r="D6165" t="str">
            <v>M</v>
          </cell>
          <cell r="F6165">
            <v>182.47</v>
          </cell>
        </row>
        <row r="6166">
          <cell r="A6166">
            <v>5605884</v>
          </cell>
          <cell r="B6166" t="str">
            <v>SICRO ABRIL/ 25</v>
          </cell>
          <cell r="C6166" t="str">
            <v>TIRANTE PERMANENTE PROTENDIDO COM 8 CORDOALHAS D = 12,7 MM, AÇO CP 190 RB, COM CAPACIDADE DE 690 KN - EXCETO PERFURAÇÃO</v>
          </cell>
          <cell r="D6166" t="str">
            <v>M</v>
          </cell>
          <cell r="F6166">
            <v>201.61</v>
          </cell>
        </row>
        <row r="6167">
          <cell r="A6167">
            <v>5605962</v>
          </cell>
          <cell r="B6167" t="str">
            <v>SICRO ABRIL/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25</v>
          </cell>
          <cell r="C6208" t="str">
            <v>CARGA, MANOBRA E DESCARGA DE AGREGADOS OU SOLOS EM CAMINHÃO BASCULANTE DE 6 M³ - CARGA MANUAL E DESCARGA LIVRE</v>
          </cell>
          <cell r="D6208" t="str">
            <v>T</v>
          </cell>
          <cell r="F6208">
            <v>29</v>
          </cell>
        </row>
        <row r="6209">
          <cell r="A6209">
            <v>5914702</v>
          </cell>
          <cell r="B6209" t="str">
            <v>SICRO ABRIL/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25</v>
          </cell>
          <cell r="C6217" t="str">
            <v>CARGA, MANOBRA E DESCARGA DE CIMENTO OU CAL HIDRATADA A GRANEL EM CAMINHÃO SILO DE 30 M³</v>
          </cell>
          <cell r="D6217" t="str">
            <v>T</v>
          </cell>
          <cell r="F6217">
            <v>17.510000000000002</v>
          </cell>
        </row>
        <row r="6218">
          <cell r="A6218">
            <v>5914646</v>
          </cell>
          <cell r="B6218" t="str">
            <v>SICRO ABRIL/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25</v>
          </cell>
          <cell r="C6222" t="str">
            <v>CARGA, MANOBRA E DESCARGA DE CONCRETO COM CAMINHÃO BETONEIRA - CARGA EM CENTRAL DE CONCRETO DE 30 M³/H E DESCARGA LIVRE</v>
          </cell>
          <cell r="D6222" t="str">
            <v>T</v>
          </cell>
          <cell r="F6222">
            <v>17.78</v>
          </cell>
        </row>
        <row r="6223">
          <cell r="A6223">
            <v>5919538</v>
          </cell>
          <cell r="B6223" t="str">
            <v>SICRO ABRIL/ 25</v>
          </cell>
          <cell r="C6223" t="str">
            <v>CARGA, MANOBRA E DESCARGA DE CONCRETO COM CAMINHÃO BETONEIRA - CARGA EM CENTRAL DE CONCRETO DE 40 M³/H E DESCARGA LIVRE</v>
          </cell>
          <cell r="D6223" t="str">
            <v>T</v>
          </cell>
          <cell r="F6223">
            <v>14.98</v>
          </cell>
        </row>
        <row r="6224">
          <cell r="A6224">
            <v>5919540</v>
          </cell>
          <cell r="B6224" t="str">
            <v>SICRO ABRIL/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25</v>
          </cell>
          <cell r="C6236" t="str">
            <v>CARGA, MANOBRA E DESCARGA DE MATERIAIS DIVERSOS EM CAMINHÃO CARROCERIA COM CAPACIDADE DE 11 T E COM GUINDAUTO DE 45 T.M</v>
          </cell>
          <cell r="D6236" t="str">
            <v>T</v>
          </cell>
          <cell r="F6236">
            <v>20.49</v>
          </cell>
        </row>
        <row r="6237">
          <cell r="A6237">
            <v>5915373</v>
          </cell>
          <cell r="B6237" t="str">
            <v>SICRO ABRIL/ 25</v>
          </cell>
          <cell r="C6237" t="str">
            <v>CARGA, MANOBRA E DESCARGA DE MATERIAIS DIVERSOS EM CAMINHÃO CARROCERIA COM CAPACIDADE DE 7 T E COM GUINDAUTO DE 20 T.M</v>
          </cell>
          <cell r="D6237" t="str">
            <v>T</v>
          </cell>
          <cell r="F6237">
            <v>17.98</v>
          </cell>
        </row>
        <row r="6238">
          <cell r="A6238">
            <v>5914333</v>
          </cell>
          <cell r="B6238" t="str">
            <v>SICRO ABRIL/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25</v>
          </cell>
          <cell r="C6239" t="str">
            <v>CARGA, MANOBRA E DESCARGA DE MATERIAIS DIVERSOS EM CAMINHÃO CARROCERIA DE 15 T - CARGA E DESCARGA MANUAIS</v>
          </cell>
          <cell r="D6239" t="str">
            <v>T</v>
          </cell>
          <cell r="F6239">
            <v>32.99</v>
          </cell>
        </row>
        <row r="6240">
          <cell r="A6240">
            <v>5915474</v>
          </cell>
          <cell r="B6240" t="str">
            <v>SICRO ABRIL/ 25</v>
          </cell>
          <cell r="C6240" t="str">
            <v>CARGA, MANOBRA E DESCARGA DE MATERIAIS DIVERSOS EM CAMINHÃO CARROCERIA DE 5 T - CARGA E DESCARGA MANUAIS</v>
          </cell>
          <cell r="D6240" t="str">
            <v>T</v>
          </cell>
          <cell r="F6240">
            <v>30.73</v>
          </cell>
        </row>
        <row r="6241">
          <cell r="A6241">
            <v>5914654</v>
          </cell>
          <cell r="B6241" t="str">
            <v>SICRO ABRIL/ 25</v>
          </cell>
          <cell r="C6241" t="str">
            <v>CARGA, MANOBRA E DESCARGA DE MATERIAIS DIVERSOS EM CAMINHÃO CARROCERIA DE 9 T - CARGA E DESCARGA MANUAIS</v>
          </cell>
          <cell r="D6241" t="str">
            <v>T</v>
          </cell>
          <cell r="F6241">
            <v>27.76</v>
          </cell>
        </row>
        <row r="6242">
          <cell r="A6242">
            <v>5914686</v>
          </cell>
          <cell r="B6242" t="str">
            <v>SICRO ABRIL/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25</v>
          </cell>
          <cell r="C6251" t="str">
            <v>CARGA, MANOBRA E DESCARGA DE MATERIAL DEMOLIDO EM CAMINHÃO BASCULANTE DE 6 M³ - CARGA MANUAL E DESCARGA LIVRE</v>
          </cell>
          <cell r="D6251" t="str">
            <v>T</v>
          </cell>
          <cell r="F6251">
            <v>35.06</v>
          </cell>
        </row>
        <row r="6252">
          <cell r="A6252">
            <v>5914304</v>
          </cell>
          <cell r="B6252" t="str">
            <v>SICRO ABRIL/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25</v>
          </cell>
          <cell r="C6291" t="str">
            <v>TRANSPORTE COM CAMINHÃO BASCULANTE COM CAÇAMBA ESTANQUE COM CAPACIDADE DE 14 M³ - RODOVIA EM LEITO NATURAL</v>
          </cell>
          <cell r="D6291" t="str">
            <v>TKM</v>
          </cell>
          <cell r="F6291">
            <v>0.9</v>
          </cell>
        </row>
        <row r="6292">
          <cell r="A6292">
            <v>5901638</v>
          </cell>
          <cell r="B6292" t="str">
            <v>SICRO ABRIL/ 25</v>
          </cell>
          <cell r="C6292" t="str">
            <v>TRANSPORTE COM CAMINHÃO BASCULANTE COM CAÇAMBA ESTANQUE COM CAPACIDADE DE 14 M³ - RODOVIA EM REVESTIMENTO PRIMÁRIO</v>
          </cell>
          <cell r="D6292" t="str">
            <v>TKM</v>
          </cell>
          <cell r="F6292">
            <v>0.72</v>
          </cell>
        </row>
        <row r="6293">
          <cell r="A6293">
            <v>5901640</v>
          </cell>
          <cell r="B6293" t="str">
            <v>SICRO ABRIL/ 25</v>
          </cell>
          <cell r="C6293" t="str">
            <v>TRANSPORTE COM CAMINHÃO BASCULANTE COM CAÇAMBA ESTANQUE COM CAPACIDADE DE 14 M³ - RODOVIA PAVIMENTADA</v>
          </cell>
          <cell r="D6293" t="str">
            <v>TKM</v>
          </cell>
          <cell r="F6293">
            <v>0.66</v>
          </cell>
        </row>
        <row r="6294">
          <cell r="A6294">
            <v>5914359</v>
          </cell>
          <cell r="B6294" t="str">
            <v>SICRO ABRIL/ 25</v>
          </cell>
          <cell r="C6294" t="str">
            <v>TRANSPORTE COM CAMINHÃO BASCULANTE DE 10 M³ - RODOVIA EM LEITO NATURAL</v>
          </cell>
          <cell r="D6294" t="str">
            <v>TKM</v>
          </cell>
          <cell r="F6294">
            <v>1.26</v>
          </cell>
        </row>
        <row r="6295">
          <cell r="A6295">
            <v>5914374</v>
          </cell>
          <cell r="B6295" t="str">
            <v>SICRO ABRIL/ 25</v>
          </cell>
          <cell r="C6295" t="str">
            <v>TRANSPORTE COM CAMINHÃO BASCULANTE DE 10 M³ - RODOVIA EM REVESTIMENTO PRIMÁRIO</v>
          </cell>
          <cell r="D6295" t="str">
            <v>TKM</v>
          </cell>
          <cell r="F6295">
            <v>1.01</v>
          </cell>
        </row>
        <row r="6296">
          <cell r="A6296">
            <v>5914389</v>
          </cell>
          <cell r="B6296" t="str">
            <v>SICRO ABRIL/ 25</v>
          </cell>
          <cell r="C6296" t="str">
            <v>TRANSPORTE COM CAMINHÃO BASCULANTE DE 10 M³ - RODOVIA PAVIMENTADA</v>
          </cell>
          <cell r="D6296" t="str">
            <v>TKM</v>
          </cell>
          <cell r="F6296">
            <v>0.83</v>
          </cell>
        </row>
        <row r="6297">
          <cell r="A6297">
            <v>5915319</v>
          </cell>
          <cell r="B6297" t="str">
            <v>SICRO ABRIL/ 25</v>
          </cell>
          <cell r="C6297" t="str">
            <v>TRANSPORTE COM CAMINHÃO BASCULANTE DE 14 M³ - RODOVIA EM LEITO NATURAL</v>
          </cell>
          <cell r="D6297" t="str">
            <v>TKM</v>
          </cell>
          <cell r="F6297">
            <v>0.9</v>
          </cell>
        </row>
        <row r="6298">
          <cell r="A6298">
            <v>5915320</v>
          </cell>
          <cell r="B6298" t="str">
            <v>SICRO ABRIL/ 25</v>
          </cell>
          <cell r="C6298" t="str">
            <v>TRANSPORTE COM CAMINHÃO BASCULANTE DE 14 M³ - RODOVIA EM REVESTIMENTO PRIMÁRIO</v>
          </cell>
          <cell r="D6298" t="str">
            <v>TKM</v>
          </cell>
          <cell r="F6298">
            <v>0.72</v>
          </cell>
        </row>
        <row r="6299">
          <cell r="A6299">
            <v>5915321</v>
          </cell>
          <cell r="B6299" t="str">
            <v>SICRO ABRIL/ 25</v>
          </cell>
          <cell r="C6299" t="str">
            <v>TRANSPORTE COM CAMINHÃO BASCULANTE DE 14 M³ - RODOVIA PAVIMENTADA</v>
          </cell>
          <cell r="D6299" t="str">
            <v>TKM</v>
          </cell>
          <cell r="F6299">
            <v>0.66</v>
          </cell>
        </row>
        <row r="6300">
          <cell r="A6300">
            <v>5914314</v>
          </cell>
          <cell r="B6300" t="str">
            <v>SICRO ABRIL/ 25</v>
          </cell>
          <cell r="C6300" t="str">
            <v>TRANSPORTE COM CAMINHÃO BASCULANTE DE 6 M³ - RODOVIA EM LEITO NATURAL</v>
          </cell>
          <cell r="D6300" t="str">
            <v>TKM</v>
          </cell>
          <cell r="F6300">
            <v>1.27</v>
          </cell>
        </row>
        <row r="6301">
          <cell r="A6301">
            <v>5914329</v>
          </cell>
          <cell r="B6301" t="str">
            <v>SICRO ABRIL/ 25</v>
          </cell>
          <cell r="C6301" t="str">
            <v>TRANSPORTE COM CAMINHÃO BASCULANTE DE 6 M³ - RODOVIA EM REVESTIMENTO PRIMÁRIO</v>
          </cell>
          <cell r="D6301" t="str">
            <v>TKM</v>
          </cell>
          <cell r="F6301">
            <v>1.02</v>
          </cell>
        </row>
        <row r="6302">
          <cell r="A6302">
            <v>5914344</v>
          </cell>
          <cell r="B6302" t="str">
            <v>SICRO ABRIL/ 25</v>
          </cell>
          <cell r="C6302" t="str">
            <v>TRANSPORTE COM CAMINHÃO BASCULANTE DE 6 M³ - RODOVIA PAVIMENTADA</v>
          </cell>
          <cell r="D6302" t="str">
            <v>TKM</v>
          </cell>
          <cell r="F6302">
            <v>0.83</v>
          </cell>
        </row>
        <row r="6303">
          <cell r="A6303">
            <v>5914539</v>
          </cell>
          <cell r="B6303" t="str">
            <v>SICRO ABRIL/ 25</v>
          </cell>
          <cell r="C6303" t="str">
            <v>TRANSPORTE COM CAMINHÃO BETONEIRA - RODOVIA EM LEITO NATURAL</v>
          </cell>
          <cell r="D6303" t="str">
            <v>TKM</v>
          </cell>
          <cell r="F6303">
            <v>0.98</v>
          </cell>
        </row>
        <row r="6304">
          <cell r="A6304">
            <v>5914554</v>
          </cell>
          <cell r="B6304" t="str">
            <v>SICRO ABRIL/ 25</v>
          </cell>
          <cell r="C6304" t="str">
            <v>TRANSPORTE COM CAMINHÃO BETONEIRA - RODOVIA EM REVESTIMENTO PRIMÁRIO</v>
          </cell>
          <cell r="D6304" t="str">
            <v>TKM</v>
          </cell>
          <cell r="F6304">
            <v>0.78</v>
          </cell>
        </row>
        <row r="6305">
          <cell r="A6305">
            <v>5914569</v>
          </cell>
          <cell r="B6305" t="str">
            <v>SICRO ABRIL/ 25</v>
          </cell>
          <cell r="C6305" t="str">
            <v>TRANSPORTE COM CAMINHÃO BETONEIRA - RODOVIA PAVIMENTADA</v>
          </cell>
          <cell r="D6305" t="str">
            <v>TKM</v>
          </cell>
          <cell r="F6305">
            <v>0.64</v>
          </cell>
        </row>
        <row r="6306">
          <cell r="A6306">
            <v>5915012</v>
          </cell>
          <cell r="B6306" t="str">
            <v>SICRO ABRIL/ 25</v>
          </cell>
          <cell r="C6306" t="str">
            <v>TRANSPORTE COM CAMINHÃO CARROCERIA COM CAPACIDADE DE 11 T E COM GUINDAUTO DE 45 T.M - RODOVIA EM LEITO NATURAL</v>
          </cell>
          <cell r="D6306" t="str">
            <v>TKM</v>
          </cell>
          <cell r="F6306">
            <v>2.04</v>
          </cell>
        </row>
        <row r="6307">
          <cell r="A6307">
            <v>5915013</v>
          </cell>
          <cell r="B6307" t="str">
            <v>SICRO ABRIL/ 25</v>
          </cell>
          <cell r="C6307" t="str">
            <v>TRANSPORTE COM CAMINHÃO CARROCERIA COM CAPACIDADE DE 11 T E COM GUINDAUTO DE 45 T.M - RODOVIA EM REVESTIMENTO PRIMÁRIO</v>
          </cell>
          <cell r="D6307" t="str">
            <v>TKM</v>
          </cell>
          <cell r="F6307">
            <v>1.64</v>
          </cell>
        </row>
        <row r="6308">
          <cell r="A6308">
            <v>5915014</v>
          </cell>
          <cell r="B6308" t="str">
            <v>SICRO ABRIL/ 25</v>
          </cell>
          <cell r="C6308" t="str">
            <v>TRANSPORTE COM CAMINHÃO CARROCERIA COM CAPACIDADE DE 11 T E COM GUINDAUTO DE 45 T.M - RODOVIA PAVIMENTADA</v>
          </cell>
          <cell r="D6308" t="str">
            <v>TKM</v>
          </cell>
          <cell r="F6308">
            <v>1.34</v>
          </cell>
        </row>
        <row r="6309">
          <cell r="A6309">
            <v>5914584</v>
          </cell>
          <cell r="B6309" t="str">
            <v>SICRO ABRIL/ 25</v>
          </cell>
          <cell r="C6309" t="str">
            <v>TRANSPORTE COM CAMINHÃO CARROCERIA COM CAPACIDADE DE 7 T E COM GUINDAUTO DE 20 T.M - RODOVIA EM LEITO NATURAL</v>
          </cell>
          <cell r="D6309" t="str">
            <v>TKM</v>
          </cell>
          <cell r="F6309">
            <v>2.66</v>
          </cell>
        </row>
        <row r="6310">
          <cell r="A6310">
            <v>5914599</v>
          </cell>
          <cell r="B6310" t="str">
            <v>SICRO ABRIL/ 25</v>
          </cell>
          <cell r="C6310" t="str">
            <v>TRANSPORTE COM CAMINHÃO CARROCERIA COM CAPACIDADE DE 7 T E COM GUINDAUTO DE 20 T.M - RODOVIA EM REVESTIMENTO PRIMÁRIO</v>
          </cell>
          <cell r="D6310" t="str">
            <v>TKM</v>
          </cell>
          <cell r="F6310">
            <v>2.13</v>
          </cell>
        </row>
        <row r="6311">
          <cell r="A6311">
            <v>5914614</v>
          </cell>
          <cell r="B6311" t="str">
            <v>SICRO ABRIL/ 25</v>
          </cell>
          <cell r="C6311" t="str">
            <v>TRANSPORTE COM CAMINHÃO CARROCERIA COM CAPACIDADE DE 7 T E COM GUINDAUTO DE 20 T.M - RODOVIA PAVIMENTADA</v>
          </cell>
          <cell r="D6311" t="str">
            <v>TKM</v>
          </cell>
          <cell r="F6311">
            <v>1.75</v>
          </cell>
        </row>
        <row r="6312">
          <cell r="A6312">
            <v>5914581</v>
          </cell>
          <cell r="B6312" t="str">
            <v>SICRO ABRIL/ 25</v>
          </cell>
          <cell r="C6312" t="str">
            <v>TRANSPORTE COM CAMINHÃO CARROCERIA COM CAPACIDADE DE 9 T E COM GUINDAUTO DE 10 T.M - RODOVIA EM LEITO NATURAL</v>
          </cell>
          <cell r="D6312" t="str">
            <v>TKM</v>
          </cell>
          <cell r="F6312">
            <v>2.38</v>
          </cell>
        </row>
        <row r="6313">
          <cell r="A6313">
            <v>5914582</v>
          </cell>
          <cell r="B6313" t="str">
            <v>SICRO ABRIL/ 25</v>
          </cell>
          <cell r="C6313" t="str">
            <v>TRANSPORTE COM CAMINHÃO CARROCERIA COM CAPACIDADE DE 9 T E COM GUINDAUTO DE 10 T.M - RODOVIA EM REVESTIMENTO PRIMÁRIO</v>
          </cell>
          <cell r="D6313" t="str">
            <v>TKM</v>
          </cell>
          <cell r="F6313">
            <v>1.9</v>
          </cell>
        </row>
        <row r="6314">
          <cell r="A6314">
            <v>5914583</v>
          </cell>
          <cell r="B6314" t="str">
            <v>SICRO ABRIL/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25</v>
          </cell>
          <cell r="C6315" t="str">
            <v>TRANSPORTE COM CAMINHÃO CARROCERIA DE 15 T - RODOVIA EM LEITO NATURAL</v>
          </cell>
          <cell r="D6315" t="str">
            <v>TKM</v>
          </cell>
          <cell r="F6315">
            <v>1.05</v>
          </cell>
        </row>
        <row r="6316">
          <cell r="A6316">
            <v>5914464</v>
          </cell>
          <cell r="B6316" t="str">
            <v>SICRO ABRIL/ 25</v>
          </cell>
          <cell r="C6316" t="str">
            <v>TRANSPORTE COM CAMINHÃO CARROCERIA DE 15 T - RODOVIA EM REVESTIMENTO PRIMÁRIO</v>
          </cell>
          <cell r="D6316" t="str">
            <v>TKM</v>
          </cell>
          <cell r="F6316">
            <v>0.84</v>
          </cell>
        </row>
        <row r="6317">
          <cell r="A6317">
            <v>5914479</v>
          </cell>
          <cell r="B6317" t="str">
            <v>SICRO ABRIL/ 25</v>
          </cell>
          <cell r="C6317" t="str">
            <v>TRANSPORTE COM CAMINHÃO CARROCERIA DE 15 T - RODOVIA PAVIMENTADA</v>
          </cell>
          <cell r="D6317" t="str">
            <v>TKM</v>
          </cell>
          <cell r="F6317">
            <v>0.69</v>
          </cell>
        </row>
        <row r="6318">
          <cell r="A6318">
            <v>5915322</v>
          </cell>
          <cell r="B6318" t="str">
            <v>SICRO ABRIL/ 25</v>
          </cell>
          <cell r="C6318" t="str">
            <v>TRANSPORTE COM CAMINHÃO CARROCERIA DE 5 T - RODOVIA EM LEITO NATURAL</v>
          </cell>
          <cell r="D6318" t="str">
            <v>TKM</v>
          </cell>
          <cell r="F6318">
            <v>1.82</v>
          </cell>
        </row>
        <row r="6319">
          <cell r="A6319">
            <v>5915323</v>
          </cell>
          <cell r="B6319" t="str">
            <v>SICRO ABRIL/ 25</v>
          </cell>
          <cell r="C6319" t="str">
            <v>TRANSPORTE COM CAMINHÃO CARROCERIA DE 5 T - RODOVIA EM REVESTIMENTO PRIMÁRIO</v>
          </cell>
          <cell r="D6319" t="str">
            <v>TKM</v>
          </cell>
          <cell r="F6319">
            <v>1.46</v>
          </cell>
        </row>
        <row r="6320">
          <cell r="A6320">
            <v>5915324</v>
          </cell>
          <cell r="B6320" t="str">
            <v>SICRO ABRIL/ 25</v>
          </cell>
          <cell r="C6320" t="str">
            <v>TRANSPORTE COM CAMINHÃO CARROCERIA DE 5 T - RODOVIA PAVIMENTADA</v>
          </cell>
          <cell r="D6320" t="str">
            <v>TKM</v>
          </cell>
          <cell r="F6320">
            <v>1.19</v>
          </cell>
        </row>
        <row r="6321">
          <cell r="A6321">
            <v>5914404</v>
          </cell>
          <cell r="B6321" t="str">
            <v>SICRO ABRIL/ 25</v>
          </cell>
          <cell r="C6321" t="str">
            <v>TRANSPORTE COM CAMINHÃO CARROCERIA DE 9 T - RODOVIA EM LEITO NATURAL</v>
          </cell>
          <cell r="D6321" t="str">
            <v>TKM</v>
          </cell>
          <cell r="F6321">
            <v>1.1499999999999999</v>
          </cell>
        </row>
        <row r="6322">
          <cell r="A6322">
            <v>5914419</v>
          </cell>
          <cell r="B6322" t="str">
            <v>SICRO ABRIL/ 25</v>
          </cell>
          <cell r="C6322" t="str">
            <v>TRANSPORTE COM CAMINHÃO CARROCERIA DE 9 T - RODOVIA EM REVESTIMENTO PRIMÁRIO</v>
          </cell>
          <cell r="D6322" t="str">
            <v>TKM</v>
          </cell>
          <cell r="F6322">
            <v>0.92</v>
          </cell>
        </row>
        <row r="6323">
          <cell r="A6323">
            <v>5914434</v>
          </cell>
          <cell r="B6323" t="str">
            <v>SICRO ABRIL/ 25</v>
          </cell>
          <cell r="C6323" t="str">
            <v>TRANSPORTE COM CAMINHÃO CARROCERIA DE 9 T - RODOVIA PAVIMENTADA</v>
          </cell>
          <cell r="D6323" t="str">
            <v>TKM</v>
          </cell>
          <cell r="F6323">
            <v>0.75</v>
          </cell>
        </row>
        <row r="6324">
          <cell r="A6324">
            <v>5914635</v>
          </cell>
          <cell r="B6324" t="str">
            <v>SICRO ABRIL/ 25</v>
          </cell>
          <cell r="C6324" t="str">
            <v>TRANSPORTE COM CAVALO MECÂNICO COM SEMIRREBOQUE COM CAPACIDADE DE 22 T - RODOVIA EM LEITO NATURAL</v>
          </cell>
          <cell r="D6324" t="str">
            <v>TKM</v>
          </cell>
          <cell r="F6324">
            <v>1.0900000000000001</v>
          </cell>
        </row>
        <row r="6325">
          <cell r="A6325">
            <v>5914636</v>
          </cell>
          <cell r="B6325" t="str">
            <v>SICRO ABRIL/ 25</v>
          </cell>
          <cell r="C6325" t="str">
            <v>TRANSPORTE COM CAVALO MECÂNICO COM SEMIRREBOQUE COM CAPACIDADE DE 22 T - RODOVIA EM REVESTIMENTO PRIMÁRIO</v>
          </cell>
          <cell r="D6325" t="str">
            <v>TKM</v>
          </cell>
          <cell r="F6325">
            <v>0.87</v>
          </cell>
        </row>
        <row r="6326">
          <cell r="A6326">
            <v>5914637</v>
          </cell>
          <cell r="B6326" t="str">
            <v>SICRO ABRIL/ 25</v>
          </cell>
          <cell r="C6326" t="str">
            <v>TRANSPORTE COM CAVALO MECÂNICO COM SEMIRREBOQUE COM CAPACIDADE DE 22 T - RODOVIA PAVIMENTADA</v>
          </cell>
          <cell r="D6326" t="str">
            <v>TKM</v>
          </cell>
          <cell r="F6326">
            <v>0.71</v>
          </cell>
        </row>
        <row r="6327">
          <cell r="A6327">
            <v>5914638</v>
          </cell>
          <cell r="B6327" t="str">
            <v>SICRO ABRIL/ 25</v>
          </cell>
          <cell r="C6327" t="str">
            <v>TRANSPORTE COM CAVALO MECÂNICO COM SEMIRREBOQUE COM CAPACIDADE DE 30 T - RODOVIA EM LEITO NATURAL</v>
          </cell>
          <cell r="D6327" t="str">
            <v>TKM</v>
          </cell>
          <cell r="F6327">
            <v>0.87</v>
          </cell>
        </row>
        <row r="6328">
          <cell r="A6328">
            <v>5914639</v>
          </cell>
          <cell r="B6328" t="str">
            <v>SICRO ABRIL/ 25</v>
          </cell>
          <cell r="C6328" t="str">
            <v>TRANSPORTE COM CAVALO MECÂNICO COM SEMIRREBOQUE COM CAPACIDADE DE 30 T - RODOVIA EM REVESTIMENTO PRIMÁRIO</v>
          </cell>
          <cell r="D6328" t="str">
            <v>TKM</v>
          </cell>
          <cell r="F6328">
            <v>0.69</v>
          </cell>
        </row>
        <row r="6329">
          <cell r="A6329">
            <v>5914640</v>
          </cell>
          <cell r="B6329" t="str">
            <v>SICRO ABRIL/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25</v>
          </cell>
          <cell r="C6330" t="str">
            <v>TRANSPORTE DE ÁGUA COM CAMINHÃO TANQUE DE 10.000 L - RODOVIA EM LEITO NATURAL</v>
          </cell>
          <cell r="D6330" t="str">
            <v>TKM</v>
          </cell>
          <cell r="F6330">
            <v>1.98</v>
          </cell>
        </row>
        <row r="6331">
          <cell r="A6331">
            <v>5915467</v>
          </cell>
          <cell r="B6331" t="str">
            <v>SICRO ABRIL/ 25</v>
          </cell>
          <cell r="C6331" t="str">
            <v>TRANSPORTE DE ÁGUA COM CAMINHÃO TANQUE DE 10.000 L - RODOVIA EM REVESTIMENTO PRIMÁRIO</v>
          </cell>
          <cell r="D6331" t="str">
            <v>TKM</v>
          </cell>
          <cell r="F6331">
            <v>1.58</v>
          </cell>
        </row>
        <row r="6332">
          <cell r="A6332">
            <v>5915468</v>
          </cell>
          <cell r="B6332" t="str">
            <v>SICRO ABRIL/ 25</v>
          </cell>
          <cell r="C6332" t="str">
            <v>TRANSPORTE DE ÁGUA COM CAMINHÃO TANQUE DE 10.000 L - RODOVIA PAVIMENTADA</v>
          </cell>
          <cell r="D6332" t="str">
            <v>TKM</v>
          </cell>
          <cell r="F6332">
            <v>1.3</v>
          </cell>
        </row>
        <row r="6333">
          <cell r="A6333">
            <v>5914617</v>
          </cell>
          <cell r="B6333" t="str">
            <v>SICRO ABRIL/ 25</v>
          </cell>
          <cell r="C6333" t="str">
            <v>TRANSPORTE DE ÁGUA COM CAMINHÃO TANQUE DE 13.000 L - RODOVIA EM LEITO NATURAL</v>
          </cell>
          <cell r="D6333" t="str">
            <v>TKM</v>
          </cell>
          <cell r="F6333">
            <v>1.53</v>
          </cell>
        </row>
        <row r="6334">
          <cell r="A6334">
            <v>5914618</v>
          </cell>
          <cell r="B6334" t="str">
            <v>SICRO ABRIL/ 25</v>
          </cell>
          <cell r="C6334" t="str">
            <v>TRANSPORTE DE ÁGUA COM CAMINHÃO TANQUE DE 13.000 L - RODOVIA EM REVESTIMENTO PRIMÁRIO</v>
          </cell>
          <cell r="D6334" t="str">
            <v>TKM</v>
          </cell>
          <cell r="F6334">
            <v>1.22</v>
          </cell>
        </row>
        <row r="6335">
          <cell r="A6335">
            <v>5914619</v>
          </cell>
          <cell r="B6335" t="str">
            <v>SICRO ABRIL/ 25</v>
          </cell>
          <cell r="C6335" t="str">
            <v>TRANSPORTE DE ÁGUA COM CAMINHÃO TANQUE DE 13.000 L - RODOVIA PAVIMENTADA</v>
          </cell>
          <cell r="D6335" t="str">
            <v>TKM</v>
          </cell>
          <cell r="F6335">
            <v>1</v>
          </cell>
        </row>
        <row r="6336">
          <cell r="A6336">
            <v>5915451</v>
          </cell>
          <cell r="B6336" t="str">
            <v>SICRO ABRIL/ 25</v>
          </cell>
          <cell r="C6336" t="str">
            <v>TRANSPORTE DE ÁGUA COM CAMINHÃO TANQUE DE 6.000 L - RODOVIA EM LEITO NATURAL</v>
          </cell>
          <cell r="D6336" t="str">
            <v>TKM</v>
          </cell>
          <cell r="F6336">
            <v>2.5499999999999998</v>
          </cell>
        </row>
        <row r="6337">
          <cell r="A6337">
            <v>5915452</v>
          </cell>
          <cell r="B6337" t="str">
            <v>SICRO ABRIL/ 25</v>
          </cell>
          <cell r="C6337" t="str">
            <v>TRANSPORTE DE ÁGUA COM CAMINHÃO TANQUE DE 6.000 L - RODOVIA EM REVESTIMENTO PRIMÁRIO</v>
          </cell>
          <cell r="D6337" t="str">
            <v>TKM</v>
          </cell>
          <cell r="F6337">
            <v>2.04</v>
          </cell>
        </row>
        <row r="6338">
          <cell r="A6338">
            <v>5915453</v>
          </cell>
          <cell r="B6338" t="str">
            <v>SICRO ABRIL/ 25</v>
          </cell>
          <cell r="C6338" t="str">
            <v>TRANSPORTE DE ÁGUA COM CAMINHÃO TANQUE DE 6.000 L - RODOVIA PAVIMENTADA</v>
          </cell>
          <cell r="D6338" t="str">
            <v>TKM</v>
          </cell>
          <cell r="F6338">
            <v>1.67</v>
          </cell>
        </row>
        <row r="6339">
          <cell r="A6339">
            <v>5915448</v>
          </cell>
          <cell r="B6339" t="str">
            <v>SICRO ABRIL/ 25</v>
          </cell>
          <cell r="C6339" t="str">
            <v>TRANSPORTE DE ÁGUA COM CAMINHÃO TANQUE DE 8.000 L - RODOVIA EM LEITO NATURAL</v>
          </cell>
          <cell r="D6339" t="str">
            <v>TKM</v>
          </cell>
          <cell r="F6339">
            <v>1.96</v>
          </cell>
        </row>
        <row r="6340">
          <cell r="A6340">
            <v>5915449</v>
          </cell>
          <cell r="B6340" t="str">
            <v>SICRO ABRIL/ 25</v>
          </cell>
          <cell r="C6340" t="str">
            <v>TRANSPORTE DE ÁGUA COM CAMINHÃO TANQUE DE 8.000 L - RODOVIA EM REVESTIMENTO PRIMÁRIO</v>
          </cell>
          <cell r="D6340" t="str">
            <v>TKM</v>
          </cell>
          <cell r="F6340">
            <v>1.57</v>
          </cell>
        </row>
        <row r="6341">
          <cell r="A6341">
            <v>5915450</v>
          </cell>
          <cell r="B6341" t="str">
            <v>SICRO ABRIL/ 25</v>
          </cell>
          <cell r="C6341" t="str">
            <v>TRANSPORTE DE ÁGUA COM CAMINHÃO TANQUE DE 8.000 L - RODOVIA PAVIMENTADA</v>
          </cell>
          <cell r="D6341" t="str">
            <v>TKM</v>
          </cell>
          <cell r="F6341">
            <v>1.29</v>
          </cell>
        </row>
        <row r="6342">
          <cell r="A6342">
            <v>5901641</v>
          </cell>
          <cell r="B6342" t="str">
            <v>SICRO ABRIL/ 25</v>
          </cell>
          <cell r="C6342" t="str">
            <v>TRANSPORTE DE AREIA FINA COM DRAGA HOPPER - CAPACIDADE DA CISTERNA DE 1.000 M³</v>
          </cell>
          <cell r="D6342" t="str">
            <v>M³KM</v>
          </cell>
          <cell r="F6342">
            <v>1.29</v>
          </cell>
        </row>
        <row r="6343">
          <cell r="A6343">
            <v>5901642</v>
          </cell>
          <cell r="B6343" t="str">
            <v>SICRO ABRIL/ 25</v>
          </cell>
          <cell r="C6343" t="str">
            <v>TRANSPORTE DE AREIA FINA COM DRAGA HOPPER - CAPACIDADE DA CISTERNA DE 10.000 M³</v>
          </cell>
          <cell r="D6343" t="str">
            <v>M³KM</v>
          </cell>
          <cell r="F6343">
            <v>0.35</v>
          </cell>
        </row>
        <row r="6344">
          <cell r="A6344">
            <v>5901643</v>
          </cell>
          <cell r="B6344" t="str">
            <v>SICRO ABRIL/ 25</v>
          </cell>
          <cell r="C6344" t="str">
            <v>TRANSPORTE DE AREIA FINA COM DRAGA HOPPER - CAPACIDADE DA CISTERNA DE 15.000 M³</v>
          </cell>
          <cell r="D6344" t="str">
            <v>M³KM</v>
          </cell>
          <cell r="F6344">
            <v>0.33</v>
          </cell>
        </row>
        <row r="6345">
          <cell r="A6345">
            <v>5901644</v>
          </cell>
          <cell r="B6345" t="str">
            <v>SICRO ABRIL/ 25</v>
          </cell>
          <cell r="C6345" t="str">
            <v>TRANSPORTE DE AREIA FINA COM DRAGA HOPPER - CAPACIDADE DA CISTERNA DE 2.000 M³</v>
          </cell>
          <cell r="D6345" t="str">
            <v>M³KM</v>
          </cell>
          <cell r="F6345">
            <v>0.78</v>
          </cell>
        </row>
        <row r="6346">
          <cell r="A6346">
            <v>5901645</v>
          </cell>
          <cell r="B6346" t="str">
            <v>SICRO ABRIL/ 25</v>
          </cell>
          <cell r="C6346" t="str">
            <v>TRANSPORTE DE AREIA FINA COM DRAGA HOPPER - CAPACIDADE DA CISTERNA DE 20.000 M³</v>
          </cell>
          <cell r="D6346" t="str">
            <v>M³KM</v>
          </cell>
          <cell r="F6346">
            <v>0.32</v>
          </cell>
        </row>
        <row r="6347">
          <cell r="A6347">
            <v>5901646</v>
          </cell>
          <cell r="B6347" t="str">
            <v>SICRO ABRIL/ 25</v>
          </cell>
          <cell r="C6347" t="str">
            <v>TRANSPORTE DE AREIA FINA COM DRAGA HOPPER - CAPACIDADE DA CISTERNA DE 3.000 M³</v>
          </cell>
          <cell r="D6347" t="str">
            <v>M³KM</v>
          </cell>
          <cell r="F6347">
            <v>0.62</v>
          </cell>
        </row>
        <row r="6348">
          <cell r="A6348">
            <v>5901647</v>
          </cell>
          <cell r="B6348" t="str">
            <v>SICRO ABRIL/ 25</v>
          </cell>
          <cell r="C6348" t="str">
            <v>TRANSPORTE DE AREIA FINA COM DRAGA HOPPER - CAPACIDADE DA CISTERNA DE 4.000 M³</v>
          </cell>
          <cell r="D6348" t="str">
            <v>M³KM</v>
          </cell>
          <cell r="F6348">
            <v>0.54</v>
          </cell>
        </row>
        <row r="6349">
          <cell r="A6349">
            <v>5901648</v>
          </cell>
          <cell r="B6349" t="str">
            <v>SICRO ABRIL/ 25</v>
          </cell>
          <cell r="C6349" t="str">
            <v>TRANSPORTE DE AREIA FINA COM DRAGA HOPPER - CAPACIDADE DA CISTERNA DE 5.000 M³</v>
          </cell>
          <cell r="D6349" t="str">
            <v>M³KM</v>
          </cell>
          <cell r="F6349">
            <v>0.48</v>
          </cell>
        </row>
        <row r="6350">
          <cell r="A6350">
            <v>5901649</v>
          </cell>
          <cell r="B6350" t="str">
            <v>SICRO ABRIL/ 25</v>
          </cell>
          <cell r="C6350" t="str">
            <v>TRANSPORTE DE AREIA FINA COM DRAGA HOPPER - CAPACIDADE DA CISTERNA DE 750 M³</v>
          </cell>
          <cell r="D6350" t="str">
            <v>M³KM</v>
          </cell>
          <cell r="F6350">
            <v>1.86</v>
          </cell>
        </row>
        <row r="6351">
          <cell r="A6351">
            <v>5901650</v>
          </cell>
          <cell r="B6351" t="str">
            <v>SICRO ABRIL/ 25</v>
          </cell>
          <cell r="C6351" t="str">
            <v>TRANSPORTE DE AREIA GROSSA COM DRAGA HOPPER - CAPACIDADE DA CISTERNA DE 1.000 M³</v>
          </cell>
          <cell r="D6351" t="str">
            <v>M³KM</v>
          </cell>
          <cell r="F6351">
            <v>1.26</v>
          </cell>
        </row>
        <row r="6352">
          <cell r="A6352">
            <v>5901651</v>
          </cell>
          <cell r="B6352" t="str">
            <v>SICRO ABRIL/ 25</v>
          </cell>
          <cell r="C6352" t="str">
            <v>TRANSPORTE DE AREIA GROSSA COM DRAGA HOPPER - CAPACIDADE DA CISTERNA DE 10.000 M³</v>
          </cell>
          <cell r="D6352" t="str">
            <v>M³KM</v>
          </cell>
          <cell r="F6352">
            <v>0.34</v>
          </cell>
        </row>
        <row r="6353">
          <cell r="A6353">
            <v>5901652</v>
          </cell>
          <cell r="B6353" t="str">
            <v>SICRO ABRIL/ 25</v>
          </cell>
          <cell r="C6353" t="str">
            <v>TRANSPORTE DE AREIA GROSSA COM DRAGA HOPPER - CAPACIDADE DA CISTERNA DE 15.000 M³</v>
          </cell>
          <cell r="D6353" t="str">
            <v>M³KM</v>
          </cell>
          <cell r="F6353">
            <v>0.32</v>
          </cell>
        </row>
        <row r="6354">
          <cell r="A6354">
            <v>5901653</v>
          </cell>
          <cell r="B6354" t="str">
            <v>SICRO ABRIL/ 25</v>
          </cell>
          <cell r="C6354" t="str">
            <v>TRANSPORTE DE AREIA GROSSA COM DRAGA HOPPER - CAPACIDADE DA CISTERNA DE 2.000 M³</v>
          </cell>
          <cell r="D6354" t="str">
            <v>M³KM</v>
          </cell>
          <cell r="F6354">
            <v>0.76</v>
          </cell>
        </row>
        <row r="6355">
          <cell r="A6355">
            <v>5901654</v>
          </cell>
          <cell r="B6355" t="str">
            <v>SICRO ABRIL/ 25</v>
          </cell>
          <cell r="C6355" t="str">
            <v>TRANSPORTE DE AREIA GROSSA COM DRAGA HOPPER - CAPACIDADE DA CISTERNA DE 20.000 M³</v>
          </cell>
          <cell r="D6355" t="str">
            <v>M³KM</v>
          </cell>
          <cell r="F6355">
            <v>0.31</v>
          </cell>
        </row>
        <row r="6356">
          <cell r="A6356">
            <v>5901655</v>
          </cell>
          <cell r="B6356" t="str">
            <v>SICRO ABRIL/ 25</v>
          </cell>
          <cell r="C6356" t="str">
            <v>TRANSPORTE DE AREIA GROSSA COM DRAGA HOPPER - CAPACIDADE DA CISTERNA DE 3.000 M³</v>
          </cell>
          <cell r="D6356" t="str">
            <v>M³KM</v>
          </cell>
          <cell r="F6356">
            <v>0.61</v>
          </cell>
        </row>
        <row r="6357">
          <cell r="A6357">
            <v>5901656</v>
          </cell>
          <cell r="B6357" t="str">
            <v>SICRO ABRIL/ 25</v>
          </cell>
          <cell r="C6357" t="str">
            <v>TRANSPORTE DE AREIA GROSSA COM DRAGA HOPPER - CAPACIDADE DA CISTERNA DE 4.000 M³</v>
          </cell>
          <cell r="D6357" t="str">
            <v>M³KM</v>
          </cell>
          <cell r="F6357">
            <v>0.53</v>
          </cell>
        </row>
        <row r="6358">
          <cell r="A6358">
            <v>5901657</v>
          </cell>
          <cell r="B6358" t="str">
            <v>SICRO ABRIL/ 25</v>
          </cell>
          <cell r="C6358" t="str">
            <v>TRANSPORTE DE AREIA GROSSA COM DRAGA HOPPER - CAPACIDADE DA CISTERNA DE 5.000 M³</v>
          </cell>
          <cell r="D6358" t="str">
            <v>M³KM</v>
          </cell>
          <cell r="F6358">
            <v>0.47</v>
          </cell>
        </row>
        <row r="6359">
          <cell r="A6359">
            <v>5901658</v>
          </cell>
          <cell r="B6359" t="str">
            <v>SICRO ABRIL/ 25</v>
          </cell>
          <cell r="C6359" t="str">
            <v>TRANSPORTE DE AREIA GROSSA COM DRAGA HOPPER - CAPACIDADE DA CISTERNA DE 750 M³</v>
          </cell>
          <cell r="D6359" t="str">
            <v>M³KM</v>
          </cell>
          <cell r="F6359">
            <v>1.81</v>
          </cell>
        </row>
        <row r="6360">
          <cell r="A6360">
            <v>5901659</v>
          </cell>
          <cell r="B6360" t="str">
            <v>SICRO ABRIL/ 25</v>
          </cell>
          <cell r="C6360" t="str">
            <v>TRANSPORTE DE AREIA MÉDIA COM DRAGA HOPPER - CAPACIDADE DA CISTERNA DE 1.000 M³</v>
          </cell>
          <cell r="D6360" t="str">
            <v>M³KM</v>
          </cell>
          <cell r="F6360">
            <v>1.27</v>
          </cell>
        </row>
        <row r="6361">
          <cell r="A6361">
            <v>5901660</v>
          </cell>
          <cell r="B6361" t="str">
            <v>SICRO ABRIL/ 25</v>
          </cell>
          <cell r="C6361" t="str">
            <v>TRANSPORTE DE AREIA MÉDIA COM DRAGA HOPPER - CAPACIDADE DA CISTERNA DE 10.000 M³</v>
          </cell>
          <cell r="D6361" t="str">
            <v>M³KM</v>
          </cell>
          <cell r="F6361">
            <v>0.35</v>
          </cell>
        </row>
        <row r="6362">
          <cell r="A6362">
            <v>5901661</v>
          </cell>
          <cell r="B6362" t="str">
            <v>SICRO ABRIL/ 25</v>
          </cell>
          <cell r="C6362" t="str">
            <v>TRANSPORTE DE AREIA MÉDIA COM DRAGA HOPPER - CAPACIDADE DA CISTERNA DE 15.000 M³</v>
          </cell>
          <cell r="D6362" t="str">
            <v>M³KM</v>
          </cell>
          <cell r="F6362">
            <v>0.33</v>
          </cell>
        </row>
        <row r="6363">
          <cell r="A6363">
            <v>5901662</v>
          </cell>
          <cell r="B6363" t="str">
            <v>SICRO ABRIL/ 25</v>
          </cell>
          <cell r="C6363" t="str">
            <v>TRANSPORTE DE AREIA MÉDIA COM DRAGA HOPPER - CAPACIDADE DA CISTERNA DE 2.000 M³</v>
          </cell>
          <cell r="D6363" t="str">
            <v>M³KM</v>
          </cell>
          <cell r="F6363">
            <v>0.77</v>
          </cell>
        </row>
        <row r="6364">
          <cell r="A6364">
            <v>5901663</v>
          </cell>
          <cell r="B6364" t="str">
            <v>SICRO ABRIL/ 25</v>
          </cell>
          <cell r="C6364" t="str">
            <v>TRANSPORTE DE AREIA MÉDIA COM DRAGA HOPPER - CAPACIDADE DA CISTERNA DE 20.000 M³</v>
          </cell>
          <cell r="D6364" t="str">
            <v>M³KM</v>
          </cell>
          <cell r="F6364">
            <v>0.32</v>
          </cell>
        </row>
        <row r="6365">
          <cell r="A6365">
            <v>5901664</v>
          </cell>
          <cell r="B6365" t="str">
            <v>SICRO ABRIL/ 25</v>
          </cell>
          <cell r="C6365" t="str">
            <v>TRANSPORTE DE AREIA MÉDIA COM DRAGA HOPPER - CAPACIDADE DA CISTERNA DE 3.000 M³</v>
          </cell>
          <cell r="D6365" t="str">
            <v>M³KM</v>
          </cell>
          <cell r="F6365">
            <v>0.61</v>
          </cell>
        </row>
        <row r="6366">
          <cell r="A6366">
            <v>5901665</v>
          </cell>
          <cell r="B6366" t="str">
            <v>SICRO ABRIL/ 25</v>
          </cell>
          <cell r="C6366" t="str">
            <v>TRANSPORTE DE AREIA MÉDIA COM DRAGA HOPPER - CAPACIDADE DA CISTERNA DE 4.000 M³</v>
          </cell>
          <cell r="D6366" t="str">
            <v>M³KM</v>
          </cell>
          <cell r="F6366">
            <v>0.53</v>
          </cell>
        </row>
        <row r="6367">
          <cell r="A6367">
            <v>5901666</v>
          </cell>
          <cell r="B6367" t="str">
            <v>SICRO ABRIL/ 25</v>
          </cell>
          <cell r="C6367" t="str">
            <v>TRANSPORTE DE AREIA MÉDIA COM DRAGA HOPPER - CAPACIDADE DA CISTERNA DE 5.000 M³</v>
          </cell>
          <cell r="D6367" t="str">
            <v>M³KM</v>
          </cell>
          <cell r="F6367">
            <v>0.47</v>
          </cell>
        </row>
        <row r="6368">
          <cell r="A6368">
            <v>5901667</v>
          </cell>
          <cell r="B6368" t="str">
            <v>SICRO ABRIL/ 25</v>
          </cell>
          <cell r="C6368" t="str">
            <v>TRANSPORTE DE AREIA MÉDIA COM DRAGA HOPPER - CAPACIDADE DA CISTERNA DE 750 M³</v>
          </cell>
          <cell r="D6368" t="str">
            <v>M³KM</v>
          </cell>
          <cell r="F6368">
            <v>1.83</v>
          </cell>
        </row>
        <row r="6369">
          <cell r="A6369">
            <v>5914511</v>
          </cell>
          <cell r="B6369" t="str">
            <v>SICRO ABRIL/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25</v>
          </cell>
          <cell r="C6377" t="str">
            <v>TRANSPORTE DE CASCALHO COM DRAGA HOPPER - CAPACIDADE DA CISTERNA DE 1.000 M³</v>
          </cell>
          <cell r="D6377" t="str">
            <v>M³KM</v>
          </cell>
          <cell r="F6377">
            <v>1.3</v>
          </cell>
        </row>
        <row r="6378">
          <cell r="A6378">
            <v>5901669</v>
          </cell>
          <cell r="B6378" t="str">
            <v>SICRO ABRIL/ 25</v>
          </cell>
          <cell r="C6378" t="str">
            <v>TRANSPORTE DE CASCALHO COM DRAGA HOPPER - CAPACIDADE DA CISTERNA DE 10.000 M³</v>
          </cell>
          <cell r="D6378" t="str">
            <v>M³KM</v>
          </cell>
          <cell r="F6378">
            <v>0.35</v>
          </cell>
        </row>
        <row r="6379">
          <cell r="A6379">
            <v>5901670</v>
          </cell>
          <cell r="B6379" t="str">
            <v>SICRO ABRIL/ 25</v>
          </cell>
          <cell r="C6379" t="str">
            <v>TRANSPORTE DE CASCALHO COM DRAGA HOPPER - CAPACIDADE DA CISTERNA DE 15.000 M³</v>
          </cell>
          <cell r="D6379" t="str">
            <v>M³KM</v>
          </cell>
          <cell r="F6379">
            <v>0.33</v>
          </cell>
        </row>
        <row r="6380">
          <cell r="A6380">
            <v>5901671</v>
          </cell>
          <cell r="B6380" t="str">
            <v>SICRO ABRIL/ 25</v>
          </cell>
          <cell r="C6380" t="str">
            <v>TRANSPORTE DE CASCALHO COM DRAGA HOPPER - CAPACIDADE DA CISTERNA DE 2.000 M³</v>
          </cell>
          <cell r="D6380" t="str">
            <v>M³KM</v>
          </cell>
          <cell r="F6380">
            <v>0.78</v>
          </cell>
        </row>
        <row r="6381">
          <cell r="A6381">
            <v>5901672</v>
          </cell>
          <cell r="B6381" t="str">
            <v>SICRO ABRIL/ 25</v>
          </cell>
          <cell r="C6381" t="str">
            <v>TRANSPORTE DE CASCALHO COM DRAGA HOPPER - CAPACIDADE DA CISTERNA DE 20.000 M³</v>
          </cell>
          <cell r="D6381" t="str">
            <v>M³KM</v>
          </cell>
          <cell r="F6381">
            <v>0.32</v>
          </cell>
        </row>
        <row r="6382">
          <cell r="A6382">
            <v>5901673</v>
          </cell>
          <cell r="B6382" t="str">
            <v>SICRO ABRIL/ 25</v>
          </cell>
          <cell r="C6382" t="str">
            <v>TRANSPORTE DE CASCALHO COM DRAGA HOPPER - CAPACIDADE DA CISTERNA DE 3.000 M³</v>
          </cell>
          <cell r="D6382" t="str">
            <v>M³KM</v>
          </cell>
          <cell r="F6382">
            <v>0.63</v>
          </cell>
        </row>
        <row r="6383">
          <cell r="A6383">
            <v>5901674</v>
          </cell>
          <cell r="B6383" t="str">
            <v>SICRO ABRIL/ 25</v>
          </cell>
          <cell r="C6383" t="str">
            <v>TRANSPORTE DE CASCALHO COM DRAGA HOPPER - CAPACIDADE DA CISTERNA DE 4.000 M³</v>
          </cell>
          <cell r="D6383" t="str">
            <v>M³KM</v>
          </cell>
          <cell r="F6383">
            <v>0.55000000000000004</v>
          </cell>
        </row>
        <row r="6384">
          <cell r="A6384">
            <v>5901675</v>
          </cell>
          <cell r="B6384" t="str">
            <v>SICRO ABRIL/ 25</v>
          </cell>
          <cell r="C6384" t="str">
            <v>TRANSPORTE DE CASCALHO COM DRAGA HOPPER - CAPACIDADE DA CISTERNA DE 5.000 M³</v>
          </cell>
          <cell r="D6384" t="str">
            <v>M³KM</v>
          </cell>
          <cell r="F6384">
            <v>0.48</v>
          </cell>
        </row>
        <row r="6385">
          <cell r="A6385">
            <v>5901676</v>
          </cell>
          <cell r="B6385" t="str">
            <v>SICRO ABRIL/ 25</v>
          </cell>
          <cell r="C6385" t="str">
            <v>TRANSPORTE DE CASCALHO COM DRAGA HOPPER - CAPACIDADE DA CISTERNA DE 750 M³</v>
          </cell>
          <cell r="D6385" t="str">
            <v>M³KM</v>
          </cell>
          <cell r="F6385">
            <v>1.87</v>
          </cell>
        </row>
        <row r="6386">
          <cell r="A6386">
            <v>5901677</v>
          </cell>
          <cell r="B6386" t="str">
            <v>SICRO ABRIL/ 25</v>
          </cell>
          <cell r="C6386" t="str">
            <v>TRANSPORTE DE CASCALHO FINO COM DRAGA HOPPER - CAPACIDADE DA CISTERNA DE 1.000 M³</v>
          </cell>
          <cell r="D6386" t="str">
            <v>M³KM</v>
          </cell>
          <cell r="F6386">
            <v>1.28</v>
          </cell>
        </row>
        <row r="6387">
          <cell r="A6387">
            <v>5901678</v>
          </cell>
          <cell r="B6387" t="str">
            <v>SICRO ABRIL/ 25</v>
          </cell>
          <cell r="C6387" t="str">
            <v>TRANSPORTE DE CASCALHO FINO COM DRAGA HOPPER - CAPACIDADE DA CISTERNA DE 10.000 M³</v>
          </cell>
          <cell r="D6387" t="str">
            <v>M³KM</v>
          </cell>
          <cell r="F6387">
            <v>0.35</v>
          </cell>
        </row>
        <row r="6388">
          <cell r="A6388">
            <v>5901679</v>
          </cell>
          <cell r="B6388" t="str">
            <v>SICRO ABRIL/ 25</v>
          </cell>
          <cell r="C6388" t="str">
            <v>TRANSPORTE DE CASCALHO FINO COM DRAGA HOPPER - CAPACIDADE DA CISTERNA DE 15.000 M³</v>
          </cell>
          <cell r="D6388" t="str">
            <v>M³KM</v>
          </cell>
          <cell r="F6388">
            <v>0.33</v>
          </cell>
        </row>
        <row r="6389">
          <cell r="A6389">
            <v>5901680</v>
          </cell>
          <cell r="B6389" t="str">
            <v>SICRO ABRIL/ 25</v>
          </cell>
          <cell r="C6389" t="str">
            <v>TRANSPORTE DE CASCALHO FINO COM DRAGA HOPPER - CAPACIDADE DA CISTERNA DE 2.000 M³</v>
          </cell>
          <cell r="D6389" t="str">
            <v>M³KM</v>
          </cell>
          <cell r="F6389">
            <v>0.77</v>
          </cell>
        </row>
        <row r="6390">
          <cell r="A6390">
            <v>5901681</v>
          </cell>
          <cell r="B6390" t="str">
            <v>SICRO ABRIL/ 25</v>
          </cell>
          <cell r="C6390" t="str">
            <v>TRANSPORTE DE CASCALHO FINO COM DRAGA HOPPER - CAPACIDADE DA CISTERNA DE 20.000 M³</v>
          </cell>
          <cell r="D6390" t="str">
            <v>M³KM</v>
          </cell>
          <cell r="F6390">
            <v>0.32</v>
          </cell>
        </row>
        <row r="6391">
          <cell r="A6391">
            <v>5901682</v>
          </cell>
          <cell r="B6391" t="str">
            <v>SICRO ABRIL/ 25</v>
          </cell>
          <cell r="C6391" t="str">
            <v>TRANSPORTE DE CASCALHO FINO COM DRAGA HOPPER - CAPACIDADE DA CISTERNA DE 3.000 M³</v>
          </cell>
          <cell r="D6391" t="str">
            <v>M³KM</v>
          </cell>
          <cell r="F6391">
            <v>0.62</v>
          </cell>
        </row>
        <row r="6392">
          <cell r="A6392">
            <v>5901683</v>
          </cell>
          <cell r="B6392" t="str">
            <v>SICRO ABRIL/ 25</v>
          </cell>
          <cell r="C6392" t="str">
            <v>TRANSPORTE DE CASCALHO FINO COM DRAGA HOPPER - CAPACIDADE DA CISTERNA DE 4.000 M³</v>
          </cell>
          <cell r="D6392" t="str">
            <v>M³KM</v>
          </cell>
          <cell r="F6392">
            <v>0.54</v>
          </cell>
        </row>
        <row r="6393">
          <cell r="A6393">
            <v>5901684</v>
          </cell>
          <cell r="B6393" t="str">
            <v>SICRO ABRIL/ 25</v>
          </cell>
          <cell r="C6393" t="str">
            <v>TRANSPORTE DE CASCALHO FINO COM DRAGA HOPPER - CAPACIDADE DA CISTERNA DE 5.000 M³</v>
          </cell>
          <cell r="D6393" t="str">
            <v>M³KM</v>
          </cell>
          <cell r="F6393">
            <v>0.47</v>
          </cell>
        </row>
        <row r="6394">
          <cell r="A6394">
            <v>5901685</v>
          </cell>
          <cell r="B6394" t="str">
            <v>SICRO ABRIL/ 25</v>
          </cell>
          <cell r="C6394" t="str">
            <v>TRANSPORTE DE CASCALHO FINO COM DRAGA HOPPER - CAPACIDADE DA CISTERNA DE 750 M³</v>
          </cell>
          <cell r="D6394" t="str">
            <v>M³KM</v>
          </cell>
          <cell r="F6394">
            <v>1.84</v>
          </cell>
        </row>
        <row r="6395">
          <cell r="A6395">
            <v>5914360</v>
          </cell>
          <cell r="B6395" t="str">
            <v>SICRO ABRIL/ 25</v>
          </cell>
          <cell r="C6395" t="str">
            <v>TRANSPORTE DE CIMENTO COM CAMINHÃO DISTRIBUIDOR DE 17 M³ - RODOVIA EM LEITO NATURAL</v>
          </cell>
          <cell r="D6395" t="str">
            <v>TKM</v>
          </cell>
          <cell r="F6395">
            <v>1.1499999999999999</v>
          </cell>
        </row>
        <row r="6396">
          <cell r="A6396">
            <v>5914361</v>
          </cell>
          <cell r="B6396" t="str">
            <v>SICRO ABRIL/ 25</v>
          </cell>
          <cell r="C6396" t="str">
            <v>TRANSPORTE DE CIMENTO COM CAMINHÃO DISTRIBUIDOR DE 17 M³ - RODOVIA EM REVESTIMENTO PRIMÁRIO</v>
          </cell>
          <cell r="D6396" t="str">
            <v>TKM</v>
          </cell>
          <cell r="F6396">
            <v>0.92</v>
          </cell>
        </row>
        <row r="6397">
          <cell r="A6397">
            <v>5914362</v>
          </cell>
          <cell r="B6397" t="str">
            <v>SICRO ABRIL/ 25</v>
          </cell>
          <cell r="C6397" t="str">
            <v>TRANSPORTE DE CIMENTO COM CAMINHÃO DISTRIBUIDOR DE 17 M³ - RODOVIA PAVIMENTADA</v>
          </cell>
          <cell r="D6397" t="str">
            <v>TKM</v>
          </cell>
          <cell r="F6397">
            <v>0.76</v>
          </cell>
        </row>
        <row r="6398">
          <cell r="A6398">
            <v>5914364</v>
          </cell>
          <cell r="B6398" t="str">
            <v>SICRO ABRIL/ 25</v>
          </cell>
          <cell r="C6398" t="str">
            <v>TRANSPORTE DE CIMENTO OU CAL HIDRATADA A GRANEL COM CAMINHÃO SILO DE 30 M³ - RODOVIA EM LEITO NATURAL</v>
          </cell>
          <cell r="D6398" t="str">
            <v>TKM</v>
          </cell>
          <cell r="F6398">
            <v>0.89</v>
          </cell>
        </row>
        <row r="6399">
          <cell r="A6399">
            <v>5914365</v>
          </cell>
          <cell r="B6399" t="str">
            <v>SICRO ABRIL/ 25</v>
          </cell>
          <cell r="C6399" t="str">
            <v>TRANSPORTE DE CIMENTO OU CAL HIDRATADA A GRANEL COM CAMINHÃO SILO DE 30 M³ - RODOVIA EM REVESTIMENTO PRIMÁRIO</v>
          </cell>
          <cell r="D6399" t="str">
            <v>TKM</v>
          </cell>
          <cell r="F6399">
            <v>0.71</v>
          </cell>
        </row>
        <row r="6400">
          <cell r="A6400">
            <v>5914366</v>
          </cell>
          <cell r="B6400" t="str">
            <v>SICRO ABRIL/ 25</v>
          </cell>
          <cell r="C6400" t="str">
            <v>TRANSPORTE DE CIMENTO OU CAL HIDRATADA A GRANEL COM CAMINHÃO SILO DE 30 M³ - RODOVIA PAVIMENTADA</v>
          </cell>
          <cell r="D6400" t="str">
            <v>TKM</v>
          </cell>
          <cell r="F6400">
            <v>0.57999999999999996</v>
          </cell>
        </row>
        <row r="6401">
          <cell r="A6401">
            <v>5914315</v>
          </cell>
          <cell r="B6401" t="str">
            <v>SICRO ABRIL/ 25</v>
          </cell>
          <cell r="C6401" t="str">
            <v>TRANSPORTE DE CONCRETO COM CAMINHÃO BASCULANTE DE 7 M³ - RODOVIA EM LEITO NATURAL</v>
          </cell>
          <cell r="D6401" t="str">
            <v>TKM</v>
          </cell>
          <cell r="F6401">
            <v>1.1200000000000001</v>
          </cell>
        </row>
        <row r="6402">
          <cell r="A6402">
            <v>5914330</v>
          </cell>
          <cell r="B6402" t="str">
            <v>SICRO ABRIL/ 25</v>
          </cell>
          <cell r="C6402" t="str">
            <v>TRANSPORTE DE CONCRETO COM CAMINHÃO BASCULANTE DE 7 M³ - RODOVIA EM REVESTIMENTO PRIMÁRIO</v>
          </cell>
          <cell r="D6402" t="str">
            <v>TKM</v>
          </cell>
          <cell r="F6402">
            <v>0.9</v>
          </cell>
        </row>
        <row r="6403">
          <cell r="A6403">
            <v>5914345</v>
          </cell>
          <cell r="B6403" t="str">
            <v>SICRO ABRIL/ 25</v>
          </cell>
          <cell r="C6403" t="str">
            <v>TRANSPORTE DE CONCRETO COM CAMINHÃO BASCULANTE DE 7 M³ - RODOVIA PAVIMENTADA</v>
          </cell>
          <cell r="D6403" t="str">
            <v>TKM</v>
          </cell>
          <cell r="F6403">
            <v>0.74</v>
          </cell>
        </row>
        <row r="6404">
          <cell r="A6404">
            <v>5914367</v>
          </cell>
          <cell r="B6404" t="str">
            <v>SICRO ABRIL/ 25</v>
          </cell>
          <cell r="C6404" t="str">
            <v>TRANSPORTE DE DETRITOS COM CAMINHÃO DE HIDROJATEAMENTO DE ALTA PRESSÃO E VÁCUO DE 9 M³ - RODOVIA EM LEITO NATURAL</v>
          </cell>
          <cell r="D6404" t="str">
            <v>TKM</v>
          </cell>
          <cell r="F6404">
            <v>1.66</v>
          </cell>
        </row>
        <row r="6405">
          <cell r="A6405">
            <v>5914368</v>
          </cell>
          <cell r="B6405" t="str">
            <v>SICRO ABRIL/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25</v>
          </cell>
          <cell r="C6423" t="str">
            <v>TRANSPORTE DE MATERIAL BETUMINOSO COM CAMINHÃO TANQUE DISTRIBUIDOR - RODOVIA EM LEITO NATURAL</v>
          </cell>
          <cell r="D6423" t="str">
            <v>TKM</v>
          </cell>
          <cell r="F6423">
            <v>2.67</v>
          </cell>
        </row>
        <row r="6424">
          <cell r="A6424">
            <v>5914621</v>
          </cell>
          <cell r="B6424" t="str">
            <v>SICRO ABRIL/ 25</v>
          </cell>
          <cell r="C6424" t="str">
            <v>TRANSPORTE DE MATERIAL BETUMINOSO COM CAMINHÃO TANQUE DISTRIBUIDOR - RODOVIA EM REVESTIMENTO PRIMÁRIO</v>
          </cell>
          <cell r="D6424" t="str">
            <v>TKM</v>
          </cell>
          <cell r="F6424">
            <v>2.13</v>
          </cell>
        </row>
        <row r="6425">
          <cell r="A6425">
            <v>5914622</v>
          </cell>
          <cell r="B6425" t="str">
            <v>SICRO ABRIL/ 25</v>
          </cell>
          <cell r="C6425" t="str">
            <v>TRANSPORTE DE MATERIAL BETUMINOSO COM CAMINHÃO TANQUE DISTRIBUIDOR - RODOVIA PAVIMENTADA</v>
          </cell>
          <cell r="D6425" t="str">
            <v>TKM</v>
          </cell>
          <cell r="F6425">
            <v>1.75</v>
          </cell>
        </row>
        <row r="6426">
          <cell r="A6426">
            <v>5901695</v>
          </cell>
          <cell r="B6426" t="str">
            <v>SICRO ABRIL/ 25</v>
          </cell>
          <cell r="C6426" t="str">
            <v>TRANSPORTE DE MATERIAL DE 1ª CATEGORIA COM BATELÃO AUTOPROPELIDO COM CAPACIDADE DE 300 M³</v>
          </cell>
          <cell r="D6426" t="str">
            <v>M³KM</v>
          </cell>
          <cell r="F6426">
            <v>0.77</v>
          </cell>
        </row>
        <row r="6427">
          <cell r="A6427">
            <v>5901696</v>
          </cell>
          <cell r="B6427" t="str">
            <v>SICRO ABRIL/ 25</v>
          </cell>
          <cell r="C6427" t="str">
            <v>TRANSPORTE DE MATERIAL DE 1ª CATEGORIA COM BATELÃO AUTOPROPELIDO COM CAPACIDADE DE 500 M³</v>
          </cell>
          <cell r="D6427" t="str">
            <v>M³KM</v>
          </cell>
          <cell r="F6427">
            <v>0.56999999999999995</v>
          </cell>
        </row>
        <row r="6428">
          <cell r="A6428">
            <v>5901697</v>
          </cell>
          <cell r="B6428" t="str">
            <v>SICRO ABRIL/ 25</v>
          </cell>
          <cell r="C6428" t="str">
            <v>TRANSPORTE DE MATERIAL DE 1ª CATEGORIA COM BATELÃO REBOCADO COM CAPACIDADE DE 66 M³</v>
          </cell>
          <cell r="D6428" t="str">
            <v>M³KM</v>
          </cell>
          <cell r="F6428">
            <v>2.31</v>
          </cell>
        </row>
        <row r="6429">
          <cell r="A6429">
            <v>5901698</v>
          </cell>
          <cell r="B6429" t="str">
            <v>SICRO ABRIL/ 25</v>
          </cell>
          <cell r="C6429" t="str">
            <v>TRANSPORTE DE MATERIAL DE 1ª CATEGORIA COM BATELÃO REBOCADO MONTADO NA OBRA COM CAPACIDADE DE 66 M³</v>
          </cell>
          <cell r="D6429" t="str">
            <v>M³KM</v>
          </cell>
          <cell r="F6429">
            <v>2.31</v>
          </cell>
        </row>
        <row r="6430">
          <cell r="A6430">
            <v>5916654</v>
          </cell>
          <cell r="B6430" t="str">
            <v>SICRO ABRIL/ 25</v>
          </cell>
          <cell r="C6430" t="str">
            <v>TRANSPORTE DE MATERIAL DE 3ª CATEGORIA COM BATELÃO AUTOPROPELIDO COM CAPACIDADE DE 300 M³</v>
          </cell>
          <cell r="D6430" t="str">
            <v>M³KM</v>
          </cell>
          <cell r="F6430">
            <v>1.38</v>
          </cell>
        </row>
        <row r="6431">
          <cell r="A6431">
            <v>5916637</v>
          </cell>
          <cell r="B6431" t="str">
            <v>SICRO ABRIL/ 25</v>
          </cell>
          <cell r="C6431" t="str">
            <v>TRANSPORTE DE MATERIAL DE 3ª CATEGORIA COM BATELÃO REBOCADO COM CAPACIDADE DE 66 M³</v>
          </cell>
          <cell r="D6431" t="str">
            <v>M³KM</v>
          </cell>
          <cell r="F6431">
            <v>6.77</v>
          </cell>
        </row>
        <row r="6432">
          <cell r="A6432">
            <v>5916618</v>
          </cell>
          <cell r="B6432" t="str">
            <v>SICRO ABRIL/ 25</v>
          </cell>
          <cell r="C6432" t="str">
            <v>TRANSPORTE DE MATERIAL DE 3ª CATEGORIA COM BATELÃO REBOCADO MONTADO NA OBRA COM CAPACIDADE DE 66 M³</v>
          </cell>
          <cell r="D6432" t="str">
            <v>M³KM</v>
          </cell>
          <cell r="F6432">
            <v>6.77</v>
          </cell>
        </row>
        <row r="6433">
          <cell r="A6433">
            <v>5914334</v>
          </cell>
          <cell r="B6433" t="str">
            <v>SICRO ABRIL/ 25</v>
          </cell>
          <cell r="C6433" t="str">
            <v>TRANSPORTE DE MATERIAL DE 3ª CATEGORIA COM CAMINHÃO BASCULANTE DE 12 M³ PARA ROCHA - RODOVIA EM LEITO NATURAL</v>
          </cell>
          <cell r="D6433" t="str">
            <v>TKM</v>
          </cell>
          <cell r="F6433">
            <v>1.17</v>
          </cell>
        </row>
        <row r="6434">
          <cell r="A6434">
            <v>5914335</v>
          </cell>
          <cell r="B6434" t="str">
            <v>SICRO ABRIL/ 25</v>
          </cell>
          <cell r="C6434" t="str">
            <v>TRANSPORTE DE MATERIAL DE 3ª CATEGORIA COM CAMINHÃO BASCULANTE DE 12 M³ PARA ROCHA - RODOVIA EM REVESTIMENTO PRIMÁRIO</v>
          </cell>
          <cell r="D6434" t="str">
            <v>TKM</v>
          </cell>
          <cell r="F6434">
            <v>0.94</v>
          </cell>
        </row>
        <row r="6435">
          <cell r="A6435">
            <v>5914336</v>
          </cell>
          <cell r="B6435" t="str">
            <v>SICRO ABRIL/ 25</v>
          </cell>
          <cell r="C6435" t="str">
            <v>TRANSPORTE DE MATERIAL DE 3ª CATEGORIA COM CAMINHÃO BASCULANTE DE 12 M³ PARA ROCHA - RODOVIA PAVIMENTADA</v>
          </cell>
          <cell r="D6435" t="str">
            <v>TKM</v>
          </cell>
          <cell r="F6435">
            <v>0.77</v>
          </cell>
        </row>
        <row r="6436">
          <cell r="A6436">
            <v>5914346</v>
          </cell>
          <cell r="B6436" t="str">
            <v>SICRO ABRIL/ 25</v>
          </cell>
          <cell r="C6436" t="str">
            <v>TRANSPORTE DE MATERIAL DE 3ª CATEGORIA COM CAMINHÃO BASCULANTE DE 8 M³ PARA ROCHA - RODOVIA EM LEITO NATURAL</v>
          </cell>
          <cell r="D6436" t="str">
            <v>TKM</v>
          </cell>
          <cell r="F6436">
            <v>1.68</v>
          </cell>
        </row>
        <row r="6437">
          <cell r="A6437">
            <v>5914347</v>
          </cell>
          <cell r="B6437" t="str">
            <v>SICRO ABRIL/ 25</v>
          </cell>
          <cell r="C6437" t="str">
            <v>TRANSPORTE DE MATERIAL DE 3ª CATEGORIA COM CAMINHÃO BASCULANTE DE 8 M³ PARA ROCHA - RODOVIA EM REVESTIMENTO PRIMÁRIO</v>
          </cell>
          <cell r="D6437" t="str">
            <v>TKM</v>
          </cell>
          <cell r="F6437">
            <v>1.35</v>
          </cell>
        </row>
        <row r="6438">
          <cell r="A6438">
            <v>5914348</v>
          </cell>
          <cell r="B6438" t="str">
            <v>SICRO ABRIL/ 25</v>
          </cell>
          <cell r="C6438" t="str">
            <v>TRANSPORTE DE MATERIAL DE 3ª CATEGORIA COM CAMINHÃO BASCULANTE DE 8 M³ PARA ROCHA - RODOVIA PAVIMENTADA</v>
          </cell>
          <cell r="D6438" t="str">
            <v>TKM</v>
          </cell>
          <cell r="F6438">
            <v>1.1000000000000001</v>
          </cell>
        </row>
        <row r="6439">
          <cell r="A6439">
            <v>5914611</v>
          </cell>
          <cell r="B6439" t="str">
            <v>SICRO ABRIL/ 25</v>
          </cell>
          <cell r="C6439" t="str">
            <v>TRANSPORTE DE MISTURA BETUMINOSA A QUENTE COM CAMINHÃO COM CAÇAMBA TÉRMICA DE 6 M³ - RODOVIA EM LEITO NATURAL</v>
          </cell>
          <cell r="D6439" t="str">
            <v>TKM</v>
          </cell>
          <cell r="F6439">
            <v>1.81</v>
          </cell>
        </row>
        <row r="6440">
          <cell r="A6440">
            <v>5914613</v>
          </cell>
          <cell r="B6440" t="str">
            <v>SICRO ABRIL/ 25</v>
          </cell>
          <cell r="C6440" t="str">
            <v>TRANSPORTE DE MISTURA BETUMINOSA A QUENTE COM CAMINHÃO COM CAÇAMBA TÉRMICA DE 6 M³ - RODOVIA EM REVESTIMENTO PRIMÁRIO</v>
          </cell>
          <cell r="D6440" t="str">
            <v>TKM</v>
          </cell>
          <cell r="F6440">
            <v>1.45</v>
          </cell>
        </row>
        <row r="6441">
          <cell r="A6441">
            <v>5914612</v>
          </cell>
          <cell r="B6441" t="str">
            <v>SICRO ABRIL/ 25</v>
          </cell>
          <cell r="C6441" t="str">
            <v>TRANSPORTE DE MISTURA BETUMINOSA A QUENTE COM CAMINHÃO COM CAÇAMBA TÉRMICA DE 6 M³ - RODOVIA PAVIMENTADA</v>
          </cell>
          <cell r="D6441" t="str">
            <v>TKM</v>
          </cell>
          <cell r="F6441">
            <v>1.19</v>
          </cell>
        </row>
        <row r="6442">
          <cell r="A6442">
            <v>5901686</v>
          </cell>
          <cell r="B6442" t="str">
            <v>SICRO ABRIL/ 25</v>
          </cell>
          <cell r="C6442" t="str">
            <v>TRANSPORTE DE SILTE COM DRAGA HOPPER - CAPACIDADE DA CISTERNA DE 1.000 M³</v>
          </cell>
          <cell r="D6442" t="str">
            <v>M³KM</v>
          </cell>
          <cell r="F6442">
            <v>3.69</v>
          </cell>
        </row>
        <row r="6443">
          <cell r="A6443">
            <v>5901687</v>
          </cell>
          <cell r="B6443" t="str">
            <v>SICRO ABRIL/ 25</v>
          </cell>
          <cell r="C6443" t="str">
            <v>TRANSPORTE DE SILTE COM DRAGA HOPPER - CAPACIDADE DA CISTERNA DE 10.000 M³</v>
          </cell>
          <cell r="D6443" t="str">
            <v>M³KM</v>
          </cell>
          <cell r="F6443">
            <v>1.01</v>
          </cell>
        </row>
        <row r="6444">
          <cell r="A6444">
            <v>5901688</v>
          </cell>
          <cell r="B6444" t="str">
            <v>SICRO ABRIL/ 25</v>
          </cell>
          <cell r="C6444" t="str">
            <v>TRANSPORTE DE SILTE COM DRAGA HOPPER - CAPACIDADE DA CISTERNA DE 15.000 M³</v>
          </cell>
          <cell r="D6444" t="str">
            <v>M³KM</v>
          </cell>
          <cell r="F6444">
            <v>0.95</v>
          </cell>
        </row>
        <row r="6445">
          <cell r="A6445">
            <v>5901689</v>
          </cell>
          <cell r="B6445" t="str">
            <v>SICRO ABRIL/ 25</v>
          </cell>
          <cell r="C6445" t="str">
            <v>TRANSPORTE DE SILTE COM DRAGA HOPPER - CAPACIDADE DA CISTERNA DE 2.000 M³</v>
          </cell>
          <cell r="D6445" t="str">
            <v>M³KM</v>
          </cell>
          <cell r="F6445">
            <v>2.23</v>
          </cell>
        </row>
        <row r="6446">
          <cell r="A6446">
            <v>5901690</v>
          </cell>
          <cell r="B6446" t="str">
            <v>SICRO ABRIL/ 25</v>
          </cell>
          <cell r="C6446" t="str">
            <v>TRANSPORTE DE SILTE COM DRAGA HOPPER - CAPACIDADE DA CISTERNA DE 20.000 M³</v>
          </cell>
          <cell r="D6446" t="str">
            <v>M³KM</v>
          </cell>
          <cell r="F6446">
            <v>0.92</v>
          </cell>
        </row>
        <row r="6447">
          <cell r="A6447">
            <v>5901691</v>
          </cell>
          <cell r="B6447" t="str">
            <v>SICRO ABRIL/ 25</v>
          </cell>
          <cell r="C6447" t="str">
            <v>TRANSPORTE DE SILTE COM DRAGA HOPPER - CAPACIDADE DA CISTERNA DE 3.000 M³</v>
          </cell>
          <cell r="D6447" t="str">
            <v>M³KM</v>
          </cell>
          <cell r="F6447">
            <v>1.78</v>
          </cell>
        </row>
        <row r="6448">
          <cell r="A6448">
            <v>5901692</v>
          </cell>
          <cell r="B6448" t="str">
            <v>SICRO ABRIL/ 25</v>
          </cell>
          <cell r="C6448" t="str">
            <v>TRANSPORTE DE SILTE COM DRAGA HOPPER - CAPACIDADE DA CISTERNA DE 4.000 M³</v>
          </cell>
          <cell r="D6448" t="str">
            <v>M³KM</v>
          </cell>
          <cell r="F6448">
            <v>1.55</v>
          </cell>
        </row>
        <row r="6449">
          <cell r="A6449">
            <v>5901693</v>
          </cell>
          <cell r="B6449" t="str">
            <v>SICRO ABRIL/ 25</v>
          </cell>
          <cell r="C6449" t="str">
            <v>TRANSPORTE DE SILTE COM DRAGA HOPPER - CAPACIDADE DA CISTERNA DE 5.000 M³</v>
          </cell>
          <cell r="D6449" t="str">
            <v>M³KM</v>
          </cell>
          <cell r="F6449">
            <v>1.37</v>
          </cell>
        </row>
        <row r="6450">
          <cell r="A6450">
            <v>5901694</v>
          </cell>
          <cell r="B6450" t="str">
            <v>SICRO ABRIL/ 25</v>
          </cell>
          <cell r="C6450" t="str">
            <v>TRANSPORTE DE SILTE COM DRAGA HOPPER - CAPACIDADE DA CISTERNA DE 750 M³</v>
          </cell>
          <cell r="D6450" t="str">
            <v>M³KM</v>
          </cell>
          <cell r="F6450">
            <v>5.32</v>
          </cell>
        </row>
        <row r="6451">
          <cell r="A6451">
            <v>5914512</v>
          </cell>
          <cell r="B6451" t="str">
            <v>SICRO ABRIL/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25</v>
          </cell>
          <cell r="C6452" t="str">
            <v>TRANSPORTE DE TLS TR45 DE 120 M COM LOCOMOTIVA DIESEL-ELÉTRICA EM VAGÃO PLATAFORMA COM CAPACIDADE DE 98 T - BITOLA LARGA</v>
          </cell>
          <cell r="D6452" t="str">
            <v>TKM</v>
          </cell>
          <cell r="F6452">
            <v>1.17</v>
          </cell>
        </row>
        <row r="6453">
          <cell r="A6453">
            <v>5914513</v>
          </cell>
          <cell r="B6453" t="str">
            <v>SICRO ABRIL/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25</v>
          </cell>
          <cell r="C6454" t="str">
            <v>TRANSPORTE DE TLS TR45 DE 240 M COM LOCOMOTIVA DIESEL-ELÉTRICA EM VAGÃO PLATAFORMA COM CAPACIDADE DE 98 T - BITOLA LARGA</v>
          </cell>
          <cell r="D6454" t="str">
            <v>TKM</v>
          </cell>
          <cell r="F6454">
            <v>0.64</v>
          </cell>
        </row>
        <row r="6455">
          <cell r="A6455">
            <v>5914500</v>
          </cell>
          <cell r="B6455" t="str">
            <v>SICRO ABRIL/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25</v>
          </cell>
          <cell r="C6456" t="str">
            <v>TRANSPORTE DE TLS TR57 DE 120 M COM LOCOMOTIVA DIESEL-ELÉTRICA EM VAGÃO PLATAFORMA COM CAPACIDADE DE 98 T - BITOLA LARGA</v>
          </cell>
          <cell r="D6456" t="str">
            <v>TKM</v>
          </cell>
          <cell r="F6456">
            <v>0.92</v>
          </cell>
        </row>
        <row r="6457">
          <cell r="A6457">
            <v>5914501</v>
          </cell>
          <cell r="B6457" t="str">
            <v>SICRO ABRIL/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25</v>
          </cell>
          <cell r="C6458" t="str">
            <v>TRANSPORTE DE TLS TR57 DE 240 M COM LOCOMOTIVA DIESEL-ELÉTRICA EM VAGÃO PLATAFORMA COM CAPACIDADE DE 98 T - BITOLA LARGA</v>
          </cell>
          <cell r="D6458" t="str">
            <v>TKM</v>
          </cell>
          <cell r="F6458">
            <v>0.51</v>
          </cell>
        </row>
        <row r="6459">
          <cell r="A6459">
            <v>5914504</v>
          </cell>
          <cell r="B6459" t="str">
            <v>SICRO ABRIL/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25</v>
          </cell>
          <cell r="C6460" t="str">
            <v>TRANSPORTE DE TLS TR68 DE 120 M COM LOCOMOTIVA DIESEL-ELÉTRICA EM VAGÃO PLATAFORMA COM CAPACIDADE DE 98 T - BITOLA LARGA</v>
          </cell>
          <cell r="D6460" t="str">
            <v>TKM</v>
          </cell>
          <cell r="F6460">
            <v>0.77</v>
          </cell>
        </row>
        <row r="6461">
          <cell r="A6461">
            <v>5914505</v>
          </cell>
          <cell r="B6461" t="str">
            <v>SICRO ABRIL/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25</v>
          </cell>
          <cell r="C6462" t="str">
            <v>TRANSPORTE DE TLS TR68 DE 240 M COM LOCOMOTIVA DIESEL-ELÉTRICA EM VAGÃO PLATAFORMA COM CAPACIDADE DE 98 T - BITOLA LARGA</v>
          </cell>
          <cell r="D6462" t="str">
            <v>TKM</v>
          </cell>
          <cell r="F6462">
            <v>0.43</v>
          </cell>
        </row>
        <row r="6463">
          <cell r="A6463">
            <v>5914508</v>
          </cell>
          <cell r="B6463" t="str">
            <v>SICRO ABRIL/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25</v>
          </cell>
          <cell r="C6464" t="str">
            <v>TRANSPORTE DE TLS UIC60 DE 120 M COM LOCOMOTIVA DIESEL-ELÉTRICA EM VAGÃO PLATAFORMA COM CAPACIDADE DE 98 T - BITOLA LARGA</v>
          </cell>
          <cell r="D6464" t="str">
            <v>TKM</v>
          </cell>
          <cell r="F6464">
            <v>0.87</v>
          </cell>
        </row>
        <row r="6465">
          <cell r="A6465">
            <v>5914509</v>
          </cell>
          <cell r="B6465" t="str">
            <v>SICRO ABRIL/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25</v>
          </cell>
          <cell r="C6466" t="str">
            <v>TRANSPORTE DE TLS UIC60 DE 240 M COM LOCOMOTIVA DIESEL-ELÉTRICA EM VAGÃO PLATAFORMA COM CAPACIDADE DE 98 T - BITOLA LARGA</v>
          </cell>
          <cell r="D6466" t="str">
            <v>TKM</v>
          </cell>
          <cell r="F6466">
            <v>0.48</v>
          </cell>
        </row>
        <row r="6467">
          <cell r="A6467">
            <v>5915491</v>
          </cell>
          <cell r="B6467" t="str">
            <v>SICRO ABRIL/ 25</v>
          </cell>
          <cell r="C6467" t="str">
            <v>TRANSPORTE DE VEÍCULOS DE MÉDIO PORTE COM GUINCHO DE RESGATE DE 20 T - RODOVIA EM LEITO NATURAL</v>
          </cell>
          <cell r="D6467" t="str">
            <v>KM</v>
          </cell>
          <cell r="F6467">
            <v>18.21</v>
          </cell>
        </row>
        <row r="6468">
          <cell r="A6468">
            <v>5915492</v>
          </cell>
          <cell r="B6468" t="str">
            <v>SICRO ABRIL/ 25</v>
          </cell>
          <cell r="C6468" t="str">
            <v>TRANSPORTE DE VEÍCULOS DE MÉDIO PORTE COM GUINCHO DE RESGATE DE 20 T - RODOVIA EM REVESTIMENTO PRIMÁRIO</v>
          </cell>
          <cell r="D6468" t="str">
            <v>KM</v>
          </cell>
          <cell r="F6468">
            <v>14.57</v>
          </cell>
        </row>
        <row r="6469">
          <cell r="A6469">
            <v>5915493</v>
          </cell>
          <cell r="B6469" t="str">
            <v>SICRO ABRIL/ 25</v>
          </cell>
          <cell r="C6469" t="str">
            <v>TRANSPORTE DE VEÍCULOS DE MÉDIO PORTE COM GUINCHO DE RESGATE DE 20 T - RODOVIA PAVIMENTADA</v>
          </cell>
          <cell r="D6469" t="str">
            <v>KM</v>
          </cell>
          <cell r="F6469">
            <v>11.94</v>
          </cell>
        </row>
        <row r="6470">
          <cell r="A6470">
            <v>5915488</v>
          </cell>
          <cell r="B6470" t="str">
            <v>SICRO ABRIL/ 25</v>
          </cell>
          <cell r="C6470" t="str">
            <v>TRANSPORTE DE VEÍCULOS LEVES COM GUINCHO DE RESGATE DE 4 T - RODOVIA EM LEITO NATURAL</v>
          </cell>
          <cell r="D6470" t="str">
            <v>KM</v>
          </cell>
          <cell r="F6470">
            <v>12.95</v>
          </cell>
        </row>
        <row r="6471">
          <cell r="A6471">
            <v>5915489</v>
          </cell>
          <cell r="B6471" t="str">
            <v>SICRO ABRIL/ 25</v>
          </cell>
          <cell r="C6471" t="str">
            <v>TRANSPORTE DE VEÍCULOS LEVES COM GUINCHO DE RESGATE DE 4 T - RODOVIA EM REVESTIMENTO PRIMÁRIO</v>
          </cell>
          <cell r="D6471" t="str">
            <v>KM</v>
          </cell>
          <cell r="F6471">
            <v>10.36</v>
          </cell>
        </row>
        <row r="6472">
          <cell r="A6472">
            <v>5915490</v>
          </cell>
          <cell r="B6472" t="str">
            <v>SICRO ABRIL/ 25</v>
          </cell>
          <cell r="C6472" t="str">
            <v>TRANSPORTE DE VEÍCULOS LEVES COM GUINCHO DE RESGATE DE 4 T - RODOVIA PAVIMENTADA</v>
          </cell>
          <cell r="D6472" t="str">
            <v>KM</v>
          </cell>
          <cell r="F6472">
            <v>8.49</v>
          </cell>
        </row>
        <row r="6473">
          <cell r="A6473">
            <v>5915494</v>
          </cell>
          <cell r="B6473" t="str">
            <v>SICRO ABRIL/ 25</v>
          </cell>
          <cell r="C6473" t="str">
            <v>TRANSPORTE DE VEÍCULOS PESADOS COM GUINCHO DE RESGATE DE 35 T - RODOVIA EM LEITO NATURAL</v>
          </cell>
          <cell r="D6473" t="str">
            <v>KM</v>
          </cell>
          <cell r="F6473">
            <v>30.66</v>
          </cell>
        </row>
        <row r="6474">
          <cell r="A6474">
            <v>5915495</v>
          </cell>
          <cell r="B6474" t="str">
            <v>SICRO ABRIL/ 25</v>
          </cell>
          <cell r="C6474" t="str">
            <v>TRANSPORTE DE VEÍCULOS PESADOS COM GUINCHO DE RESGATE DE 35 T - RODOVIA EM REVESTIMENTO PRIMÁRIO</v>
          </cell>
          <cell r="D6474" t="str">
            <v>KM</v>
          </cell>
          <cell r="F6474">
            <v>24.53</v>
          </cell>
        </row>
        <row r="6475">
          <cell r="A6475">
            <v>5915496</v>
          </cell>
          <cell r="B6475" t="str">
            <v>SICRO ABRIL/ 25</v>
          </cell>
          <cell r="C6475" t="str">
            <v>TRANSPORTE DE VEÍCULOS PESADOS COM GUINCHO DE RESGATE DE 35 T - RODOVIA PAVIMENTADA</v>
          </cell>
          <cell r="D6475" t="str">
            <v>KM</v>
          </cell>
          <cell r="F6475">
            <v>20.11</v>
          </cell>
        </row>
        <row r="6476">
          <cell r="A6476">
            <v>5915325</v>
          </cell>
          <cell r="B6476" t="str">
            <v>SICRO ABRIL/ 25</v>
          </cell>
          <cell r="C6476" t="str">
            <v>TRANSPORTE EM CAVALO MECÂNICO COM DOLLY DE 4 EIXOS COM CAPACIDADE DE 57 T - RODOVIA EM LEITO NATURAL</v>
          </cell>
          <cell r="D6476" t="str">
            <v>KM</v>
          </cell>
          <cell r="F6476">
            <v>66.319999999999993</v>
          </cell>
        </row>
        <row r="6477">
          <cell r="A6477">
            <v>5915326</v>
          </cell>
          <cell r="B6477" t="str">
            <v>SICRO ABRIL/ 25</v>
          </cell>
          <cell r="C6477" t="str">
            <v>TRANSPORTE EM CAVALO MECÂNICO COM DOLLY DE 4 EIXOS COM CAPACIDADE DE 57 T - RODOVIA EM REVESTIMENTO PRIMÁRIO</v>
          </cell>
          <cell r="D6477" t="str">
            <v>KM</v>
          </cell>
          <cell r="F6477">
            <v>53.03</v>
          </cell>
        </row>
        <row r="6478">
          <cell r="A6478">
            <v>5915327</v>
          </cell>
          <cell r="B6478" t="str">
            <v>SICRO ABRIL/ 25</v>
          </cell>
          <cell r="C6478" t="str">
            <v>TRANSPORTE EM CAVALO MECÂNICO COM DOLLY DE 4 EIXOS COM CAPACIDADE DE 57 T - RODOVIA PAVIMENTADA</v>
          </cell>
          <cell r="D6478" t="str">
            <v>KM</v>
          </cell>
          <cell r="F6478">
            <v>43.5</v>
          </cell>
        </row>
        <row r="6479">
          <cell r="A6479">
            <v>5915328</v>
          </cell>
          <cell r="B6479" t="str">
            <v>SICRO ABRIL/ 25</v>
          </cell>
          <cell r="C6479" t="str">
            <v>TRANSPORTE EM CAVALO MECÂNICO COM DOLLYS DE 3 E 4 EIXOS COM CAPACIDADE DE 77 T - RODOVIA EM LEITO NATURAL</v>
          </cell>
          <cell r="D6479" t="str">
            <v>KM</v>
          </cell>
          <cell r="F6479">
            <v>79.44</v>
          </cell>
        </row>
        <row r="6480">
          <cell r="A6480">
            <v>5915329</v>
          </cell>
          <cell r="B6480" t="str">
            <v>SICRO ABRIL/ 25</v>
          </cell>
          <cell r="C6480" t="str">
            <v>TRANSPORTE EM CAVALO MECÂNICO COM DOLLYS DE 3 E 4 EIXOS COM CAPACIDADE DE 77 T - RODOVIA EM REVESTIMENTO PRIMÁRIO</v>
          </cell>
          <cell r="D6480" t="str">
            <v>KM</v>
          </cell>
          <cell r="F6480">
            <v>63.52</v>
          </cell>
        </row>
        <row r="6481">
          <cell r="A6481">
            <v>5915330</v>
          </cell>
          <cell r="B6481" t="str">
            <v>SICRO ABRIL/ 25</v>
          </cell>
          <cell r="C6481" t="str">
            <v>TRANSPORTE EM CAVALO MECÂNICO COM DOLLYS DE 3 E 4 EIXOS COM CAPACIDADE DE 77 T - RODOVIA PAVIMENTADA</v>
          </cell>
          <cell r="D6481" t="str">
            <v>KM</v>
          </cell>
          <cell r="F6481">
            <v>52.11</v>
          </cell>
        </row>
        <row r="6482">
          <cell r="A6482">
            <v>5915331</v>
          </cell>
          <cell r="B6482" t="str">
            <v>SICRO ABRIL/ 25</v>
          </cell>
          <cell r="C6482" t="str">
            <v>TRANSPORTE EM CAVALO MECÂNICO COM DOLLYS DE 5 E 4 EIXOS COM CAPACIDADE DE 111 T - RODOVIA EM LEITO NATURAL</v>
          </cell>
          <cell r="D6482" t="str">
            <v>KM</v>
          </cell>
          <cell r="F6482">
            <v>155.69</v>
          </cell>
        </row>
        <row r="6483">
          <cell r="A6483">
            <v>5915332</v>
          </cell>
          <cell r="B6483" t="str">
            <v>SICRO ABRIL/ 25</v>
          </cell>
          <cell r="C6483" t="str">
            <v>TRANSPORTE EM CAVALO MECÂNICO COM DOLLYS DE 5 E 4 EIXOS COM CAPACIDADE DE 111 T - RODOVIA EM REVESTIMENTO PRIMÁRIO</v>
          </cell>
          <cell r="D6483" t="str">
            <v>KM</v>
          </cell>
          <cell r="F6483">
            <v>124.49</v>
          </cell>
        </row>
        <row r="6484">
          <cell r="A6484">
            <v>5915333</v>
          </cell>
          <cell r="B6484" t="str">
            <v>SICRO ABRIL/ 25</v>
          </cell>
          <cell r="C6484" t="str">
            <v>TRANSPORTE EM CAVALO MECÂNICO COM DOLLYS DE 5 E 4 EIXOS COM CAPACIDADE DE 111 T - RODOVIA PAVIMENTADA</v>
          </cell>
          <cell r="D6484" t="str">
            <v>KM</v>
          </cell>
          <cell r="F6484">
            <v>102.13</v>
          </cell>
        </row>
        <row r="6485">
          <cell r="A6485">
            <v>5915364</v>
          </cell>
          <cell r="B6485" t="str">
            <v>SICRO ABRIL/ 25</v>
          </cell>
          <cell r="C6485" t="str">
            <v>TRANSPORTE EM CAVALO MECÂNICO COM REBOQUES DE 5 E 4 EIXOS COM CAPACIDADE DE 130 T - RODOVIA EM LEITO NATURAL</v>
          </cell>
          <cell r="D6485" t="str">
            <v>KM</v>
          </cell>
          <cell r="F6485">
            <v>188.51</v>
          </cell>
        </row>
        <row r="6486">
          <cell r="A6486">
            <v>5915365</v>
          </cell>
          <cell r="B6486" t="str">
            <v>SICRO ABRIL/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25</v>
          </cell>
          <cell r="C6487" t="str">
            <v>TRANSPORTE EM CAVALO MECÂNICO COM REBOQUES DE 5 E 4 EIXOS COM CAPACIDADE DE 130 T - RODOVIA PAVIMENTADA</v>
          </cell>
          <cell r="D6487" t="str">
            <v>KM</v>
          </cell>
          <cell r="F6487">
            <v>123.65</v>
          </cell>
        </row>
        <row r="6488">
          <cell r="A6488">
            <v>5919716</v>
          </cell>
          <cell r="B6488" t="str">
            <v>SICRO ABRIL/ 25</v>
          </cell>
          <cell r="C6488" t="str">
            <v>TRANSPORTE FLUVIAL DE MATERIAIS DIVERSOS COM PONTÃO FLUTUANTE - CAPACIDADE DE 500 T</v>
          </cell>
          <cell r="D6488" t="str">
            <v>KM</v>
          </cell>
          <cell r="F6488">
            <v>198.65</v>
          </cell>
        </row>
        <row r="6489">
          <cell r="A6489">
            <v>5919717</v>
          </cell>
          <cell r="B6489" t="str">
            <v>SICRO ABRIL/ 25</v>
          </cell>
          <cell r="C6489" t="str">
            <v>TRANSPORTE FLUVIAL DO FLUTUANTE</v>
          </cell>
          <cell r="D6489" t="str">
            <v>KM</v>
          </cell>
          <cell r="F6489">
            <v>172.17</v>
          </cell>
        </row>
        <row r="6490">
          <cell r="A6490">
            <v>6106220</v>
          </cell>
          <cell r="B6490" t="str">
            <v>SICRO ABRIL/ 25</v>
          </cell>
          <cell r="C6490" t="str">
            <v>ARMAÇÃO DE FUSTE DE TUBULÃO EM AÇO CA-50 COM APOIO DE GUINDASTE - FORNECIMENTO, PREPARO E COLOCAÇÃO</v>
          </cell>
          <cell r="D6490" t="str">
            <v>KG</v>
          </cell>
          <cell r="F6490">
            <v>11.79</v>
          </cell>
        </row>
        <row r="6491">
          <cell r="A6491">
            <v>6106183</v>
          </cell>
          <cell r="B6491" t="str">
            <v>SICRO ABRIL/ 25</v>
          </cell>
          <cell r="C6491" t="str">
            <v>ESCAVAÇÃO MANUAL DE BASE ALARGADA DE TUBULÃO A CÉU ABERTO EM MATERIAL DE 1ª CATEGORIA NA PROFUNDIDADE DE 10 A 15 M</v>
          </cell>
          <cell r="D6491" t="str">
            <v>M³</v>
          </cell>
          <cell r="F6491">
            <v>311.13</v>
          </cell>
        </row>
        <row r="6492">
          <cell r="A6492">
            <v>6106182</v>
          </cell>
          <cell r="B6492" t="str">
            <v>SICRO ABRIL/ 25</v>
          </cell>
          <cell r="C6492" t="str">
            <v>ESCAVAÇÃO MANUAL DE BASE ALARGADA DE TUBULÃO A CÉU ABERTO EM MATERIAL DE 1ª CATEGORIA NA PROFUNDIDADE DE ATÉ 10 M</v>
          </cell>
          <cell r="D6492" t="str">
            <v>M³</v>
          </cell>
          <cell r="F6492">
            <v>266.69</v>
          </cell>
        </row>
        <row r="6493">
          <cell r="A6493">
            <v>6106194</v>
          </cell>
          <cell r="B6493" t="str">
            <v>SICRO ABRIL/ 25</v>
          </cell>
          <cell r="C6493" t="str">
            <v>ESCAVAÇÃO MANUAL DE BASE ALARGADA DE TUBULÃO A CÉU ABERTO EM MATERIAL DE 2ª CATEGORIA NA PROFUNDIDADE ATÉ 10 M</v>
          </cell>
          <cell r="D6493" t="str">
            <v>M³</v>
          </cell>
          <cell r="F6493">
            <v>753.1</v>
          </cell>
        </row>
        <row r="6494">
          <cell r="A6494">
            <v>6106195</v>
          </cell>
          <cell r="B6494" t="str">
            <v>SICRO ABRIL/ 25</v>
          </cell>
          <cell r="C6494" t="str">
            <v>ESCAVAÇÃO MANUAL DE BASE ALARGADA DE TUBULÃO A CÉU ABERTO EM MATERIAL DE 2ª CATEGORIA NA PROFUNDIDADE DE 10 A 15 M</v>
          </cell>
          <cell r="D6494" t="str">
            <v>M³</v>
          </cell>
          <cell r="F6494">
            <v>834.89</v>
          </cell>
        </row>
        <row r="6495">
          <cell r="A6495">
            <v>6106331</v>
          </cell>
          <cell r="B6495" t="str">
            <v>SICRO ABRIL/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25</v>
          </cell>
          <cell r="C6497" t="str">
            <v>ESCAVAÇÃO MANUAL DE BASE ALARGADA DE TUBULÃO A CÉU ABERTO EM MATERIAL DE 3ª CATEGORIA NA PROFUNDIDADE ATÉ 10 M</v>
          </cell>
          <cell r="D6497" t="str">
            <v>M³</v>
          </cell>
          <cell r="F6497">
            <v>2161.33</v>
          </cell>
        </row>
        <row r="6498">
          <cell r="A6498">
            <v>6106207</v>
          </cell>
          <cell r="B6498" t="str">
            <v>SICRO ABRIL/ 25</v>
          </cell>
          <cell r="C6498" t="str">
            <v>ESCAVAÇÃO MANUAL DE BASE ALARGADA DE TUBULÃO A CÉU ABERTO EM MATERIAL DE 3ª CATEGORIA NA PROFUNDIDADE DE 10 A 15 M</v>
          </cell>
          <cell r="D6498" t="str">
            <v>M³</v>
          </cell>
          <cell r="F6498">
            <v>2303.36</v>
          </cell>
        </row>
        <row r="6499">
          <cell r="A6499">
            <v>6106222</v>
          </cell>
          <cell r="B6499" t="str">
            <v>SICRO ABRIL/ 25</v>
          </cell>
          <cell r="C6499" t="str">
            <v>ESCAVAÇÃO MANUAL DE FUSTE DE TUBULÃO A CÉU ABERTO EM MATERIAL DE 1ª CATEGORIA NA PROFUNDIDADE DE 10 A 15 M</v>
          </cell>
          <cell r="D6499" t="str">
            <v>M³</v>
          </cell>
          <cell r="F6499">
            <v>311.13</v>
          </cell>
        </row>
        <row r="6500">
          <cell r="A6500">
            <v>6106221</v>
          </cell>
          <cell r="B6500" t="str">
            <v>SICRO ABRIL/ 25</v>
          </cell>
          <cell r="C6500" t="str">
            <v>ESCAVAÇÃO MANUAL DE FUSTE DE TUBULÃO A CÉU ABERTO EM MATERIAL DE 1ª CATEGORIA NA PROFUNDIDADE DE ATÉ 10 M</v>
          </cell>
          <cell r="D6500" t="str">
            <v>M³</v>
          </cell>
          <cell r="F6500">
            <v>266.69</v>
          </cell>
        </row>
        <row r="6501">
          <cell r="A6501">
            <v>6106224</v>
          </cell>
          <cell r="B6501" t="str">
            <v>SICRO ABRIL/ 25</v>
          </cell>
          <cell r="C6501" t="str">
            <v>ESCAVAÇÃO MANUAL DE FUSTE DE TUBULÃO A CÉU ABERTO EM MATERIAL DE 2ª CATEGORIA NA PROFUNDIDADE ATÉ 10 M</v>
          </cell>
          <cell r="D6501" t="str">
            <v>M³</v>
          </cell>
          <cell r="F6501">
            <v>753.1</v>
          </cell>
        </row>
        <row r="6502">
          <cell r="A6502">
            <v>6106225</v>
          </cell>
          <cell r="B6502" t="str">
            <v>SICRO ABRIL/ 25</v>
          </cell>
          <cell r="C6502" t="str">
            <v>ESCAVAÇÃO MANUAL DE FUSTE DE TUBULÃO A CÉU ABERTO EM MATERIAL DE 2ª CATEGORIA NA PROFUNDIDADE DE 10 A 15 M</v>
          </cell>
          <cell r="D6502" t="str">
            <v>M³</v>
          </cell>
          <cell r="F6502">
            <v>834.89</v>
          </cell>
        </row>
        <row r="6503">
          <cell r="A6503">
            <v>6106228</v>
          </cell>
          <cell r="B6503" t="str">
            <v>SICRO ABRIL/ 25</v>
          </cell>
          <cell r="C6503" t="str">
            <v>ESCAVAÇÃO MANUAL DE FUSTE DE TUBULÃO A CÉU ABERTO EM MATERIAL DE 3ª CATEGORIA NA PROFUNDIDADE ATÉ 10 M</v>
          </cell>
          <cell r="D6503" t="str">
            <v>M³</v>
          </cell>
          <cell r="F6503">
            <v>1937.57</v>
          </cell>
        </row>
        <row r="6504">
          <cell r="A6504">
            <v>6106229</v>
          </cell>
          <cell r="B6504" t="str">
            <v>SICRO ABRIL/ 25</v>
          </cell>
          <cell r="C6504" t="str">
            <v>ESCAVAÇÃO MANUAL DE FUSTE DE TUBULÃO A CÉU ABERTO EM MATERIAL DE 3ª CATEGORIA NA PROFUNDIDADE DE 10 A 15 M</v>
          </cell>
          <cell r="D6504" t="str">
            <v>M³</v>
          </cell>
          <cell r="F6504">
            <v>2063.62</v>
          </cell>
        </row>
        <row r="6505">
          <cell r="A6505">
            <v>6106328</v>
          </cell>
          <cell r="B6505" t="str">
            <v>SICRO ABRIL/ 25</v>
          </cell>
          <cell r="C6505" t="str">
            <v>ESCAVAÇÃO MECÂNICA DE FUSTE DE TUBULÃO COM CAÇAMBA PARA ROCHA EM MATERIAL DE 2ª CATEGORIA</v>
          </cell>
          <cell r="D6505" t="str">
            <v>M³</v>
          </cell>
          <cell r="F6505">
            <v>139.22</v>
          </cell>
        </row>
        <row r="6506">
          <cell r="A6506">
            <v>6106330</v>
          </cell>
          <cell r="B6506" t="str">
            <v>SICRO ABRIL/ 25</v>
          </cell>
          <cell r="C6506" t="str">
            <v>ESCAVAÇÃO MECÂNICA DE FUSTE DE TUBULÃO COM CAÇAMBA PARA ROCHA EM MATERIAL DE 3ª CATEGORIA</v>
          </cell>
          <cell r="D6506" t="str">
            <v>M³</v>
          </cell>
          <cell r="F6506">
            <v>692.06</v>
          </cell>
        </row>
        <row r="6507">
          <cell r="A6507">
            <v>6106326</v>
          </cell>
          <cell r="B6507" t="str">
            <v>SICRO ABRIL/ 25</v>
          </cell>
          <cell r="C6507" t="str">
            <v>ESCAVAÇÃO MECÂNICA DE FUSTE DE TUBULÃO COM CAÇAMBA PARA SOLOS EM MATERIAL DE 1ª CATEGORIA</v>
          </cell>
          <cell r="D6507" t="str">
            <v>M³</v>
          </cell>
          <cell r="F6507">
            <v>57.45</v>
          </cell>
        </row>
        <row r="6508">
          <cell r="A6508">
            <v>6106324</v>
          </cell>
          <cell r="B6508" t="str">
            <v>SICRO ABRIL/ 25</v>
          </cell>
          <cell r="C6508" t="str">
            <v>ESCAVAÇÃO MECÂNICA DE FUSTE DE TUBULÃO COM HAMMER GRAB EM MATERIAL DE 1ª CATEGORIA</v>
          </cell>
          <cell r="D6508" t="str">
            <v>M³</v>
          </cell>
          <cell r="F6508">
            <v>34.89</v>
          </cell>
        </row>
        <row r="6509">
          <cell r="A6509">
            <v>6106327</v>
          </cell>
          <cell r="B6509" t="str">
            <v>SICRO ABRIL/ 25</v>
          </cell>
          <cell r="C6509" t="str">
            <v>ESCAVAÇÃO MECÂNICA DE FUSTE DE TUBULÃO COM TRADO PARA ROCHA EM MATERIAL DE 2ª CATEGORIA</v>
          </cell>
          <cell r="D6509" t="str">
            <v>M³</v>
          </cell>
          <cell r="F6509">
            <v>138.93</v>
          </cell>
        </row>
        <row r="6510">
          <cell r="A6510">
            <v>6106329</v>
          </cell>
          <cell r="B6510" t="str">
            <v>SICRO ABRIL/ 25</v>
          </cell>
          <cell r="C6510" t="str">
            <v>ESCAVAÇÃO MECÂNICA DE FUSTE DE TUBULÃO COM TRADO PARA ROCHA EM MATERIAL DE 3ª CATEGORIA</v>
          </cell>
          <cell r="D6510" t="str">
            <v>M³</v>
          </cell>
          <cell r="F6510">
            <v>691.75</v>
          </cell>
        </row>
        <row r="6511">
          <cell r="A6511">
            <v>6106325</v>
          </cell>
          <cell r="B6511" t="str">
            <v>SICRO ABRIL/ 25</v>
          </cell>
          <cell r="C6511" t="str">
            <v>ESCAVAÇÃO MECÂNICA DE FUSTE DE TUBULÃO COM TRADO PARA SOLOS EM MATERIAL DE 1ª CATEGORIA</v>
          </cell>
          <cell r="D6511" t="str">
            <v>M³</v>
          </cell>
          <cell r="F6511">
            <v>57.48</v>
          </cell>
        </row>
        <row r="6512">
          <cell r="A6512">
            <v>6208126</v>
          </cell>
          <cell r="B6512" t="str">
            <v>SICRO ABRIL/ 25</v>
          </cell>
          <cell r="C6512" t="str">
            <v>ARMAÇÃO DE TELA DE AÇO ELETROSSOLDADA EM TÚNEIS COM AUXÍLIO DE PLATAFORMA PANTOGRÁFICA - CONFECÇÃO E INSTALAÇÃO</v>
          </cell>
          <cell r="D6512" t="str">
            <v>KG</v>
          </cell>
          <cell r="F6512">
            <v>20.83</v>
          </cell>
        </row>
        <row r="6513">
          <cell r="A6513">
            <v>6205797</v>
          </cell>
          <cell r="B6513" t="str">
            <v>SICRO ABRIL/ 25</v>
          </cell>
          <cell r="C6513" t="str">
            <v>CAMBOTAS METÁLICAS TRELIÇADAS - CONFECÇÃO E INSTALAÇÃO</v>
          </cell>
          <cell r="D6513" t="str">
            <v>KG</v>
          </cell>
          <cell r="F6513">
            <v>12.93</v>
          </cell>
        </row>
        <row r="6514">
          <cell r="A6514">
            <v>6205791</v>
          </cell>
          <cell r="B6514" t="str">
            <v>SICRO ABRIL/ 25</v>
          </cell>
          <cell r="C6514" t="str">
            <v>COLUNA DE JET GROUTING HORIZONTAL CCPH EM SOLO - D = 40 CM - PERFURAÇÃO E INJEÇÃO</v>
          </cell>
          <cell r="D6514" t="str">
            <v>M</v>
          </cell>
          <cell r="F6514">
            <v>401.21</v>
          </cell>
        </row>
        <row r="6515">
          <cell r="A6515">
            <v>6205792</v>
          </cell>
          <cell r="B6515" t="str">
            <v>SICRO ABRIL/ 25</v>
          </cell>
          <cell r="C6515" t="str">
            <v>COLUNA DE JET GROUTING HORIZONTAL CCPH EM SOLO - D = 50 CM - PERFURAÇÃO E INJEÇÃO</v>
          </cell>
          <cell r="D6515" t="str">
            <v>M</v>
          </cell>
          <cell r="F6515">
            <v>480.63</v>
          </cell>
        </row>
        <row r="6516">
          <cell r="A6516">
            <v>6205793</v>
          </cell>
          <cell r="B6516" t="str">
            <v>SICRO ABRIL/ 25</v>
          </cell>
          <cell r="C6516" t="str">
            <v>COLUNA DE JET GROUTING HORIZONTAL CCPH EM SOLO - D = 60 CM - PERFURAÇÃO E INJEÇÃO</v>
          </cell>
          <cell r="D6516" t="str">
            <v>M</v>
          </cell>
          <cell r="F6516">
            <v>564.17999999999995</v>
          </cell>
        </row>
        <row r="6517">
          <cell r="A6517">
            <v>6205796</v>
          </cell>
          <cell r="B6517" t="str">
            <v>SICRO ABRIL/ 25</v>
          </cell>
          <cell r="C6517" t="str">
            <v>COLUNA DE JET GROUTING VERTICAL EM SOLO - D = 100 CM - PERFURAÇÃO E INJEÇÃO</v>
          </cell>
          <cell r="D6517" t="str">
            <v>M</v>
          </cell>
          <cell r="F6517">
            <v>991.18</v>
          </cell>
        </row>
        <row r="6518">
          <cell r="A6518">
            <v>6219451</v>
          </cell>
          <cell r="B6518" t="str">
            <v>SICRO ABRIL/ 25</v>
          </cell>
          <cell r="C6518" t="str">
            <v>COLUNA DE JET GROUTING VERTICAL EM SOLO - D = 110 CM - PERFURAÇÃO E INJEÇÃO</v>
          </cell>
          <cell r="D6518" t="str">
            <v>M</v>
          </cell>
          <cell r="F6518">
            <v>1064.68</v>
          </cell>
        </row>
        <row r="6519">
          <cell r="A6519">
            <v>6219452</v>
          </cell>
          <cell r="B6519" t="str">
            <v>SICRO ABRIL/ 25</v>
          </cell>
          <cell r="C6519" t="str">
            <v>COLUNA DE JET GROUTING VERTICAL EM SOLO - D = 120 CM - PERFURAÇÃO E INJEÇÃO</v>
          </cell>
          <cell r="D6519" t="str">
            <v>M</v>
          </cell>
          <cell r="F6519">
            <v>1142.31</v>
          </cell>
        </row>
        <row r="6520">
          <cell r="A6520">
            <v>6205794</v>
          </cell>
          <cell r="B6520" t="str">
            <v>SICRO ABRIL/ 25</v>
          </cell>
          <cell r="C6520" t="str">
            <v>COLUNA DE JET GROUTING VERTICAL EM SOLO - D = 80 CM - PERFURAÇÃO E INJEÇÃO</v>
          </cell>
          <cell r="D6520" t="str">
            <v>M</v>
          </cell>
          <cell r="F6520">
            <v>856.61</v>
          </cell>
        </row>
        <row r="6521">
          <cell r="A6521">
            <v>6205795</v>
          </cell>
          <cell r="B6521" t="str">
            <v>SICRO ABRIL/ 25</v>
          </cell>
          <cell r="C6521" t="str">
            <v>COLUNA DE JET GROUTING VERTICAL EM SOLO - D = 90 CM - PERFURAÇÃO E INJEÇÃO</v>
          </cell>
          <cell r="D6521" t="str">
            <v>M</v>
          </cell>
          <cell r="F6521">
            <v>921.83</v>
          </cell>
        </row>
        <row r="6522">
          <cell r="A6522">
            <v>6219521</v>
          </cell>
          <cell r="B6522" t="str">
            <v>SICRO ABRIL/ 25</v>
          </cell>
          <cell r="C6522" t="str">
            <v>DESMONTE A FRIO E CARGA DE ROCHA EM TÚNEL COM CUNHA HIDRÁULICA - DMT DE 0 A 200 M</v>
          </cell>
          <cell r="D6522" t="str">
            <v>M³</v>
          </cell>
          <cell r="F6522">
            <v>174.49</v>
          </cell>
        </row>
        <row r="6523">
          <cell r="A6523">
            <v>6219527</v>
          </cell>
          <cell r="B6523" t="str">
            <v>SICRO ABRIL/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25</v>
          </cell>
          <cell r="C6524" t="str">
            <v>DRENO FILTRANTE EM TUBOS DE PVC D = 40 MM APLICADO EM PAREDES E TETOS DE TÚNEL - FORNECIMENTO E INSTALAÇÃO</v>
          </cell>
          <cell r="D6524" t="str">
            <v>M</v>
          </cell>
          <cell r="F6524">
            <v>59.46</v>
          </cell>
        </row>
        <row r="6525">
          <cell r="A6525">
            <v>6219525</v>
          </cell>
          <cell r="B6525" t="str">
            <v>SICRO ABRIL/ 25</v>
          </cell>
          <cell r="C6525" t="str">
            <v>DRENO NÃO FILTRANTE EM TUBOS DE PVC D = 40 MM APLICADO EM PAREDES E TETOS DE TÚNEL - FORNECIMENTO E INSTALAÇÃO</v>
          </cell>
          <cell r="D6525" t="str">
            <v>M</v>
          </cell>
          <cell r="F6525">
            <v>54.9</v>
          </cell>
        </row>
        <row r="6526">
          <cell r="A6526">
            <v>6219508</v>
          </cell>
          <cell r="B6526" t="str">
            <v>SICRO ABRIL/ 25</v>
          </cell>
          <cell r="C6526" t="str">
            <v>ENFILAGEM TUBULAR SISTEMA AUTOPERFURANTE - D = 76 MM</v>
          </cell>
          <cell r="D6526" t="str">
            <v>M</v>
          </cell>
          <cell r="F6526">
            <v>398.9</v>
          </cell>
        </row>
        <row r="6527">
          <cell r="A6527">
            <v>6219511</v>
          </cell>
          <cell r="B6527" t="str">
            <v>SICRO ABRIL/ 25</v>
          </cell>
          <cell r="C6527" t="str">
            <v>ENFILAGEM TUBULAR SISTEMA CONVENCIONAL SCHEDULE 40 - D = 65 MM</v>
          </cell>
          <cell r="D6527" t="str">
            <v>M</v>
          </cell>
          <cell r="F6527">
            <v>273.73</v>
          </cell>
        </row>
        <row r="6528">
          <cell r="A6528">
            <v>6219500</v>
          </cell>
          <cell r="B6528" t="str">
            <v>SICRO ABRIL/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25</v>
          </cell>
          <cell r="C6544" t="str">
            <v>ESCAVAÇÃO SUBTERRÂNEA E CARREGAMENTO DO MATERIAL DO REBAIXO EM TÚNEL CLASSE I A IV - DMT DE 0 A 200 M</v>
          </cell>
          <cell r="D6544" t="str">
            <v>M³</v>
          </cell>
          <cell r="F6544">
            <v>55.05</v>
          </cell>
        </row>
        <row r="6545">
          <cell r="A6545">
            <v>6219504</v>
          </cell>
          <cell r="B6545" t="str">
            <v>SICRO ABRIL/ 25</v>
          </cell>
          <cell r="C6545" t="str">
            <v>ESCAVAÇÃO SUBTERRÂNEA E CARREGAMENTO EM TÚNEL CLASSE V - DMT DE 0 A 200 M - SEÇÃO ACIMA DE 90 M²</v>
          </cell>
          <cell r="D6545" t="str">
            <v>M³</v>
          </cell>
          <cell r="F6545">
            <v>111.78</v>
          </cell>
        </row>
        <row r="6546">
          <cell r="A6546">
            <v>6219422</v>
          </cell>
          <cell r="B6546" t="str">
            <v>SICRO ABRIL/ 25</v>
          </cell>
          <cell r="C6546" t="str">
            <v>ESCAVAÇÃO SUBTERRÂNEA E CARREGAMENTO EM TÚNEL CLASSE V - DMT DE 0 A 200 M - SEÇÃO DE 20 A 40 M²</v>
          </cell>
          <cell r="D6546" t="str">
            <v>M³</v>
          </cell>
          <cell r="F6546">
            <v>250.37</v>
          </cell>
        </row>
        <row r="6547">
          <cell r="A6547">
            <v>6219416</v>
          </cell>
          <cell r="B6547" t="str">
            <v>SICRO ABRIL/ 25</v>
          </cell>
          <cell r="C6547" t="str">
            <v>ESCAVAÇÃO SUBTERRÂNEA E CARREGAMENTO EM TÚNEL CLASSE V - DMT DE 0 A 200 M - SEÇÃO DE 40 A 60 M²</v>
          </cell>
          <cell r="D6547" t="str">
            <v>M³</v>
          </cell>
          <cell r="F6547">
            <v>191.95</v>
          </cell>
        </row>
        <row r="6548">
          <cell r="A6548">
            <v>6219410</v>
          </cell>
          <cell r="B6548" t="str">
            <v>SICRO ABRIL/ 25</v>
          </cell>
          <cell r="C6548" t="str">
            <v>ESCAVAÇÃO SUBTERRÂNEA E CARREGAMENTO EM TÚNEL CLASSE V - DMT DE 0 A 200 M - SEÇÃO DE 60 A 90 M²</v>
          </cell>
          <cell r="D6548" t="str">
            <v>M³</v>
          </cell>
          <cell r="F6548">
            <v>133.58000000000001</v>
          </cell>
        </row>
        <row r="6549">
          <cell r="A6549">
            <v>6219505</v>
          </cell>
          <cell r="B6549" t="str">
            <v>SICRO ABRIL/ 25</v>
          </cell>
          <cell r="C6549" t="str">
            <v>ESCAVAÇÃO SUBTERRÂNEA E CARREGAMENTO EM TÚNEL CLASSE VI - DMT DE 0 A 200 M - SEÇÃO ACIMA DE 90 M²</v>
          </cell>
          <cell r="D6549" t="str">
            <v>M³</v>
          </cell>
          <cell r="F6549">
            <v>107.03</v>
          </cell>
        </row>
        <row r="6550">
          <cell r="A6550">
            <v>6219423</v>
          </cell>
          <cell r="B6550" t="str">
            <v>SICRO ABRIL/ 25</v>
          </cell>
          <cell r="C6550" t="str">
            <v>ESCAVAÇÃO SUBTERRÂNEA E CARREGAMENTO EM TÚNEL CLASSE VI - DMT DE 0 A 200 M - SEÇÃO DE 20 A 40 M²</v>
          </cell>
          <cell r="D6550" t="str">
            <v>M³</v>
          </cell>
          <cell r="F6550">
            <v>251.96</v>
          </cell>
        </row>
        <row r="6551">
          <cell r="A6551">
            <v>6219417</v>
          </cell>
          <cell r="B6551" t="str">
            <v>SICRO ABRIL/ 25</v>
          </cell>
          <cell r="C6551" t="str">
            <v>ESCAVAÇÃO SUBTERRÂNEA E CARREGAMENTO EM TÚNEL CLASSE VI - DMT DE 0 A 200 M - SEÇÃO DE 40 A 60 M²</v>
          </cell>
          <cell r="D6551" t="str">
            <v>M³</v>
          </cell>
          <cell r="F6551">
            <v>190.75</v>
          </cell>
        </row>
        <row r="6552">
          <cell r="A6552">
            <v>6219411</v>
          </cell>
          <cell r="B6552" t="str">
            <v>SICRO ABRIL/ 25</v>
          </cell>
          <cell r="C6552" t="str">
            <v>ESCAVAÇÃO SUBTERRÂNEA E CARREGAMENTO EM TÚNEL CLASSE VI - DMT DE 0 A 200 M - SEÇÃO DE 60 A 90 M²</v>
          </cell>
          <cell r="D6552" t="str">
            <v>M³</v>
          </cell>
          <cell r="F6552">
            <v>129.63999999999999</v>
          </cell>
        </row>
        <row r="6553">
          <cell r="A6553">
            <v>6219520</v>
          </cell>
          <cell r="B6553" t="str">
            <v>SICRO ABRIL/ 25</v>
          </cell>
          <cell r="C6553" t="str">
            <v>PRÉ-FISSURAMENTO EM TÚNEL</v>
          </cell>
          <cell r="D6553" t="str">
            <v>M²</v>
          </cell>
          <cell r="F6553">
            <v>60.99</v>
          </cell>
        </row>
        <row r="6554">
          <cell r="A6554">
            <v>6219433</v>
          </cell>
          <cell r="B6554" t="str">
            <v>SICRO ABRIL/ 25</v>
          </cell>
          <cell r="C6554" t="str">
            <v>PREGAGEM DA FRENTE COM VERGALHÃO DE FIBRA DE VIDRO D = 25 MM COM PERFURAÇÃO EM D = 75 MM E INJEÇÃO DE CALDA DE CIMENTO</v>
          </cell>
          <cell r="D6554" t="str">
            <v>M</v>
          </cell>
          <cell r="F6554">
            <v>118.17</v>
          </cell>
        </row>
        <row r="6555">
          <cell r="A6555">
            <v>6205801</v>
          </cell>
          <cell r="B6555" t="str">
            <v>SICRO ABRIL/ 25</v>
          </cell>
          <cell r="C6555" t="str">
            <v>PREGAGEM DA FRENTE EM TUBO DE PVC D = 50 MM COM PERFURAÇÃO EM D = 100 MM E INJEÇÃO DE ARGAMASSA DE CIMENTO E AREIA 1:1</v>
          </cell>
          <cell r="D6555" t="str">
            <v>M</v>
          </cell>
          <cell r="F6555">
            <v>78.78</v>
          </cell>
        </row>
        <row r="6556">
          <cell r="A6556">
            <v>6219524</v>
          </cell>
          <cell r="B6556" t="str">
            <v>SICRO ABRIL/ 25</v>
          </cell>
          <cell r="C6556" t="str">
            <v>PREGO GUIA PARA CONTROLE DE ESPESSURA DE CONCRETO PROJETADO D = 16 MM EM TÚNEL - FORNECIMENTO E INSTALAÇÃO</v>
          </cell>
          <cell r="D6556" t="str">
            <v>UN</v>
          </cell>
          <cell r="F6556">
            <v>12.23</v>
          </cell>
        </row>
        <row r="6557">
          <cell r="A6557">
            <v>6416036</v>
          </cell>
          <cell r="B6557" t="str">
            <v>SICRO ABRIL/ 25</v>
          </cell>
          <cell r="C6557" t="str">
            <v>USINAGEM DE AGREGADOS PARA MICRORREVESTIMENTO A FRIO - FAIXA II - BRITA COMERCIAL</v>
          </cell>
          <cell r="D6557" t="str">
            <v>M³</v>
          </cell>
          <cell r="F6557">
            <v>125.39</v>
          </cell>
        </row>
        <row r="6558">
          <cell r="A6558">
            <v>6416038</v>
          </cell>
          <cell r="B6558" t="str">
            <v>SICRO ABRIL/ 25</v>
          </cell>
          <cell r="C6558" t="str">
            <v>USINAGEM DE AGREGADOS PARA MICRORREVESTIMENTO A FRIO - FAIXA II - BRITA PRODUZIDA</v>
          </cell>
          <cell r="D6558" t="str">
            <v>M³</v>
          </cell>
          <cell r="F6558">
            <v>70.53</v>
          </cell>
        </row>
        <row r="6559">
          <cell r="A6559">
            <v>6416037</v>
          </cell>
          <cell r="B6559" t="str">
            <v>SICRO ABRIL/ 25</v>
          </cell>
          <cell r="C6559" t="str">
            <v>USINAGEM DE AGREGADOS PARA MICRORREVESTIMENTO A FRIO - FAIXA III - BRITA COMERCIAL</v>
          </cell>
          <cell r="D6559" t="str">
            <v>M³</v>
          </cell>
          <cell r="F6559">
            <v>135.83000000000001</v>
          </cell>
        </row>
        <row r="6560">
          <cell r="A6560">
            <v>6416035</v>
          </cell>
          <cell r="B6560" t="str">
            <v>SICRO ABRIL/ 25</v>
          </cell>
          <cell r="C6560" t="str">
            <v>USINAGEM DE AGREGADOS PARA MICRORREVESTIMENTO A FRIO - FAIXA III - BRITA PRODUZIDA</v>
          </cell>
          <cell r="D6560" t="str">
            <v>M³</v>
          </cell>
          <cell r="F6560">
            <v>79.680000000000007</v>
          </cell>
        </row>
        <row r="6561">
          <cell r="A6561">
            <v>6416076</v>
          </cell>
          <cell r="B6561" t="str">
            <v>SICRO ABRIL/ 25</v>
          </cell>
          <cell r="C6561" t="str">
            <v>USINAGEM DE AREIA-ASFALTO A QUENTE - FAIXA A - AREIA COMERCIAL</v>
          </cell>
          <cell r="D6561" t="str">
            <v>T</v>
          </cell>
          <cell r="F6561">
            <v>171.55</v>
          </cell>
        </row>
        <row r="6562">
          <cell r="A6562">
            <v>6416075</v>
          </cell>
          <cell r="B6562" t="str">
            <v>SICRO ABRIL/ 25</v>
          </cell>
          <cell r="C6562" t="str">
            <v>USINAGEM DE AREIA-ASFALTO A QUENTE - FAIXA A - AREIA EXTRAÍDA</v>
          </cell>
          <cell r="D6562" t="str">
            <v>T</v>
          </cell>
          <cell r="F6562">
            <v>108.98</v>
          </cell>
        </row>
        <row r="6563">
          <cell r="A6563">
            <v>6416226</v>
          </cell>
          <cell r="B6563" t="str">
            <v>SICRO ABRIL/ 25</v>
          </cell>
          <cell r="C6563" t="str">
            <v>USINAGEM DE AREIA-ASFALTO A QUENTE - FAIXA B - AREIA COMERCIAL</v>
          </cell>
          <cell r="D6563" t="str">
            <v>T</v>
          </cell>
          <cell r="F6563">
            <v>161.01</v>
          </cell>
        </row>
        <row r="6564">
          <cell r="A6564">
            <v>6416225</v>
          </cell>
          <cell r="B6564" t="str">
            <v>SICRO ABRIL/ 25</v>
          </cell>
          <cell r="C6564" t="str">
            <v>USINAGEM DE AREIA-ASFALTO A QUENTE - FAIXA B - AREIA EXTRAÍDA</v>
          </cell>
          <cell r="D6564" t="str">
            <v>T</v>
          </cell>
          <cell r="F6564">
            <v>97.07</v>
          </cell>
        </row>
        <row r="6565">
          <cell r="A6565">
            <v>6416084</v>
          </cell>
          <cell r="B6565" t="str">
            <v>SICRO ABRIL/ 25</v>
          </cell>
          <cell r="C6565" t="str">
            <v>USINAGEM DE AREIA-ASFALTO A QUENTE COM ASFALTO POLÍMERO - FAIXA A - AREIA COMERCIAL</v>
          </cell>
          <cell r="D6565" t="str">
            <v>T</v>
          </cell>
          <cell r="F6565">
            <v>163.59</v>
          </cell>
        </row>
        <row r="6566">
          <cell r="A6566">
            <v>6416083</v>
          </cell>
          <cell r="B6566" t="str">
            <v>SICRO ABRIL/ 25</v>
          </cell>
          <cell r="C6566" t="str">
            <v>USINAGEM DE AREIA-ASFALTO A QUENTE COM ASFALTO POLÍMERO - FAIXA A - AREIA EXTRAÍDA</v>
          </cell>
          <cell r="D6566" t="str">
            <v>T</v>
          </cell>
          <cell r="F6566">
            <v>97.84</v>
          </cell>
        </row>
        <row r="6567">
          <cell r="A6567">
            <v>6416234</v>
          </cell>
          <cell r="B6567" t="str">
            <v>SICRO ABRIL/ 25</v>
          </cell>
          <cell r="C6567" t="str">
            <v>USINAGEM DE AREIA-ASFALTO A QUENTE COM ASFALTO POLÍMERO - FAIXA B - AREIA COMERCIAL</v>
          </cell>
          <cell r="D6567" t="str">
            <v>T</v>
          </cell>
          <cell r="F6567">
            <v>169.56</v>
          </cell>
        </row>
        <row r="6568">
          <cell r="A6568">
            <v>6416233</v>
          </cell>
          <cell r="B6568" t="str">
            <v>SICRO ABRIL/ 25</v>
          </cell>
          <cell r="C6568" t="str">
            <v>USINAGEM DE AREIA-ASFALTO A QUENTE COM ASFALTO POLÍMERO - FAIXA B - AREIA EXTRAÍDA</v>
          </cell>
          <cell r="D6568" t="str">
            <v>T</v>
          </cell>
          <cell r="F6568">
            <v>104.98</v>
          </cell>
        </row>
        <row r="6569">
          <cell r="A6569">
            <v>6416236</v>
          </cell>
          <cell r="B6569" t="str">
            <v>SICRO ABRIL/ 25</v>
          </cell>
          <cell r="C6569" t="str">
            <v>USINAGEM DE AREIA-ASFALTO A QUENTE COM ASFALTO POLÍMERO - FAIXA C - AREIA COMERCIAL</v>
          </cell>
          <cell r="D6569" t="str">
            <v>T</v>
          </cell>
          <cell r="F6569">
            <v>173.45</v>
          </cell>
        </row>
        <row r="6570">
          <cell r="A6570">
            <v>6416235</v>
          </cell>
          <cell r="B6570" t="str">
            <v>SICRO ABRIL/ 25</v>
          </cell>
          <cell r="C6570" t="str">
            <v>USINAGEM DE AREIA-ASFALTO A QUENTE COM ASFALTO POLÍMERO - FAIXA C - AREIA EXTRAÍDA</v>
          </cell>
          <cell r="D6570" t="str">
            <v>T</v>
          </cell>
          <cell r="F6570">
            <v>109.7</v>
          </cell>
        </row>
        <row r="6571">
          <cell r="A6571">
            <v>6416040</v>
          </cell>
          <cell r="B6571" t="str">
            <v>SICRO ABRIL/ 25</v>
          </cell>
          <cell r="C6571" t="str">
            <v>USINAGEM DE BRITA GRADUADA COM BRITA COMERCIAL EM USINA DE 300 T/H</v>
          </cell>
          <cell r="D6571" t="str">
            <v>M³</v>
          </cell>
          <cell r="F6571">
            <v>195</v>
          </cell>
        </row>
        <row r="6572">
          <cell r="A6572">
            <v>6416039</v>
          </cell>
          <cell r="B6572" t="str">
            <v>SICRO ABRIL/ 25</v>
          </cell>
          <cell r="C6572" t="str">
            <v>USINAGEM DE BRITA GRADUADA COM BRITA PRODUZIDA EM USINA DE 300 T/H</v>
          </cell>
          <cell r="D6572" t="str">
            <v>M³</v>
          </cell>
          <cell r="F6572">
            <v>97.68</v>
          </cell>
        </row>
        <row r="6573">
          <cell r="A6573">
            <v>6416042</v>
          </cell>
          <cell r="B6573" t="str">
            <v>SICRO ABRIL/ 25</v>
          </cell>
          <cell r="C6573" t="str">
            <v>USINAGEM DE BRITA GRADUADA TRATADA COM CIMENTO E BRITA COMERCIAL EM USINA DE 300 T/H</v>
          </cell>
          <cell r="D6573" t="str">
            <v>M³</v>
          </cell>
          <cell r="F6573">
            <v>245.59</v>
          </cell>
        </row>
        <row r="6574">
          <cell r="A6574">
            <v>6416041</v>
          </cell>
          <cell r="B6574" t="str">
            <v>SICRO ABRIL/ 25</v>
          </cell>
          <cell r="C6574" t="str">
            <v>USINAGEM DE BRITA GRADUADA TRATADA COM CIMENTO E BRITA PRODUZIDA EM USINA DE 300 T/H</v>
          </cell>
          <cell r="D6574" t="str">
            <v>M³</v>
          </cell>
          <cell r="F6574">
            <v>149.15</v>
          </cell>
        </row>
        <row r="6575">
          <cell r="A6575">
            <v>6416080</v>
          </cell>
          <cell r="B6575" t="str">
            <v>SICRO ABRIL/ 25</v>
          </cell>
          <cell r="C6575" t="str">
            <v>USINAGEM DE CONCRETO ASFÁLTICO - FAIXA A-25 - AREIA E BRITA COMERCIAIS</v>
          </cell>
          <cell r="D6575" t="str">
            <v>T</v>
          </cell>
          <cell r="F6575">
            <v>158.31</v>
          </cell>
        </row>
        <row r="6576">
          <cell r="A6576">
            <v>6416079</v>
          </cell>
          <cell r="B6576" t="str">
            <v>SICRO ABRIL/ 25</v>
          </cell>
          <cell r="C6576" t="str">
            <v>USINAGEM DE CONCRETO ASFÁLTICO - FAIXA A-25 - AREIA EXTRAÍDA E BRITA PRODUZIDA</v>
          </cell>
          <cell r="D6576" t="str">
            <v>T</v>
          </cell>
          <cell r="F6576">
            <v>115.72</v>
          </cell>
        </row>
        <row r="6577">
          <cell r="A6577">
            <v>6416143</v>
          </cell>
          <cell r="B6577" t="str">
            <v>SICRO ABRIL/ 25</v>
          </cell>
          <cell r="C6577" t="str">
            <v>USINAGEM DE CONCRETO ASFÁLTICO - FAIXA B-19 - AREIA E BRITA COMERCIAIS</v>
          </cell>
          <cell r="D6577" t="str">
            <v>T</v>
          </cell>
          <cell r="F6577">
            <v>156.99</v>
          </cell>
        </row>
        <row r="6578">
          <cell r="A6578">
            <v>6416262</v>
          </cell>
          <cell r="B6578" t="str">
            <v>SICRO ABRIL/ 25</v>
          </cell>
          <cell r="C6578" t="str">
            <v>USINAGEM DE CONCRETO ASFÁLTICO - FAIXA B-19 - AREIA EXTRAÍDA E BRITA PRODUZIDA</v>
          </cell>
          <cell r="D6578" t="str">
            <v>T</v>
          </cell>
          <cell r="F6578">
            <v>115.36</v>
          </cell>
        </row>
        <row r="6579">
          <cell r="A6579">
            <v>6416078</v>
          </cell>
          <cell r="B6579" t="str">
            <v>SICRO ABRIL/ 25</v>
          </cell>
          <cell r="C6579" t="str">
            <v>USINAGEM DE CONCRETO ASFÁLTICO - FAIXA C-12,5 - AREIA E BRITA COMERCIAIS</v>
          </cell>
          <cell r="D6579" t="str">
            <v>T</v>
          </cell>
          <cell r="F6579">
            <v>155.52000000000001</v>
          </cell>
        </row>
        <row r="6580">
          <cell r="A6580">
            <v>6416077</v>
          </cell>
          <cell r="B6580" t="str">
            <v>SICRO ABRIL/ 25</v>
          </cell>
          <cell r="C6580" t="str">
            <v>USINAGEM DE CONCRETO ASFÁLTICO - FAIXA C-12,5 - AREIA EXTRAÍDA E BRITA PRODUZIDA</v>
          </cell>
          <cell r="D6580" t="str">
            <v>T</v>
          </cell>
          <cell r="F6580">
            <v>114.97</v>
          </cell>
        </row>
        <row r="6581">
          <cell r="A6581">
            <v>6416071</v>
          </cell>
          <cell r="B6581" t="str">
            <v>SICRO ABRIL/ 25</v>
          </cell>
          <cell r="C6581" t="str">
            <v>USINAGEM DE CONCRETO ASFÁLTICO - FAIXA D-9,5 - AREIA E BRITA COMERCIAIS</v>
          </cell>
          <cell r="D6581" t="str">
            <v>T</v>
          </cell>
          <cell r="F6581">
            <v>153.68</v>
          </cell>
        </row>
        <row r="6582">
          <cell r="A6582">
            <v>6416072</v>
          </cell>
          <cell r="B6582" t="str">
            <v>SICRO ABRIL/ 25</v>
          </cell>
          <cell r="C6582" t="str">
            <v>USINAGEM DE CONCRETO ASFÁLTICO - FAIXA D-9,5 - AREIA EXTRAÍDA E BRITA PRODUZIDA</v>
          </cell>
          <cell r="D6582" t="str">
            <v>T</v>
          </cell>
          <cell r="F6582">
            <v>115.01</v>
          </cell>
        </row>
        <row r="6583">
          <cell r="A6583">
            <v>6416088</v>
          </cell>
          <cell r="B6583" t="str">
            <v>SICRO ABRIL/ 25</v>
          </cell>
          <cell r="C6583" t="str">
            <v>USINAGEM DE CONCRETO ASFÁLTICO COM ASFALTO POLÍMERO - FAIXA A - AREIA E BRITA COMERCIAIS</v>
          </cell>
          <cell r="D6583" t="str">
            <v>T</v>
          </cell>
          <cell r="F6583">
            <v>174.8</v>
          </cell>
        </row>
        <row r="6584">
          <cell r="A6584">
            <v>6416087</v>
          </cell>
          <cell r="B6584" t="str">
            <v>SICRO ABRIL/ 25</v>
          </cell>
          <cell r="C6584" t="str">
            <v>USINAGEM DE CONCRETO ASFÁLTICO COM ASFALTO POLÍMERO - FAIXA A - AREIA EXTRAÍDA E BRITA PRODUZIDA</v>
          </cell>
          <cell r="D6584" t="str">
            <v>T</v>
          </cell>
          <cell r="F6584">
            <v>120.92</v>
          </cell>
        </row>
        <row r="6585">
          <cell r="A6585">
            <v>6416246</v>
          </cell>
          <cell r="B6585" t="str">
            <v>SICRO ABRIL/ 25</v>
          </cell>
          <cell r="C6585" t="str">
            <v>USINAGEM DE CONCRETO ASFÁLTICO COM ASFALTO POLÍMERO - FAIXA B - AREIA E BRITA COMERCIAIS</v>
          </cell>
          <cell r="D6585" t="str">
            <v>T</v>
          </cell>
          <cell r="F6585">
            <v>177.38</v>
          </cell>
        </row>
        <row r="6586">
          <cell r="A6586">
            <v>6416245</v>
          </cell>
          <cell r="B6586" t="str">
            <v>SICRO ABRIL/ 25</v>
          </cell>
          <cell r="C6586" t="str">
            <v>USINAGEM DE CONCRETO ASFÁLTICO COM ASFALTO POLÍMERO - FAIXA B - AREIA EXTRAÍDA E BRITA PRODUZIDA</v>
          </cell>
          <cell r="D6586" t="str">
            <v>T</v>
          </cell>
          <cell r="F6586">
            <v>123.7</v>
          </cell>
        </row>
        <row r="6587">
          <cell r="A6587">
            <v>6416248</v>
          </cell>
          <cell r="B6587" t="str">
            <v>SICRO ABRIL/ 25</v>
          </cell>
          <cell r="C6587" t="str">
            <v>USINAGEM DE CONCRETO ASFÁLTICO COM ASFALTO POLÍMERO - FAIXA C - AREIA E BRITA COMERCIAIS</v>
          </cell>
          <cell r="D6587" t="str">
            <v>T</v>
          </cell>
          <cell r="F6587">
            <v>183.61</v>
          </cell>
        </row>
        <row r="6588">
          <cell r="A6588">
            <v>6416247</v>
          </cell>
          <cell r="B6588" t="str">
            <v>SICRO ABRIL/ 25</v>
          </cell>
          <cell r="C6588" t="str">
            <v>USINAGEM DE CONCRETO ASFÁLTICO COM ASFALTO POLÍMERO - FAIXA C - AREIA EXTRAÍDA E BRITA PRODUZIDA</v>
          </cell>
          <cell r="D6588" t="str">
            <v>T</v>
          </cell>
          <cell r="F6588">
            <v>126.37</v>
          </cell>
        </row>
        <row r="6589">
          <cell r="A6589">
            <v>6416214</v>
          </cell>
          <cell r="B6589" t="str">
            <v>SICRO ABRIL/ 25</v>
          </cell>
          <cell r="C6589" t="str">
            <v>USINAGEM DE CONCRETO ASFÁLTICO COM BORRACHA (GAP GRADED) - BRITA COMERCIAL</v>
          </cell>
          <cell r="D6589" t="str">
            <v>T</v>
          </cell>
          <cell r="F6589">
            <v>212.93</v>
          </cell>
        </row>
        <row r="6590">
          <cell r="A6590">
            <v>6416218</v>
          </cell>
          <cell r="B6590" t="str">
            <v>SICRO ABRIL/ 25</v>
          </cell>
          <cell r="C6590" t="str">
            <v>USINAGEM DE CONCRETO ASFÁLTICO COM BORRACHA (GAP GRADED) - BRITA PRODUZIDA</v>
          </cell>
          <cell r="D6590" t="str">
            <v>T</v>
          </cell>
          <cell r="F6590">
            <v>170.48</v>
          </cell>
        </row>
        <row r="6591">
          <cell r="A6591">
            <v>6416211</v>
          </cell>
          <cell r="B6591" t="str">
            <v>SICRO ABRIL/ 25</v>
          </cell>
          <cell r="C6591" t="str">
            <v>USINAGEM DE CONCRETO ASFÁLTICO COM BORRACHA - FAIXA A - BRITA COMERCIAL</v>
          </cell>
          <cell r="D6591" t="str">
            <v>T</v>
          </cell>
          <cell r="F6591">
            <v>210.77</v>
          </cell>
        </row>
        <row r="6592">
          <cell r="A6592">
            <v>6416215</v>
          </cell>
          <cell r="B6592" t="str">
            <v>SICRO ABRIL/ 25</v>
          </cell>
          <cell r="C6592" t="str">
            <v>USINAGEM DE CONCRETO ASFÁLTICO COM BORRACHA - FAIXA A - BRITA PRODUZIDA</v>
          </cell>
          <cell r="D6592" t="str">
            <v>T</v>
          </cell>
          <cell r="F6592">
            <v>171.05</v>
          </cell>
        </row>
        <row r="6593">
          <cell r="A6593">
            <v>6416212</v>
          </cell>
          <cell r="B6593" t="str">
            <v>SICRO ABRIL/ 25</v>
          </cell>
          <cell r="C6593" t="str">
            <v>USINAGEM DE CONCRETO ASFÁLTICO COM BORRACHA - FAIXA B - BRITA COMERCIAL</v>
          </cell>
          <cell r="D6593" t="str">
            <v>T</v>
          </cell>
          <cell r="F6593">
            <v>214.22</v>
          </cell>
        </row>
        <row r="6594">
          <cell r="A6594">
            <v>6416216</v>
          </cell>
          <cell r="B6594" t="str">
            <v>SICRO ABRIL/ 25</v>
          </cell>
          <cell r="C6594" t="str">
            <v>USINAGEM DE CONCRETO ASFÁLTICO COM BORRACHA - FAIXA B - BRITA PRODUZIDA</v>
          </cell>
          <cell r="D6594" t="str">
            <v>T</v>
          </cell>
          <cell r="F6594">
            <v>175.33</v>
          </cell>
        </row>
        <row r="6595">
          <cell r="A6595">
            <v>6416213</v>
          </cell>
          <cell r="B6595" t="str">
            <v>SICRO ABRIL/ 25</v>
          </cell>
          <cell r="C6595" t="str">
            <v>USINAGEM DE CONCRETO ASFÁLTICO COM BORRACHA - FAIXA C - BRITA COMERCIAL</v>
          </cell>
          <cell r="D6595" t="str">
            <v>T</v>
          </cell>
          <cell r="F6595">
            <v>214.44</v>
          </cell>
        </row>
        <row r="6596">
          <cell r="A6596">
            <v>6416217</v>
          </cell>
          <cell r="B6596" t="str">
            <v>SICRO ABRIL/ 25</v>
          </cell>
          <cell r="C6596" t="str">
            <v>USINAGEM DE CONCRETO ASFÁLTICO COM BORRACHA - FAIXA C - BRITA PRODUZIDA</v>
          </cell>
          <cell r="D6596" t="str">
            <v>T</v>
          </cell>
          <cell r="F6596">
            <v>177.45</v>
          </cell>
        </row>
        <row r="6597">
          <cell r="A6597">
            <v>6416289</v>
          </cell>
          <cell r="B6597" t="str">
            <v>SICRO ABRIL/ 25</v>
          </cell>
          <cell r="C6597" t="str">
            <v>USINAGEM DE CONCRETO ASFÁLTICO RECICLADO A FRIO COM ESPUMA DE ASFALTO, AGREGADO COMERCIAL E CIMENTO</v>
          </cell>
          <cell r="D6597" t="str">
            <v>M³</v>
          </cell>
          <cell r="F6597">
            <v>107.01</v>
          </cell>
        </row>
        <row r="6598">
          <cell r="A6598">
            <v>6416288</v>
          </cell>
          <cell r="B6598" t="str">
            <v>SICRO ABRIL/ 25</v>
          </cell>
          <cell r="C6598" t="str">
            <v>USINAGEM DE CONCRETO ASFÁLTICO RECICLADO A FRIO COM ESPUMA DE ASFALTO, AGREGADO PRODUZIDO E CIMENTO</v>
          </cell>
          <cell r="D6598" t="str">
            <v>M³</v>
          </cell>
          <cell r="F6598">
            <v>79.14</v>
          </cell>
        </row>
        <row r="6599">
          <cell r="A6599">
            <v>6416098</v>
          </cell>
          <cell r="B6599" t="str">
            <v>SICRO ABRIL/ 25</v>
          </cell>
          <cell r="C6599" t="str">
            <v>USINAGEM DE CONCRETO ASFÁLTICO RECICLADO EM USINA FIXA COM ADIÇÃO DE MATERIAL FRESADO E BRITA COMERCIAL</v>
          </cell>
          <cell r="D6599" t="str">
            <v>T</v>
          </cell>
          <cell r="F6599">
            <v>152.72999999999999</v>
          </cell>
        </row>
        <row r="6600">
          <cell r="A6600">
            <v>6416097</v>
          </cell>
          <cell r="B6600" t="str">
            <v>SICRO ABRIL/ 25</v>
          </cell>
          <cell r="C6600" t="str">
            <v>USINAGEM DE CONCRETO ASFÁLTICO RECICLADO EM USINA FIXA COM ADIÇÃO DE MATERIAL FRESADO E BRITA PRODUZIDA</v>
          </cell>
          <cell r="D6600" t="str">
            <v>T</v>
          </cell>
          <cell r="F6600">
            <v>124.87</v>
          </cell>
        </row>
        <row r="6601">
          <cell r="A6601">
            <v>6416258</v>
          </cell>
          <cell r="B6601" t="str">
            <v>SICRO ABRIL/ 25</v>
          </cell>
          <cell r="C6601" t="str">
            <v>USINAGEM DE MICRO PRÉ-MISTURADO A QUENTE COM ASFALTO POLÍMERO - BRITA COMERCIAL</v>
          </cell>
          <cell r="D6601" t="str">
            <v>T</v>
          </cell>
          <cell r="F6601">
            <v>159.15</v>
          </cell>
        </row>
        <row r="6602">
          <cell r="A6602">
            <v>6416259</v>
          </cell>
          <cell r="B6602" t="str">
            <v>SICRO ABRIL/ 25</v>
          </cell>
          <cell r="C6602" t="str">
            <v>USINAGEM DE MICRO PRÉ-MISTURADO A QUENTE COM ASFALTO POLÍMERO - BRITA PRODUZIDA</v>
          </cell>
          <cell r="D6602" t="str">
            <v>T</v>
          </cell>
          <cell r="F6602">
            <v>123.72</v>
          </cell>
        </row>
        <row r="6603">
          <cell r="A6603">
            <v>6416074</v>
          </cell>
          <cell r="B6603" t="str">
            <v>SICRO ABRIL/ 25</v>
          </cell>
          <cell r="C6603" t="str">
            <v>USINAGEM DE PRÉ-MISTURADO A FRIO - FAIXA A - AREIA E BRITA COMERCIAIS</v>
          </cell>
          <cell r="D6603" t="str">
            <v>M³</v>
          </cell>
          <cell r="F6603">
            <v>242.88</v>
          </cell>
        </row>
        <row r="6604">
          <cell r="A6604">
            <v>6416073</v>
          </cell>
          <cell r="B6604" t="str">
            <v>SICRO ABRIL/ 25</v>
          </cell>
          <cell r="C6604" t="str">
            <v>USINAGEM DE PRÉ-MISTURADO A FRIO - FAIXA A - AREIA EXTRAÍDA E BRITA PRODUZIDA</v>
          </cell>
          <cell r="D6604" t="str">
            <v>M³</v>
          </cell>
          <cell r="F6604">
            <v>124.32</v>
          </cell>
        </row>
        <row r="6605">
          <cell r="A6605">
            <v>6416220</v>
          </cell>
          <cell r="B6605" t="str">
            <v>SICRO ABRIL/ 25</v>
          </cell>
          <cell r="C6605" t="str">
            <v>USINAGEM DE PRÉ-MISTURADO A FRIO - FAIXA B - AREIA E BRITA COMERCIAIS</v>
          </cell>
          <cell r="D6605" t="str">
            <v>M³</v>
          </cell>
          <cell r="F6605">
            <v>246.8</v>
          </cell>
        </row>
        <row r="6606">
          <cell r="A6606">
            <v>6416219</v>
          </cell>
          <cell r="B6606" t="str">
            <v>SICRO ABRIL/ 25</v>
          </cell>
          <cell r="C6606" t="str">
            <v>USINAGEM DE PRÉ-MISTURADO A FRIO - FAIXA B - AREIA EXTRAÍDA E BRITA PRODUZIDA</v>
          </cell>
          <cell r="D6606" t="str">
            <v>M³</v>
          </cell>
          <cell r="F6606">
            <v>121.05</v>
          </cell>
        </row>
        <row r="6607">
          <cell r="A6607">
            <v>6416222</v>
          </cell>
          <cell r="B6607" t="str">
            <v>SICRO ABRIL/ 25</v>
          </cell>
          <cell r="C6607" t="str">
            <v>USINAGEM DE PRÉ-MISTURADO A FRIO - FAIXA C - AREIA E BRITA COMERCIAIS</v>
          </cell>
          <cell r="D6607" t="str">
            <v>M³</v>
          </cell>
          <cell r="F6607">
            <v>256.97000000000003</v>
          </cell>
        </row>
        <row r="6608">
          <cell r="A6608">
            <v>6416221</v>
          </cell>
          <cell r="B6608" t="str">
            <v>SICRO ABRIL/ 25</v>
          </cell>
          <cell r="C6608" t="str">
            <v>USINAGEM DE PRÉ-MISTURADO A FRIO - FAIXA C - AREIA EXTRAÍDA E BRITA PRODUZIDA</v>
          </cell>
          <cell r="D6608" t="str">
            <v>M³</v>
          </cell>
          <cell r="F6608">
            <v>136.27000000000001</v>
          </cell>
        </row>
        <row r="6609">
          <cell r="A6609">
            <v>6416224</v>
          </cell>
          <cell r="B6609" t="str">
            <v>SICRO ABRIL/ 25</v>
          </cell>
          <cell r="C6609" t="str">
            <v>USINAGEM DE PRÉ-MISTURADO A FRIO - FAIXA D - AREIA E BRITA COMERCIAIS</v>
          </cell>
          <cell r="D6609" t="str">
            <v>M³</v>
          </cell>
          <cell r="F6609">
            <v>261.37</v>
          </cell>
        </row>
        <row r="6610">
          <cell r="A6610">
            <v>6416223</v>
          </cell>
          <cell r="B6610" t="str">
            <v>SICRO ABRIL/ 25</v>
          </cell>
          <cell r="C6610" t="str">
            <v>USINAGEM DE PRÉ-MISTURADO A FRIO - FAIXA D - AREIA EXTRAÍDA E BRITA PRODUZIDA</v>
          </cell>
          <cell r="D6610" t="str">
            <v>M³</v>
          </cell>
          <cell r="F6610">
            <v>133</v>
          </cell>
        </row>
        <row r="6611">
          <cell r="A6611">
            <v>6416082</v>
          </cell>
          <cell r="B6611" t="str">
            <v>SICRO ABRIL/ 25</v>
          </cell>
          <cell r="C6611" t="str">
            <v>USINAGEM DE PRÉ-MISTURADO A FRIO COM ASFALTO POLÍMERO - FAIXA A - AREIA E BRITA COMERCIAIS</v>
          </cell>
          <cell r="D6611" t="str">
            <v>M³</v>
          </cell>
          <cell r="F6611">
            <v>242.88</v>
          </cell>
        </row>
        <row r="6612">
          <cell r="A6612">
            <v>6416081</v>
          </cell>
          <cell r="B6612" t="str">
            <v>SICRO ABRIL/ 25</v>
          </cell>
          <cell r="C6612" t="str">
            <v>USINAGEM DE PRÉ-MISTURADO A FRIO COM ASFALTO POLÍMERO - FAIXA A - AREIA EXTRAÍDA E BRITA PRODUZIDA</v>
          </cell>
          <cell r="D6612" t="str">
            <v>M³</v>
          </cell>
          <cell r="F6612">
            <v>124.32</v>
          </cell>
        </row>
        <row r="6613">
          <cell r="A6613">
            <v>6416228</v>
          </cell>
          <cell r="B6613" t="str">
            <v>SICRO ABRIL/ 25</v>
          </cell>
          <cell r="C6613" t="str">
            <v>USINAGEM DE PRÉ-MISTURADO A FRIO COM ASFALTO POLÍMERO - FAIXA B - AREIA E BRITA COMERCIAIS</v>
          </cell>
          <cell r="D6613" t="str">
            <v>M³</v>
          </cell>
          <cell r="F6613">
            <v>246.8</v>
          </cell>
        </row>
        <row r="6614">
          <cell r="A6614">
            <v>6416227</v>
          </cell>
          <cell r="B6614" t="str">
            <v>SICRO ABRIL/ 25</v>
          </cell>
          <cell r="C6614" t="str">
            <v>USINAGEM DE PRÉ-MISTURADO A FRIO COM ASFALTO POLÍMERO - FAIXA B - AREIA EXTRAÍDA E BRITA PRODUZIDA</v>
          </cell>
          <cell r="D6614" t="str">
            <v>M³</v>
          </cell>
          <cell r="F6614">
            <v>121.05</v>
          </cell>
        </row>
        <row r="6615">
          <cell r="A6615">
            <v>6416230</v>
          </cell>
          <cell r="B6615" t="str">
            <v>SICRO ABRIL/ 25</v>
          </cell>
          <cell r="C6615" t="str">
            <v>USINAGEM DE PRÉ-MISTURADO A FRIO COM ASFALTO POLÍMERO - FAIXA C - AREIA E BRITA COMERCIAIS</v>
          </cell>
          <cell r="D6615" t="str">
            <v>M³</v>
          </cell>
          <cell r="F6615">
            <v>255.84</v>
          </cell>
        </row>
        <row r="6616">
          <cell r="A6616">
            <v>6416229</v>
          </cell>
          <cell r="B6616" t="str">
            <v>SICRO ABRIL/ 25</v>
          </cell>
          <cell r="C6616" t="str">
            <v>USINAGEM DE PRÉ-MISTURADO A FRIO COM ASFALTO POLÍMERO - FAIXA C - AREIA EXTRAÍDA E BRITA PRODUZIDA</v>
          </cell>
          <cell r="D6616" t="str">
            <v>M³</v>
          </cell>
          <cell r="F6616">
            <v>135.72</v>
          </cell>
        </row>
        <row r="6617">
          <cell r="A6617">
            <v>6416232</v>
          </cell>
          <cell r="B6617" t="str">
            <v>SICRO ABRIL/ 25</v>
          </cell>
          <cell r="C6617" t="str">
            <v>USINAGEM DE PRÉ-MISTURADO A FRIO COM ASFALTO POLÍMERO - FAIXA D - AREIA E BRITA COMERCIAIS</v>
          </cell>
          <cell r="D6617" t="str">
            <v>M³</v>
          </cell>
          <cell r="F6617">
            <v>260.22000000000003</v>
          </cell>
        </row>
        <row r="6618">
          <cell r="A6618">
            <v>6416231</v>
          </cell>
          <cell r="B6618" t="str">
            <v>SICRO ABRIL/ 25</v>
          </cell>
          <cell r="C6618" t="str">
            <v>USINAGEM DE PRÉ-MISTURADO A FRIO COM ASFALTO POLÍMERO - FAIXA D - AREIA EXTRAÍDA E BRITA PRODUZIDA</v>
          </cell>
          <cell r="D6618" t="str">
            <v>M³</v>
          </cell>
          <cell r="F6618">
            <v>132.46</v>
          </cell>
        </row>
        <row r="6619">
          <cell r="A6619">
            <v>6416086</v>
          </cell>
          <cell r="B6619" t="str">
            <v>SICRO ABRIL/ 25</v>
          </cell>
          <cell r="C6619" t="str">
            <v>USINAGEM DE PRÉ-MISTURADO A QUENTE COM ASFALTO POLÍMERO - FAIXA I - CAMADA POROSA DE ATRITO - AREIA E BRITA COMERCIAIS</v>
          </cell>
          <cell r="D6619" t="str">
            <v>T</v>
          </cell>
          <cell r="F6619">
            <v>175.1</v>
          </cell>
        </row>
        <row r="6620">
          <cell r="A6620">
            <v>6416085</v>
          </cell>
          <cell r="B6620" t="str">
            <v>SICRO ABRIL/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25</v>
          </cell>
          <cell r="C6621" t="str">
            <v>USINAGEM DE PRÉ-MISTURADO A QUENTE COM ASFALTO POLÍMERO - FAIXA II - CAMADA POROSA DE ATRITO - AREIA E BRITA COMERCIAIS</v>
          </cell>
          <cell r="D6621" t="str">
            <v>T</v>
          </cell>
          <cell r="F6621">
            <v>166.78</v>
          </cell>
        </row>
        <row r="6622">
          <cell r="A6622">
            <v>6416237</v>
          </cell>
          <cell r="B6622" t="str">
            <v>SICRO ABRIL/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25</v>
          </cell>
          <cell r="C6623" t="str">
            <v>USINAGEM DE PRÉ-MISTURADO A QUENTE COM ASFALTO POLÍMERO - FAIXA III - CAMADA POROSA DE ATRITO - AREIA E BRITA COMERCIAIS</v>
          </cell>
          <cell r="D6623" t="str">
            <v>T</v>
          </cell>
          <cell r="F6623">
            <v>175.59</v>
          </cell>
        </row>
        <row r="6624">
          <cell r="A6624">
            <v>6416239</v>
          </cell>
          <cell r="B6624" t="str">
            <v>SICRO ABRIL/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25</v>
          </cell>
          <cell r="C6625" t="str">
            <v>USINAGEM DE PRÉ-MISTURADO A QUENTE COM ASFALTO POLÍMERO - FAIXA IV - CAMADA POROSA DE ATRITO - AREIA E BRITA COMERCIAIS</v>
          </cell>
          <cell r="D6625" t="str">
            <v>T</v>
          </cell>
          <cell r="F6625">
            <v>178.22</v>
          </cell>
        </row>
        <row r="6626">
          <cell r="A6626">
            <v>6416241</v>
          </cell>
          <cell r="B6626" t="str">
            <v>SICRO ABRIL/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25</v>
          </cell>
          <cell r="C6627" t="str">
            <v>USINAGEM DE PRÉ-MISTURADO A QUENTE COM ASFALTO POLÍMERO - FAIXA V - CAMADA POROSA DE ATRITO - AREIA E BRITA COMERCIAIS</v>
          </cell>
          <cell r="D6627" t="str">
            <v>T</v>
          </cell>
          <cell r="F6627">
            <v>177.03</v>
          </cell>
        </row>
        <row r="6628">
          <cell r="A6628">
            <v>6416243</v>
          </cell>
          <cell r="B6628" t="str">
            <v>SICRO ABRIL/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25</v>
          </cell>
          <cell r="C6629" t="str">
            <v>USINAGEM DE SOLO AREIA (70% - 30%) - MATERIAL DE JAZIDA E AREIA COMERCIAL</v>
          </cell>
          <cell r="D6629" t="str">
            <v>M³</v>
          </cell>
          <cell r="F6629">
            <v>61.4</v>
          </cell>
        </row>
        <row r="6630">
          <cell r="A6630">
            <v>6416153</v>
          </cell>
          <cell r="B6630" t="str">
            <v>SICRO ABRIL/ 25</v>
          </cell>
          <cell r="C6630" t="str">
            <v>USINAGEM DE SOLO AREIA (70% - 30%) - MATERIAL DE JAZIDA E AREIA EXTRAÍDA</v>
          </cell>
          <cell r="D6630" t="str">
            <v>M³</v>
          </cell>
          <cell r="F6630">
            <v>17.37</v>
          </cell>
        </row>
        <row r="6631">
          <cell r="A6631">
            <v>6416185</v>
          </cell>
          <cell r="B6631" t="str">
            <v>SICRO ABRIL/ 25</v>
          </cell>
          <cell r="C6631" t="str">
            <v>USINAGEM DE SOLO BRITA (70% - 30%) COM 3% CIMENTO - MATERIAL DE JAZIDA E BRITA COMERCIAL</v>
          </cell>
          <cell r="D6631" t="str">
            <v>M³</v>
          </cell>
          <cell r="F6631">
            <v>103.28</v>
          </cell>
        </row>
        <row r="6632">
          <cell r="A6632">
            <v>6416184</v>
          </cell>
          <cell r="B6632" t="str">
            <v>SICRO ABRIL/ 25</v>
          </cell>
          <cell r="C6632" t="str">
            <v>USINAGEM DE SOLO BRITA (70% - 30%) COM 3% CIMENTO - MATERIAL DE JAZIDA E BRITA PRODUZIDA</v>
          </cell>
          <cell r="D6632" t="str">
            <v>M³</v>
          </cell>
          <cell r="F6632">
            <v>75.36</v>
          </cell>
        </row>
        <row r="6633">
          <cell r="A6633">
            <v>6416030</v>
          </cell>
          <cell r="B6633" t="str">
            <v>SICRO ABRIL/ 25</v>
          </cell>
          <cell r="C6633" t="str">
            <v>USINAGEM DE SOLO BRITA (70% - 30%) COM MATERIAL DE JAZIDA E BRITA COMERCIAL EM USINA DE 300 T/H</v>
          </cell>
          <cell r="D6633" t="str">
            <v>M³</v>
          </cell>
          <cell r="F6633">
            <v>64.28</v>
          </cell>
        </row>
        <row r="6634">
          <cell r="A6634">
            <v>6416029</v>
          </cell>
          <cell r="B6634" t="str">
            <v>SICRO ABRIL/ 25</v>
          </cell>
          <cell r="C6634" t="str">
            <v>USINAGEM DE SOLO BRITA (70% - 30%) COM MATERIAL DE JAZIDA E BRITA PRODUZIDA EM USINA DE 300 T/H</v>
          </cell>
          <cell r="D6634" t="str">
            <v>M³</v>
          </cell>
          <cell r="F6634">
            <v>35.51</v>
          </cell>
        </row>
        <row r="6635">
          <cell r="A6635">
            <v>6416056</v>
          </cell>
          <cell r="B6635" t="str">
            <v>SICRO ABRIL/ 25</v>
          </cell>
          <cell r="C6635" t="str">
            <v>USINAGEM DE SOLO CIMENTO COM 7% DE CIMENTO COM MATERIAL DE JAZIDA EM USINA DE 300 T/H</v>
          </cell>
          <cell r="D6635" t="str">
            <v>M³</v>
          </cell>
          <cell r="F6635">
            <v>102.11</v>
          </cell>
        </row>
        <row r="6636">
          <cell r="A6636">
            <v>6416278</v>
          </cell>
          <cell r="B6636" t="str">
            <v>SICRO ABRIL/ 25</v>
          </cell>
          <cell r="C6636" t="str">
            <v>USINAGEM DE SOLO ESCÓRIA DE ACIARIA (50% - 50%) COM MATERIAL DE JAZIDA EM USINA DE 300 T/H</v>
          </cell>
          <cell r="D6636" t="str">
            <v>M³</v>
          </cell>
          <cell r="F6636">
            <v>23.93</v>
          </cell>
        </row>
        <row r="6637">
          <cell r="A6637">
            <v>6416047</v>
          </cell>
          <cell r="B6637" t="str">
            <v>SICRO ABRIL/ 25</v>
          </cell>
          <cell r="C6637" t="str">
            <v>USINAGEM DE SOLO MELHORADO COM 3% DE CIMENTO COM MATERIAL DE JAZIDA EM USINA DE 300 T/H</v>
          </cell>
          <cell r="D6637" t="str">
            <v>M³</v>
          </cell>
          <cell r="F6637">
            <v>50.77</v>
          </cell>
        </row>
        <row r="6638">
          <cell r="A6638">
            <v>6416090</v>
          </cell>
          <cell r="B6638" t="str">
            <v>SICRO ABRIL/ 25</v>
          </cell>
          <cell r="C6638" t="str">
            <v>USINAGEM PARA PAVIMENTO DE CONCRETO COM FÔRMAS DESLIZANTES - AREIA E BRITA COMERCIAIS</v>
          </cell>
          <cell r="D6638" t="str">
            <v>M³</v>
          </cell>
          <cell r="F6638">
            <v>396.99</v>
          </cell>
        </row>
        <row r="6639">
          <cell r="A6639">
            <v>6416089</v>
          </cell>
          <cell r="B6639" t="str">
            <v>SICRO ABRIL/ 25</v>
          </cell>
          <cell r="C6639" t="str">
            <v>USINAGEM PARA PAVIMENTO DE CONCRETO COM FÔRMAS DESLIZANTES - AREIA EXTRAÍDA E BRITA PRODUZIDA</v>
          </cell>
          <cell r="D6639" t="str">
            <v>M³</v>
          </cell>
          <cell r="F6639">
            <v>291.77</v>
          </cell>
        </row>
        <row r="6640">
          <cell r="A6640">
            <v>6416094</v>
          </cell>
          <cell r="B6640" t="str">
            <v>SICRO ABRIL/ 25</v>
          </cell>
          <cell r="C6640" t="str">
            <v>USINAGEM PARA PAVIMENTO DE CONCRETO COMPACTADO COM ROLO - BRITA COMERCIAL</v>
          </cell>
          <cell r="D6640" t="str">
            <v>M³</v>
          </cell>
          <cell r="F6640">
            <v>317.5</v>
          </cell>
        </row>
        <row r="6641">
          <cell r="A6641">
            <v>6416093</v>
          </cell>
          <cell r="B6641" t="str">
            <v>SICRO ABRIL/ 25</v>
          </cell>
          <cell r="C6641" t="str">
            <v>USINAGEM PARA PAVIMENTO DE CONCRETO COMPACTADO COM ROLO - BRITA PRODUZIDA</v>
          </cell>
          <cell r="D6641" t="str">
            <v>M³</v>
          </cell>
          <cell r="F6641">
            <v>224.96</v>
          </cell>
        </row>
        <row r="6642">
          <cell r="A6642">
            <v>6416092</v>
          </cell>
          <cell r="B6642" t="str">
            <v>SICRO ABRIL/ 25</v>
          </cell>
          <cell r="C6642" t="str">
            <v>USINAGEM PARA SUB-BASE DE CONCRETO COMPACTADO COM ROLO - BRITA COMERCIAL</v>
          </cell>
          <cell r="D6642" t="str">
            <v>M³</v>
          </cell>
          <cell r="F6642">
            <v>263.25</v>
          </cell>
        </row>
        <row r="6643">
          <cell r="A6643">
            <v>6416091</v>
          </cell>
          <cell r="B6643" t="str">
            <v>SICRO ABRIL/ 25</v>
          </cell>
          <cell r="C6643" t="str">
            <v>USINAGEM PARA SUB-BASE DE CONCRETO COMPACTADO COM ROLO - BRITA PRODUZIDA</v>
          </cell>
          <cell r="D6643" t="str">
            <v>M³</v>
          </cell>
          <cell r="F6643">
            <v>166.5</v>
          </cell>
        </row>
        <row r="6644">
          <cell r="A6644">
            <v>6817809</v>
          </cell>
          <cell r="B6644" t="str">
            <v>SICRO ABRIL/ 25</v>
          </cell>
          <cell r="C6644" t="str">
            <v>CONFECÇÃO DE BSCC - SEÇÃO CANAL DE 1,5 X 1,5 M - AREIA E BRITA COMERCIAIS</v>
          </cell>
          <cell r="D6644" t="str">
            <v>M</v>
          </cell>
          <cell r="F6644">
            <v>1015.85</v>
          </cell>
        </row>
        <row r="6645">
          <cell r="A6645">
            <v>6817810</v>
          </cell>
          <cell r="B6645" t="str">
            <v>SICRO ABRIL/ 25</v>
          </cell>
          <cell r="C6645" t="str">
            <v>CONFECÇÃO DE BSCC - SEÇÃO CANAL DE 1,5 X 1,5 M - AREIA EXTRAÍDA E BRITA PRODUZIDA</v>
          </cell>
          <cell r="D6645" t="str">
            <v>M</v>
          </cell>
          <cell r="F6645">
            <v>922.53</v>
          </cell>
        </row>
        <row r="6646">
          <cell r="A6646">
            <v>6817811</v>
          </cell>
          <cell r="B6646" t="str">
            <v>SICRO ABRIL/ 25</v>
          </cell>
          <cell r="C6646" t="str">
            <v>CONFECÇÃO DE BSCC - SEÇÃO CANAL DE 2,0 X 1,5 M - AREIA E BRITA COMERCIAIS</v>
          </cell>
          <cell r="D6646" t="str">
            <v>M</v>
          </cell>
          <cell r="F6646">
            <v>1085.74</v>
          </cell>
        </row>
        <row r="6647">
          <cell r="A6647">
            <v>6817812</v>
          </cell>
          <cell r="B6647" t="str">
            <v>SICRO ABRIL/ 25</v>
          </cell>
          <cell r="C6647" t="str">
            <v>CONFECÇÃO DE BSCC - SEÇÃO CANAL DE 2,0 X 1,5 M - AREIA EXTRAÍDA E BRITA PRODUZIDA</v>
          </cell>
          <cell r="D6647" t="str">
            <v>M</v>
          </cell>
          <cell r="F6647">
            <v>982.6</v>
          </cell>
        </row>
        <row r="6648">
          <cell r="A6648">
            <v>6817813</v>
          </cell>
          <cell r="B6648" t="str">
            <v>SICRO ABRIL/ 25</v>
          </cell>
          <cell r="C6648" t="str">
            <v>CONFECÇÃO DE BSCC - SEÇÃO CANAL DE 2,0 X 2,0 M - TIPO I - AREIA E BRITA COMERCIAIS</v>
          </cell>
          <cell r="D6648" t="str">
            <v>M</v>
          </cell>
          <cell r="F6648">
            <v>1705.97</v>
          </cell>
        </row>
        <row r="6649">
          <cell r="A6649">
            <v>6817814</v>
          </cell>
          <cell r="B6649" t="str">
            <v>SICRO ABRIL/ 25</v>
          </cell>
          <cell r="C6649" t="str">
            <v>CONFECÇÃO DE BSCC - SEÇÃO CANAL DE 2,0 X 2,0 M - TIPO I - AREIA EXTRAÍDA E BRITA PRODUZIDA</v>
          </cell>
          <cell r="D6649" t="str">
            <v>M</v>
          </cell>
          <cell r="F6649">
            <v>1543.88</v>
          </cell>
        </row>
        <row r="6650">
          <cell r="A6650">
            <v>6817815</v>
          </cell>
          <cell r="B6650" t="str">
            <v>SICRO ABRIL/ 25</v>
          </cell>
          <cell r="C6650" t="str">
            <v>CONFECÇÃO DE BSCC - SEÇÃO CANAL DE 2,0 X 2,0 M - TIPO II - AREIA E BRITA COMERCIAIS</v>
          </cell>
          <cell r="D6650" t="str">
            <v>M</v>
          </cell>
          <cell r="F6650">
            <v>1435.04</v>
          </cell>
        </row>
        <row r="6651">
          <cell r="A6651">
            <v>6817816</v>
          </cell>
          <cell r="B6651" t="str">
            <v>SICRO ABRIL/ 25</v>
          </cell>
          <cell r="C6651" t="str">
            <v>CONFECÇÃO DE BSCC - SEÇÃO CANAL DE 2,0 X 2,0 M - TIPO II - AREIA EXTRAÍDA E BRITA PRODUZIDA</v>
          </cell>
          <cell r="D6651" t="str">
            <v>M</v>
          </cell>
          <cell r="F6651">
            <v>1272.96</v>
          </cell>
        </row>
        <row r="6652">
          <cell r="A6652">
            <v>6817817</v>
          </cell>
          <cell r="B6652" t="str">
            <v>SICRO ABRIL/ 25</v>
          </cell>
          <cell r="C6652" t="str">
            <v>CONFECÇÃO DE BSCC - SEÇÃO CANAL DE 2,5 X 1,5 M - AREIA E BRITA COMERCIAIS</v>
          </cell>
          <cell r="D6652" t="str">
            <v>M</v>
          </cell>
          <cell r="F6652">
            <v>1166.71</v>
          </cell>
        </row>
        <row r="6653">
          <cell r="A6653">
            <v>6817818</v>
          </cell>
          <cell r="B6653" t="str">
            <v>SICRO ABRIL/ 25</v>
          </cell>
          <cell r="C6653" t="str">
            <v>CONFECÇÃO DE BSCC - SEÇÃO CANAL DE 2,5 X 1,5 M - AREIA EXTRAÍDA E BRITA PRODUZIDA</v>
          </cell>
          <cell r="D6653" t="str">
            <v>M</v>
          </cell>
          <cell r="F6653">
            <v>1054.97</v>
          </cell>
        </row>
        <row r="6654">
          <cell r="A6654">
            <v>6817819</v>
          </cell>
          <cell r="B6654" t="str">
            <v>SICRO ABRIL/ 25</v>
          </cell>
          <cell r="C6654" t="str">
            <v>CONFECÇÃO DE BSCC - SEÇÃO CANAL DE 2,5 X 2,0 M - TIPO I - AREIA E BRITA COMERCIAIS</v>
          </cell>
          <cell r="D6654" t="str">
            <v>M</v>
          </cell>
          <cell r="F6654">
            <v>1791.88</v>
          </cell>
        </row>
        <row r="6655">
          <cell r="A6655">
            <v>6817820</v>
          </cell>
          <cell r="B6655" t="str">
            <v>SICRO ABRIL/ 25</v>
          </cell>
          <cell r="C6655" t="str">
            <v>CONFECÇÃO DE BSCC - SEÇÃO CANAL DE 2,5 X 2,0 M - TIPO I - AREIA EXTRAÍDA E BRITA PRODUZIDA</v>
          </cell>
          <cell r="D6655" t="str">
            <v>M</v>
          </cell>
          <cell r="F6655">
            <v>1617.52</v>
          </cell>
        </row>
        <row r="6656">
          <cell r="A6656">
            <v>6817821</v>
          </cell>
          <cell r="B6656" t="str">
            <v>SICRO ABRIL/ 25</v>
          </cell>
          <cell r="C6656" t="str">
            <v>CONFECÇÃO DE BSCC - SEÇÃO CANAL DE 2,5 X 2,0 M - TIPO II - AREIA E BRITA COMERCIAIS</v>
          </cell>
          <cell r="D6656" t="str">
            <v>M</v>
          </cell>
          <cell r="F6656">
            <v>1529.91</v>
          </cell>
        </row>
        <row r="6657">
          <cell r="A6657">
            <v>6817822</v>
          </cell>
          <cell r="B6657" t="str">
            <v>SICRO ABRIL/ 25</v>
          </cell>
          <cell r="C6657" t="str">
            <v>CONFECÇÃO DE BSCC - SEÇÃO CANAL DE 2,5 X 2,0 M - TIPO II - AREIA EXTRAÍDA E BRITA PRODUZIDA</v>
          </cell>
          <cell r="D6657" t="str">
            <v>M</v>
          </cell>
          <cell r="F6657">
            <v>1355.55</v>
          </cell>
        </row>
        <row r="6658">
          <cell r="A6658">
            <v>6817823</v>
          </cell>
          <cell r="B6658" t="str">
            <v>SICRO ABRIL/ 25</v>
          </cell>
          <cell r="C6658" t="str">
            <v>CONFECÇÃO DE BSCC - SEÇÃO CANAL DE 3,0 X 1,5 M - AREIA E BRITA COMERCIAIS</v>
          </cell>
          <cell r="D6658" t="str">
            <v>M</v>
          </cell>
          <cell r="F6658">
            <v>1252.07</v>
          </cell>
        </row>
        <row r="6659">
          <cell r="A6659">
            <v>6817824</v>
          </cell>
          <cell r="B6659" t="str">
            <v>SICRO ABRIL/ 25</v>
          </cell>
          <cell r="C6659" t="str">
            <v>CONFECÇÃO DE BSCC - SEÇÃO CANAL DE 3,0 X 1,5 M - AREIA EXTRAÍDA E BRITA PRODUZIDA</v>
          </cell>
          <cell r="D6659" t="str">
            <v>M</v>
          </cell>
          <cell r="F6659">
            <v>1130.51</v>
          </cell>
        </row>
        <row r="6660">
          <cell r="A6660">
            <v>6817825</v>
          </cell>
          <cell r="B6660" t="str">
            <v>SICRO ABRIL/ 25</v>
          </cell>
          <cell r="C6660" t="str">
            <v>CONFECÇÃO DE BSCC - SEÇÃO CANAL DE 3,0 X 2,0 M - TIPO I - AREIA E BRITA COMERCIAIS</v>
          </cell>
          <cell r="D6660" t="str">
            <v>M</v>
          </cell>
          <cell r="F6660">
            <v>1818.45</v>
          </cell>
        </row>
        <row r="6661">
          <cell r="A6661">
            <v>6817826</v>
          </cell>
          <cell r="B6661" t="str">
            <v>SICRO ABRIL/ 25</v>
          </cell>
          <cell r="C6661" t="str">
            <v>CONFECÇÃO DE BSCC - SEÇÃO CANAL DE 3,0 X 2,0 M - TIPO I - AREIA EXTRAÍDA E BRITA PRODUZIDA</v>
          </cell>
          <cell r="D6661" t="str">
            <v>M</v>
          </cell>
          <cell r="F6661">
            <v>1631.81</v>
          </cell>
        </row>
        <row r="6662">
          <cell r="A6662">
            <v>6817827</v>
          </cell>
          <cell r="B6662" t="str">
            <v>SICRO ABRIL/ 25</v>
          </cell>
          <cell r="C6662" t="str">
            <v>CONFECÇÃO DE BSCC - SEÇÃO CANAL DE 3,0 X 2,0 M - TIPO II - AREIA E BRITA COMERCIAIS</v>
          </cell>
          <cell r="D6662" t="str">
            <v>M</v>
          </cell>
          <cell r="F6662">
            <v>1624.77</v>
          </cell>
        </row>
        <row r="6663">
          <cell r="A6663">
            <v>6817828</v>
          </cell>
          <cell r="B6663" t="str">
            <v>SICRO ABRIL/ 25</v>
          </cell>
          <cell r="C6663" t="str">
            <v>CONFECÇÃO DE BSCC - SEÇÃO CANAL DE 3,0 X 2,0 M - TIPO II - AREIA EXTRAÍDA E BRITA PRODUZIDA</v>
          </cell>
          <cell r="D6663" t="str">
            <v>M</v>
          </cell>
          <cell r="F6663">
            <v>1438.13</v>
          </cell>
        </row>
        <row r="6664">
          <cell r="A6664">
            <v>6817753</v>
          </cell>
          <cell r="B6664" t="str">
            <v>SICRO ABRIL/ 25</v>
          </cell>
          <cell r="C6664" t="str">
            <v>CONFECÇÃO DE BSCC - SEÇÃO FECHADA DE 1,5 X 1,5 M - ALTURA DO ATERRO DE 0,25 A 1,00 M - AREIA E BRITA COMERCIAIS</v>
          </cell>
          <cell r="D6664" t="str">
            <v>M</v>
          </cell>
          <cell r="F6664">
            <v>1373.22</v>
          </cell>
        </row>
        <row r="6665">
          <cell r="A6665">
            <v>6817754</v>
          </cell>
          <cell r="B6665" t="str">
            <v>SICRO ABRIL/ 25</v>
          </cell>
          <cell r="C6665" t="str">
            <v>CONFECÇÃO DE BSCC - SEÇÃO FECHADA DE 1,5 X 1,5 M - ALTURA DO ATERRO DE 0,25 A 1,00 M - AREIA EXTRAÍDA E BRITA PRODUZIDA</v>
          </cell>
          <cell r="D6665" t="str">
            <v>M</v>
          </cell>
          <cell r="F6665">
            <v>1241.83</v>
          </cell>
        </row>
        <row r="6666">
          <cell r="A6666">
            <v>6817755</v>
          </cell>
          <cell r="B6666" t="str">
            <v>SICRO ABRIL/ 25</v>
          </cell>
          <cell r="C6666" t="str">
            <v>CONFECÇÃO DE BSCC - SEÇÃO FECHADA DE 1,5 X 1,5 M - ALTURA DO ATERRO DE 1,00 A 2,50 M - AREIA E BRITA COMERCIAIS</v>
          </cell>
          <cell r="D6666" t="str">
            <v>M</v>
          </cell>
          <cell r="F6666">
            <v>1313.36</v>
          </cell>
        </row>
        <row r="6667">
          <cell r="A6667">
            <v>6817756</v>
          </cell>
          <cell r="B6667" t="str">
            <v>SICRO ABRIL/ 25</v>
          </cell>
          <cell r="C6667" t="str">
            <v>CONFECÇÃO DE BSCC - SEÇÃO FECHADA DE 1,5 X 1,5 M - ALTURA DO ATERRO DE 1,00 A 2,50 M - AREIA EXTRAÍDA E BRITA PRODUZIDA</v>
          </cell>
          <cell r="D6667" t="str">
            <v>M</v>
          </cell>
          <cell r="F6667">
            <v>1181.98</v>
          </cell>
        </row>
        <row r="6668">
          <cell r="A6668">
            <v>6817763</v>
          </cell>
          <cell r="B6668" t="str">
            <v>SICRO ABRIL/ 25</v>
          </cell>
          <cell r="C6668" t="str">
            <v>CONFECÇÃO DE BSCC - SEÇÃO FECHADA DE 1,5 X 1,5 M - ALTURA DO ATERRO DE 10,00 A 12,50 M - AREIA E BRITA COMERCIAIS</v>
          </cell>
          <cell r="D6668" t="str">
            <v>M</v>
          </cell>
          <cell r="F6668">
            <v>1660.34</v>
          </cell>
        </row>
        <row r="6669">
          <cell r="A6669">
            <v>6817764</v>
          </cell>
          <cell r="B6669" t="str">
            <v>SICRO ABRIL/ 25</v>
          </cell>
          <cell r="C6669" t="str">
            <v>CONFECÇÃO DE BSCC - SEÇÃO FECHADA DE 1,5 X 1,5 M - ALTURA DO ATERRO DE 10,00 A 12,50 M - AREIA EXTRAÍDA E BRITA PRODUZIDA</v>
          </cell>
          <cell r="D6669" t="str">
            <v>M</v>
          </cell>
          <cell r="F6669">
            <v>1486.33</v>
          </cell>
        </row>
        <row r="6670">
          <cell r="A6670">
            <v>6817765</v>
          </cell>
          <cell r="B6670" t="str">
            <v>SICRO ABRIL/ 25</v>
          </cell>
          <cell r="C6670" t="str">
            <v>CONFECÇÃO DE BSCC - SEÇÃO FECHADA DE 1,5 X 1,5 M - ALTURA DO ATERRO DE 12,50 A 15,00 M - AREIA E BRITA COMERCIAIS</v>
          </cell>
          <cell r="D6670" t="str">
            <v>M</v>
          </cell>
          <cell r="F6670">
            <v>1933.06</v>
          </cell>
        </row>
        <row r="6671">
          <cell r="A6671">
            <v>6817766</v>
          </cell>
          <cell r="B6671" t="str">
            <v>SICRO ABRIL/ 25</v>
          </cell>
          <cell r="C6671" t="str">
            <v>CONFECÇÃO DE BSCC - SEÇÃO FECHADA DE 1,5 X 1,5 M - ALTURA DO ATERRO DE 12,50 A 15,00 M - AREIA EXTRAÍDA E BRITA PRODUZIDA</v>
          </cell>
          <cell r="D6671" t="str">
            <v>M</v>
          </cell>
          <cell r="F6671">
            <v>1773.02</v>
          </cell>
        </row>
        <row r="6672">
          <cell r="A6672">
            <v>6817757</v>
          </cell>
          <cell r="B6672" t="str">
            <v>SICRO ABRIL/ 25</v>
          </cell>
          <cell r="C6672" t="str">
            <v>CONFECÇÃO DE BSCC - SEÇÃO FECHADA DE 1,5 X 1,5 M - ALTURA DO ATERRO DE 2,50 A 5,00 M - AREIA E BRITA COMERCIAIS</v>
          </cell>
          <cell r="D6672" t="str">
            <v>M</v>
          </cell>
          <cell r="F6672">
            <v>1313.36</v>
          </cell>
        </row>
        <row r="6673">
          <cell r="A6673">
            <v>6817758</v>
          </cell>
          <cell r="B6673" t="str">
            <v>SICRO ABRIL/ 25</v>
          </cell>
          <cell r="C6673" t="str">
            <v>CONFECÇÃO DE BSCC - SEÇÃO FECHADA DE 1,5 X 1,5 M - ALTURA DO ATERRO DE 2,50 A 5,00 M - AREIA EXTRAÍDA E BRITA PRODUZIDA</v>
          </cell>
          <cell r="D6673" t="str">
            <v>M</v>
          </cell>
          <cell r="F6673">
            <v>1181.98</v>
          </cell>
        </row>
        <row r="6674">
          <cell r="A6674">
            <v>6817759</v>
          </cell>
          <cell r="B6674" t="str">
            <v>SICRO ABRIL/ 25</v>
          </cell>
          <cell r="C6674" t="str">
            <v>CONFECÇÃO DE BSCC - SEÇÃO FECHADA DE 1,5 X 1,5 M - ALTURA DO ATERRO DE 5,00 A 7,50 M - AREIA E BRITA COMERCIAIS</v>
          </cell>
          <cell r="D6674" t="str">
            <v>M</v>
          </cell>
          <cell r="F6674">
            <v>1432.12</v>
          </cell>
        </row>
        <row r="6675">
          <cell r="A6675">
            <v>6817760</v>
          </cell>
          <cell r="B6675" t="str">
            <v>SICRO ABRIL/ 25</v>
          </cell>
          <cell r="C6675" t="str">
            <v>CONFECÇÃO DE BSCC - SEÇÃO FECHADA DE 1,5 X 1,5 M - ALTURA DO ATERRO DE 5,00 A 7,50 M - AREIA EXTRAÍDA E BRITA PRODUZIDA</v>
          </cell>
          <cell r="D6675" t="str">
            <v>M</v>
          </cell>
          <cell r="F6675">
            <v>1302.82</v>
          </cell>
        </row>
        <row r="6676">
          <cell r="A6676">
            <v>6817761</v>
          </cell>
          <cell r="B6676" t="str">
            <v>SICRO ABRIL/ 25</v>
          </cell>
          <cell r="C6676" t="str">
            <v>CONFECÇÃO DE BSCC - SEÇÃO FECHADA DE 1,5 X 1,5 M - ALTURA DO ATERRO DE 7,50 A 10,00 M - AREIA E BRITA COMERCIAIS</v>
          </cell>
          <cell r="D6676" t="str">
            <v>M</v>
          </cell>
          <cell r="F6676">
            <v>1759.67</v>
          </cell>
        </row>
        <row r="6677">
          <cell r="A6677">
            <v>6817762</v>
          </cell>
          <cell r="B6677" t="str">
            <v>SICRO ABRIL/ 25</v>
          </cell>
          <cell r="C6677" t="str">
            <v>CONFECÇÃO DE BSCC - SEÇÃO FECHADA DE 1,5 X 1,5 M - ALTURA DO ATERRO DE 7,50 A 10,00 M - AREIA EXTRAÍDA E BRITA PRODUZIDA</v>
          </cell>
          <cell r="D6677" t="str">
            <v>M</v>
          </cell>
          <cell r="F6677">
            <v>1585.66</v>
          </cell>
        </row>
        <row r="6678">
          <cell r="A6678">
            <v>6817767</v>
          </cell>
          <cell r="B6678" t="str">
            <v>SICRO ABRIL/ 25</v>
          </cell>
          <cell r="C6678" t="str">
            <v>CONFECÇÃO DE BSCC - SEÇÃO FECHADA DE 2,0 X 2,0 M - ALTURA DO ATERRO DE 0,25 A 1,00 M - AREIA E BRITA COMERCIAIS</v>
          </cell>
          <cell r="D6678" t="str">
            <v>M</v>
          </cell>
          <cell r="F6678">
            <v>2010.7</v>
          </cell>
        </row>
        <row r="6679">
          <cell r="A6679">
            <v>6817768</v>
          </cell>
          <cell r="B6679" t="str">
            <v>SICRO ABRIL/ 25</v>
          </cell>
          <cell r="C6679" t="str">
            <v>CONFECÇÃO DE BSCC - SEÇÃO FECHADA DE 2,0 X 2,0 M - ALTURA DO ATERRO DE 0,25 A 1,00 M - AREIA EXTRAÍDA E BRITA PRODUZIDA</v>
          </cell>
          <cell r="D6679" t="str">
            <v>M</v>
          </cell>
          <cell r="F6679">
            <v>1842.48</v>
          </cell>
        </row>
        <row r="6680">
          <cell r="A6680">
            <v>6817769</v>
          </cell>
          <cell r="B6680" t="str">
            <v>SICRO ABRIL/ 25</v>
          </cell>
          <cell r="C6680" t="str">
            <v>CONFECÇÃO DE BSCC - SEÇÃO FECHADA DE 2,0 X 2,0 M - ALTURA DO ATERRO DE 1,00 A 2,50 M - AREIA E BRITA COMERCIAIS</v>
          </cell>
          <cell r="D6680" t="str">
            <v>M</v>
          </cell>
          <cell r="F6680">
            <v>1689.14</v>
          </cell>
        </row>
        <row r="6681">
          <cell r="A6681">
            <v>6817770</v>
          </cell>
          <cell r="B6681" t="str">
            <v>SICRO ABRIL/ 25</v>
          </cell>
          <cell r="C6681" t="str">
            <v>CONFECÇÃO DE BSCC - SEÇÃO FECHADA DE 2,0 X 2,0 M - ALTURA DO ATERRO DE 1,00 A 2,50 M - AREIA EXTRAÍDA E BRITA PRODUZIDA</v>
          </cell>
          <cell r="D6681" t="str">
            <v>M</v>
          </cell>
          <cell r="F6681">
            <v>1520.91</v>
          </cell>
        </row>
        <row r="6682">
          <cell r="A6682">
            <v>6817777</v>
          </cell>
          <cell r="B6682" t="str">
            <v>SICRO ABRIL/ 25</v>
          </cell>
          <cell r="C6682" t="str">
            <v>CONFECÇÃO DE BSCC - SEÇÃO FECHADA DE 2,0 X 2,0 M - ALTURA DO ATERRO DE 10,00 A 12,50 M - AREIA E BRITA COMERCIAIS</v>
          </cell>
          <cell r="D6682" t="str">
            <v>M</v>
          </cell>
          <cell r="F6682">
            <v>2793.62</v>
          </cell>
        </row>
        <row r="6683">
          <cell r="A6683">
            <v>6817778</v>
          </cell>
          <cell r="B6683" t="str">
            <v>SICRO ABRIL/ 25</v>
          </cell>
          <cell r="C6683" t="str">
            <v>CONFECÇÃO DE BSCC - SEÇÃO FECHADA DE 2,0 X 2,0 M - ALTURA DO ATERRO DE 10,00 A 12,50 M - AREIA EXTRAÍDA E BRITA PRODUZIDA</v>
          </cell>
          <cell r="D6683" t="str">
            <v>M</v>
          </cell>
          <cell r="F6683">
            <v>2595.12</v>
          </cell>
        </row>
        <row r="6684">
          <cell r="A6684">
            <v>6817779</v>
          </cell>
          <cell r="B6684" t="str">
            <v>SICRO ABRIL/ 25</v>
          </cell>
          <cell r="C6684" t="str">
            <v>CONFECÇÃO DE BSCC - SEÇÃO FECHADA DE 2,0 X 2,0 M - ALTURA DO ATERRO DE 12,50 A 15,00 M - AREIA E BRITA COMERCIAIS</v>
          </cell>
          <cell r="D6684" t="str">
            <v>M</v>
          </cell>
          <cell r="F6684">
            <v>3302.49</v>
          </cell>
        </row>
        <row r="6685">
          <cell r="A6685">
            <v>6817780</v>
          </cell>
          <cell r="B6685" t="str">
            <v>SICRO ABRIL/ 25</v>
          </cell>
          <cell r="C6685" t="str">
            <v>CONFECÇÃO DE BSCC - SEÇÃO FECHADA DE 2,0 X 2,0 M - ALTURA DO ATERRO DE 12,50 A 15,00 M - AREIA EXTRAÍDA E BRITA PRODUZIDA</v>
          </cell>
          <cell r="D6685" t="str">
            <v>M</v>
          </cell>
          <cell r="F6685">
            <v>3051.13</v>
          </cell>
        </row>
        <row r="6686">
          <cell r="A6686">
            <v>6817771</v>
          </cell>
          <cell r="B6686" t="str">
            <v>SICRO ABRIL/ 25</v>
          </cell>
          <cell r="C6686" t="str">
            <v>CONFECÇÃO DE BSCC - SEÇÃO FECHADA DE 2,0 X 2,0 M - ALTURA DO ATERRO DE 2,50 A 5,00 M - AREIA E BRITA COMERCIAIS</v>
          </cell>
          <cell r="D6686" t="str">
            <v>M</v>
          </cell>
          <cell r="F6686">
            <v>1941.28</v>
          </cell>
        </row>
        <row r="6687">
          <cell r="A6687">
            <v>6817772</v>
          </cell>
          <cell r="B6687" t="str">
            <v>SICRO ABRIL/ 25</v>
          </cell>
          <cell r="C6687" t="str">
            <v>CONFECÇÃO DE BSCC - SEÇÃO FECHADA DE 2,0 X 2,0 M - ALTURA DO ATERRO DE 2,50 A 5,00 M - AREIA EXTRAÍDA E BRITA PRODUZIDA</v>
          </cell>
          <cell r="D6687" t="str">
            <v>M</v>
          </cell>
          <cell r="F6687">
            <v>1775.73</v>
          </cell>
        </row>
        <row r="6688">
          <cell r="A6688">
            <v>6817773</v>
          </cell>
          <cell r="B6688" t="str">
            <v>SICRO ABRIL/ 25</v>
          </cell>
          <cell r="C6688" t="str">
            <v>CONFECÇÃO DE BSCC - SEÇÃO FECHADA DE 2,0 X 2,0 M - ALTURA DO ATERRO DE 5,00 A 7,50 M - AREIA E BRITA COMERCIAIS</v>
          </cell>
          <cell r="D6688" t="str">
            <v>M</v>
          </cell>
          <cell r="F6688">
            <v>2335.4699999999998</v>
          </cell>
        </row>
        <row r="6689">
          <cell r="A6689">
            <v>6817774</v>
          </cell>
          <cell r="B6689" t="str">
            <v>SICRO ABRIL/ 25</v>
          </cell>
          <cell r="C6689" t="str">
            <v>CONFECÇÃO DE BSCC - SEÇÃO FECHADA DE 2,0 X 2,0 M - ALTURA DO ATERRO DE 5,00 A 7,50 M - AREIA EXTRAÍDA E BRITA PRODUZIDA</v>
          </cell>
          <cell r="D6689" t="str">
            <v>M</v>
          </cell>
          <cell r="F6689">
            <v>2113.12</v>
          </cell>
        </row>
        <row r="6690">
          <cell r="A6690">
            <v>6817775</v>
          </cell>
          <cell r="B6690" t="str">
            <v>SICRO ABRIL/ 25</v>
          </cell>
          <cell r="C6690" t="str">
            <v>CONFECÇÃO DE BSCC - SEÇÃO FECHADA DE 2,0 X 2,0 M - ALTURA DO ATERRO DE 7,50 A 10,00 M - AREIA E BRITA COMERCIAIS</v>
          </cell>
          <cell r="D6690" t="str">
            <v>M</v>
          </cell>
          <cell r="F6690">
            <v>2565.33</v>
          </cell>
        </row>
        <row r="6691">
          <cell r="A6691">
            <v>6817776</v>
          </cell>
          <cell r="B6691" t="str">
            <v>SICRO ABRIL/ 25</v>
          </cell>
          <cell r="C6691" t="str">
            <v>CONFECÇÃO DE BSCC - SEÇÃO FECHADA DE 2,0 X 2,0 M - ALTURA DO ATERRO DE 7,50 A 10,00 M - AREIA EXTRAÍDA E BRITA PRODUZIDA</v>
          </cell>
          <cell r="D6691" t="str">
            <v>M</v>
          </cell>
          <cell r="F6691">
            <v>2360.83</v>
          </cell>
        </row>
        <row r="6692">
          <cell r="A6692">
            <v>6817781</v>
          </cell>
          <cell r="B6692" t="str">
            <v>SICRO ABRIL/ 25</v>
          </cell>
          <cell r="C6692" t="str">
            <v>CONFECÇÃO DE BSCC - SEÇÃO FECHADA DE 2,5 X 2,5 M - ALTURA DO ATERRO DE 0,25 A 1,00 M - AREIA E BRITA COMERCIAIS</v>
          </cell>
          <cell r="D6692" t="str">
            <v>M</v>
          </cell>
          <cell r="F6692">
            <v>2749.02</v>
          </cell>
        </row>
        <row r="6693">
          <cell r="A6693">
            <v>6817782</v>
          </cell>
          <cell r="B6693" t="str">
            <v>SICRO ABRIL/ 25</v>
          </cell>
          <cell r="C6693" t="str">
            <v>CONFECÇÃO DE BSCC - SEÇÃO FECHADA DE 2,5 X 2,5 M - ALTURA DO ATERRO DE 0,25 A 1,00 M - AREIA EXTRAÍDA E BRITA PRODUZIDA</v>
          </cell>
          <cell r="D6693" t="str">
            <v>M</v>
          </cell>
          <cell r="F6693">
            <v>2543.96</v>
          </cell>
        </row>
        <row r="6694">
          <cell r="A6694">
            <v>6817783</v>
          </cell>
          <cell r="B6694" t="str">
            <v>SICRO ABRIL/ 25</v>
          </cell>
          <cell r="C6694" t="str">
            <v>CONFECÇÃO DE BSCC - SEÇÃO FECHADA DE 2,5 X 2,5 M - ALTURA DO ATERRO DE 1,00 A 2,50 M - AREIA E BRITA COMERCIAIS</v>
          </cell>
          <cell r="D6694" t="str">
            <v>M</v>
          </cell>
          <cell r="F6694">
            <v>2240.83</v>
          </cell>
        </row>
        <row r="6695">
          <cell r="A6695">
            <v>6817784</v>
          </cell>
          <cell r="B6695" t="str">
            <v>SICRO ABRIL/ 25</v>
          </cell>
          <cell r="C6695" t="str">
            <v>CONFECÇÃO DE BSCC - SEÇÃO FECHADA DE 2,5 X 2,5 M - ALTURA DO ATERRO DE 1,00 A 2,50 M - AREIA EXTRAÍDA E BRITA PRODUZIDA</v>
          </cell>
          <cell r="D6695" t="str">
            <v>M</v>
          </cell>
          <cell r="F6695">
            <v>2035.78</v>
          </cell>
        </row>
        <row r="6696">
          <cell r="A6696">
            <v>6817791</v>
          </cell>
          <cell r="B6696" t="str">
            <v>SICRO ABRIL/ 25</v>
          </cell>
          <cell r="C6696" t="str">
            <v>CONFECÇÃO DE BSCC - SEÇÃO FECHADA DE 2,5 X 2,5 M - ALTURA DO ATERRO DE 10,00 A 12,50 M - AREIA E BRITA COMERCIAIS</v>
          </cell>
          <cell r="D6696" t="str">
            <v>M</v>
          </cell>
          <cell r="F6696">
            <v>4092.28</v>
          </cell>
        </row>
        <row r="6697">
          <cell r="A6697">
            <v>6817792</v>
          </cell>
          <cell r="B6697" t="str">
            <v>SICRO ABRIL/ 25</v>
          </cell>
          <cell r="C6697" t="str">
            <v>CONFECÇÃO DE BSCC - SEÇÃO FECHADA DE 2,5 X 2,5 M - ALTURA DO ATERRO DE 10,00 A 12,50 M - AREIA EXTRAÍDA E BRITA PRODUZIDA</v>
          </cell>
          <cell r="D6697" t="str">
            <v>M</v>
          </cell>
          <cell r="F6697">
            <v>3786.98</v>
          </cell>
        </row>
        <row r="6698">
          <cell r="A6698">
            <v>6817793</v>
          </cell>
          <cell r="B6698" t="str">
            <v>SICRO ABRIL/ 25</v>
          </cell>
          <cell r="C6698" t="str">
            <v>CONFECÇÃO DE BSCC - SEÇÃO FECHADA DE 2,5 X 2,5 M - ALTURA DO ATERRO DE 12,50 A 15,00 M - AREIA E BRITA COMERCIAIS</v>
          </cell>
          <cell r="D6698" t="str">
            <v>M</v>
          </cell>
          <cell r="F6698">
            <v>4656.5200000000004</v>
          </cell>
        </row>
        <row r="6699">
          <cell r="A6699">
            <v>6817794</v>
          </cell>
          <cell r="B6699" t="str">
            <v>SICRO ABRIL/ 25</v>
          </cell>
          <cell r="C6699" t="str">
            <v>CONFECÇÃO DE BSCC - SEÇÃO FECHADA DE 2,5 X 2,5 M - ALTURA DO ATERRO DE 12,50 A 15,00 M - AREIA EXTRAÍDA E BRITA PRODUZIDA</v>
          </cell>
          <cell r="D6699" t="str">
            <v>M</v>
          </cell>
          <cell r="F6699">
            <v>4351.22</v>
          </cell>
        </row>
        <row r="6700">
          <cell r="A6700">
            <v>6817785</v>
          </cell>
          <cell r="B6700" t="str">
            <v>SICRO ABRIL/ 25</v>
          </cell>
          <cell r="C6700" t="str">
            <v>CONFECÇÃO DE BSCC - SEÇÃO FECHADA DE 2,5 X 2,5 M - ALTURA DO ATERRO DE 2,50 A 5,00 M - AREIA E BRITA COMERCIAIS</v>
          </cell>
          <cell r="D6700" t="str">
            <v>M</v>
          </cell>
          <cell r="F6700">
            <v>2863.33</v>
          </cell>
        </row>
        <row r="6701">
          <cell r="A6701">
            <v>6817786</v>
          </cell>
          <cell r="B6701" t="str">
            <v>SICRO ABRIL/ 25</v>
          </cell>
          <cell r="C6701" t="str">
            <v>CONFECÇÃO DE BSCC - SEÇÃO FECHADA DE 2,5 X 2,5 M - ALTURA DO ATERRO DE 2,50 A 5,00 M - AREIA EXTRAÍDA E BRITA PRODUZIDA</v>
          </cell>
          <cell r="D6701" t="str">
            <v>M</v>
          </cell>
          <cell r="F6701">
            <v>2592.65</v>
          </cell>
        </row>
        <row r="6702">
          <cell r="A6702">
            <v>6817787</v>
          </cell>
          <cell r="B6702" t="str">
            <v>SICRO ABRIL/ 25</v>
          </cell>
          <cell r="C6702" t="str">
            <v>CONFECÇÃO DE BSCC - SEÇÃO FECHADA DE 2,5 X 2,5 M - ALTURA DO ATERRO DE 5,00 A 7,50 M - AREIA E BRITA COMERCIAIS</v>
          </cell>
          <cell r="D6702" t="str">
            <v>M</v>
          </cell>
          <cell r="F6702">
            <v>3319.6</v>
          </cell>
        </row>
        <row r="6703">
          <cell r="A6703">
            <v>6817788</v>
          </cell>
          <cell r="B6703" t="str">
            <v>SICRO ABRIL/ 25</v>
          </cell>
          <cell r="C6703" t="str">
            <v>CONFECÇÃO DE BSCC - SEÇÃO FECHADA DE 2,5 X 2,5 M - ALTURA DO ATERRO DE 5,00 A 7,50 M - AREIA EXTRAÍDA E BRITA PRODUZIDA</v>
          </cell>
          <cell r="D6703" t="str">
            <v>M</v>
          </cell>
          <cell r="F6703">
            <v>3070.65</v>
          </cell>
        </row>
        <row r="6704">
          <cell r="A6704">
            <v>6817789</v>
          </cell>
          <cell r="B6704" t="str">
            <v>SICRO ABRIL/ 25</v>
          </cell>
          <cell r="C6704" t="str">
            <v>CONFECÇÃO DE BSCC - SEÇÃO FECHADA DE 2,5 X 2,5 M - ALTURA DO ATERRO DE 7,50 A 10,00 M - AREIA E BRITA COMERCIAIS</v>
          </cell>
          <cell r="D6704" t="str">
            <v>M</v>
          </cell>
          <cell r="F6704">
            <v>3714.68</v>
          </cell>
        </row>
        <row r="6705">
          <cell r="A6705">
            <v>6817790</v>
          </cell>
          <cell r="B6705" t="str">
            <v>SICRO ABRIL/ 25</v>
          </cell>
          <cell r="C6705" t="str">
            <v>CONFECÇÃO DE BSCC - SEÇÃO FECHADA DE 2,5 X 2,5 M - ALTURA DO ATERRO DE 7,50 A 10,00 M - AREIA EXTRAÍDA E BRITA PRODUZIDA</v>
          </cell>
          <cell r="D6705" t="str">
            <v>M</v>
          </cell>
          <cell r="F6705">
            <v>3473.03</v>
          </cell>
        </row>
        <row r="6706">
          <cell r="A6706">
            <v>6817795</v>
          </cell>
          <cell r="B6706" t="str">
            <v>SICRO ABRIL/ 25</v>
          </cell>
          <cell r="C6706" t="str">
            <v>CONFECÇÃO DE BSCC - SEÇÃO FECHADA DE 3,0 X 3,0 M - ALTURA DO ATERRO DE 0,25 A 1,00 M - AREIA E BRITA COMERCIAIS</v>
          </cell>
          <cell r="D6706" t="str">
            <v>M</v>
          </cell>
          <cell r="F6706">
            <v>3545.24</v>
          </cell>
        </row>
        <row r="6707">
          <cell r="A6707">
            <v>6817796</v>
          </cell>
          <cell r="B6707" t="str">
            <v>SICRO ABRIL/ 25</v>
          </cell>
          <cell r="C6707" t="str">
            <v>CONFECÇÃO DE BSCC - SEÇÃO FECHADA DE 3,0 X 3,0 M - ALTURA DO ATERRO DE 0,25 A 1,00 M - AREIA EXTRAÍDA E BRITA PRODUZIDA</v>
          </cell>
          <cell r="D6707" t="str">
            <v>M</v>
          </cell>
          <cell r="F6707">
            <v>3307.18</v>
          </cell>
        </row>
        <row r="6708">
          <cell r="A6708">
            <v>6817797</v>
          </cell>
          <cell r="B6708" t="str">
            <v>SICRO ABRIL/ 25</v>
          </cell>
          <cell r="C6708" t="str">
            <v>CONFECÇÃO DE BSCC - SEÇÃO FECHADA DE 3,0 X 3,0 M - ALTURA DO ATERRO DE 1,00 A 2,50 M - AREIA E BRITA COMERCIAIS</v>
          </cell>
          <cell r="D6708" t="str">
            <v>M</v>
          </cell>
          <cell r="F6708">
            <v>3013.15</v>
          </cell>
        </row>
        <row r="6709">
          <cell r="A6709">
            <v>6817798</v>
          </cell>
          <cell r="B6709" t="str">
            <v>SICRO ABRIL/ 25</v>
          </cell>
          <cell r="C6709" t="str">
            <v>CONFECÇÃO DE BSCC - SEÇÃO FECHADA DE 3,0 X 3,0 M - ALTURA DO ATERRO DE 1,00 A 2,50 M - AREIA EXTRAÍDA E BRITA PRODUZIDA</v>
          </cell>
          <cell r="D6709" t="str">
            <v>M</v>
          </cell>
          <cell r="F6709">
            <v>2775.1</v>
          </cell>
        </row>
        <row r="6710">
          <cell r="A6710">
            <v>6817805</v>
          </cell>
          <cell r="B6710" t="str">
            <v>SICRO ABRIL/ 25</v>
          </cell>
          <cell r="C6710" t="str">
            <v>CONFECÇÃO DE BSCC - SEÇÃO FECHADA DE 3,0 X 3,0 M - ALTURA DO ATERRO DE 10,00 A 12,50 M - AREIA E BRITA COMERCIAIS</v>
          </cell>
          <cell r="D6710" t="str">
            <v>M</v>
          </cell>
          <cell r="F6710">
            <v>5767.38</v>
          </cell>
        </row>
        <row r="6711">
          <cell r="A6711">
            <v>6817806</v>
          </cell>
          <cell r="B6711" t="str">
            <v>SICRO ABRIL/ 25</v>
          </cell>
          <cell r="C6711" t="str">
            <v>CONFECÇÃO DE BSCC - SEÇÃO FECHADA DE 3,0 X 3,0 M - ALTURA DO ATERRO DE 10,00 A 12,50 M - AREIA EXTRAÍDA E BRITA PRODUZIDA</v>
          </cell>
          <cell r="D6711" t="str">
            <v>M</v>
          </cell>
          <cell r="F6711">
            <v>5408.14</v>
          </cell>
        </row>
        <row r="6712">
          <cell r="A6712">
            <v>6817807</v>
          </cell>
          <cell r="B6712" t="str">
            <v>SICRO ABRIL/ 25</v>
          </cell>
          <cell r="C6712" t="str">
            <v>CONFECÇÃO DE BSCC - SEÇÃO FECHADA DE 3,0 X 3,0 M - ALTURA DO ATERRO DE 12,50 A 15,00 M - AREIA E BRITA COMERCIAIS</v>
          </cell>
          <cell r="D6712" t="str">
            <v>M</v>
          </cell>
          <cell r="F6712">
            <v>6391.25</v>
          </cell>
        </row>
        <row r="6713">
          <cell r="A6713">
            <v>6817808</v>
          </cell>
          <cell r="B6713" t="str">
            <v>SICRO ABRIL/ 25</v>
          </cell>
          <cell r="C6713" t="str">
            <v>CONFECÇÃO DE BSCC - SEÇÃO FECHADA DE 3,0 X 3,0 M - ALTURA DO ATERRO DE 12,50 A 15,00 M - AREIA EXTRAÍDA E BRITA PRODUZIDA</v>
          </cell>
          <cell r="D6713" t="str">
            <v>M</v>
          </cell>
          <cell r="F6713">
            <v>6032.01</v>
          </cell>
        </row>
        <row r="6714">
          <cell r="A6714">
            <v>6817799</v>
          </cell>
          <cell r="B6714" t="str">
            <v>SICRO ABRIL/ 25</v>
          </cell>
          <cell r="C6714" t="str">
            <v>CONFECÇÃO DE BSCC - SEÇÃO FECHADA DE 3,0 X 3,0 M - ALTURA DO ATERRO DE 2,50 A 5,00 M - AREIA E BRITA COMERCIAIS</v>
          </cell>
          <cell r="D6714" t="str">
            <v>M</v>
          </cell>
          <cell r="F6714">
            <v>3776.6</v>
          </cell>
        </row>
        <row r="6715">
          <cell r="A6715">
            <v>6817800</v>
          </cell>
          <cell r="B6715" t="str">
            <v>SICRO ABRIL/ 25</v>
          </cell>
          <cell r="C6715" t="str">
            <v>CONFECÇÃO DE BSCC - SEÇÃO FECHADA DE 3,0 X 3,0 M - ALTURA DO ATERRO DE 2,50 A 5,00 M - AREIA EXTRAÍDA E BRITA PRODUZIDA</v>
          </cell>
          <cell r="D6715" t="str">
            <v>M</v>
          </cell>
          <cell r="F6715">
            <v>3457.58</v>
          </cell>
        </row>
        <row r="6716">
          <cell r="A6716">
            <v>6817801</v>
          </cell>
          <cell r="B6716" t="str">
            <v>SICRO ABRIL/ 25</v>
          </cell>
          <cell r="C6716" t="str">
            <v>CONFECÇÃO DE BSCC - SEÇÃO FECHADA DE 3,0 X 3,0 M - ALTURA DO ATERRO DE 5,00 A 7,50 M - AREIA E BRITA COMERCIAIS</v>
          </cell>
          <cell r="D6716" t="str">
            <v>M</v>
          </cell>
          <cell r="F6716">
            <v>4604.71</v>
          </cell>
        </row>
        <row r="6717">
          <cell r="A6717">
            <v>6817802</v>
          </cell>
          <cell r="B6717" t="str">
            <v>SICRO ABRIL/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25</v>
          </cell>
          <cell r="C6718" t="str">
            <v>CONFECÇÃO DE BSCC - SEÇÃO FECHADA DE 3,0 X 3,0 M - ALTURA DO ATERRO DE 7,50 A 10,00 M - AREIA E BRITA COMERCIAIS</v>
          </cell>
          <cell r="D6718" t="str">
            <v>M</v>
          </cell>
          <cell r="F6718">
            <v>5212.28</v>
          </cell>
        </row>
        <row r="6719">
          <cell r="A6719">
            <v>6817804</v>
          </cell>
          <cell r="B6719" t="str">
            <v>SICRO ABRIL/ 25</v>
          </cell>
          <cell r="C6719" t="str">
            <v>CONFECÇÃO DE BSCC - SEÇÃO FECHADA DE 3,0 X 3,0 M - ALTURA DO ATERRO DE 7,50 A 10,00 M - AREIA EXTRAÍDA E BRITA PRODUZIDA</v>
          </cell>
          <cell r="D6719" t="str">
            <v>M</v>
          </cell>
          <cell r="F6719">
            <v>4853.04</v>
          </cell>
        </row>
        <row r="6720">
          <cell r="A6720">
            <v>6817885</v>
          </cell>
          <cell r="B6720" t="str">
            <v>SICRO ABRIL/ 25</v>
          </cell>
          <cell r="C6720" t="str">
            <v>CORPO DE BSCC - SEÇÃO CANAL DE 1,5 X 1,5 M - PRÉ-MOLDADO - AREIA E BRITA COMERCIAIS</v>
          </cell>
          <cell r="D6720" t="str">
            <v>M</v>
          </cell>
          <cell r="F6720">
            <v>1274.8</v>
          </cell>
        </row>
        <row r="6721">
          <cell r="A6721">
            <v>6817886</v>
          </cell>
          <cell r="B6721" t="str">
            <v>SICRO ABRIL/ 25</v>
          </cell>
          <cell r="C6721" t="str">
            <v>CORPO DE BSCC - SEÇÃO CANAL DE 1,5 X 1,5 M - PRÉ-MOLDADO - AREIA EXTRAÍDA E BRITA PRODUZIDA</v>
          </cell>
          <cell r="D6721" t="str">
            <v>M</v>
          </cell>
          <cell r="F6721">
            <v>1146.26</v>
          </cell>
        </row>
        <row r="6722">
          <cell r="A6722">
            <v>6817887</v>
          </cell>
          <cell r="B6722" t="str">
            <v>SICRO ABRIL/ 25</v>
          </cell>
          <cell r="C6722" t="str">
            <v>CORPO DE BSCC - SEÇÃO CANAL DE 2,0 X 1,5 M - PRÉ-MOLDADO - AREIA E BRITA COMERCIAIS</v>
          </cell>
          <cell r="D6722" t="str">
            <v>M</v>
          </cell>
          <cell r="F6722">
            <v>1387.04</v>
          </cell>
        </row>
        <row r="6723">
          <cell r="A6723">
            <v>6817888</v>
          </cell>
          <cell r="B6723" t="str">
            <v>SICRO ABRIL/ 25</v>
          </cell>
          <cell r="C6723" t="str">
            <v>CORPO DE BSCC - SEÇÃO CANAL DE 2,0 X 1,5 M - PRÉ-MOLDADO - AREIA EXTRAÍDA E BRITA PRODUZIDA</v>
          </cell>
          <cell r="D6723" t="str">
            <v>M</v>
          </cell>
          <cell r="F6723">
            <v>1240.3399999999999</v>
          </cell>
        </row>
        <row r="6724">
          <cell r="A6724">
            <v>6817889</v>
          </cell>
          <cell r="B6724" t="str">
            <v>SICRO ABRIL/ 25</v>
          </cell>
          <cell r="C6724" t="str">
            <v>CORPO DE BSCC - SEÇÃO CANAL DE 2,0 X 2,0 M - PRÉ-MOLDADO - TIPO I - AREIA E BRITA COMERCIAIS</v>
          </cell>
          <cell r="D6724" t="str">
            <v>M</v>
          </cell>
          <cell r="F6724">
            <v>2050.41</v>
          </cell>
        </row>
        <row r="6725">
          <cell r="A6725">
            <v>6817890</v>
          </cell>
          <cell r="B6725" t="str">
            <v>SICRO ABRIL/ 25</v>
          </cell>
          <cell r="C6725" t="str">
            <v>CORPO DE BSCC - SEÇÃO CANAL DE 2,0 X 2,0 M - PRÉ-MOLDADO - TIPO I - AREIA EXTRAÍDA E BRITA PRODUZIDA</v>
          </cell>
          <cell r="D6725" t="str">
            <v>M</v>
          </cell>
          <cell r="F6725">
            <v>1843.31</v>
          </cell>
        </row>
        <row r="6726">
          <cell r="A6726">
            <v>6817891</v>
          </cell>
          <cell r="B6726" t="str">
            <v>SICRO ABRIL/ 25</v>
          </cell>
          <cell r="C6726" t="str">
            <v>CORPO DE BSCC - SEÇÃO CANAL DE 2,0 X 2,0 M - PRÉ-MOLDADO - TIPO II - AREIA E BRITA COMERCIAIS</v>
          </cell>
          <cell r="D6726" t="str">
            <v>M</v>
          </cell>
          <cell r="F6726">
            <v>1779.48</v>
          </cell>
        </row>
        <row r="6727">
          <cell r="A6727">
            <v>6817892</v>
          </cell>
          <cell r="B6727" t="str">
            <v>SICRO ABRIL/ 25</v>
          </cell>
          <cell r="C6727" t="str">
            <v>CORPO DE BSCC - SEÇÃO CANAL DE 2,0 X 2,0 M - PRÉ-MOLDADO - TIPO II - AREIA EXTRAÍDA E BRITA PRODUZIDA</v>
          </cell>
          <cell r="D6727" t="str">
            <v>M</v>
          </cell>
          <cell r="F6727">
            <v>1572.39</v>
          </cell>
        </row>
        <row r="6728">
          <cell r="A6728">
            <v>6817893</v>
          </cell>
          <cell r="B6728" t="str">
            <v>SICRO ABRIL/ 25</v>
          </cell>
          <cell r="C6728" t="str">
            <v>CORPO DE BSCC - SEÇÃO CANAL DE 2,5 X 1,5 M - PRÉ-MOLDADO - AREIA E BRITA COMERCIAIS</v>
          </cell>
          <cell r="D6728" t="str">
            <v>M</v>
          </cell>
          <cell r="F6728">
            <v>1551.63</v>
          </cell>
        </row>
        <row r="6729">
          <cell r="A6729">
            <v>6817894</v>
          </cell>
          <cell r="B6729" t="str">
            <v>SICRO ABRIL/ 25</v>
          </cell>
          <cell r="C6729" t="str">
            <v>CORPO DE BSCC - SEÇÃO CANAL DE 2,5 X 1,5 M - PRÉ-MOLDADO - AREIA EXTRAÍDA E BRITA PRODUZIDA</v>
          </cell>
          <cell r="D6729" t="str">
            <v>M</v>
          </cell>
          <cell r="F6729">
            <v>1385.63</v>
          </cell>
        </row>
        <row r="6730">
          <cell r="A6730">
            <v>6817895</v>
          </cell>
          <cell r="B6730" t="str">
            <v>SICRO ABRIL/ 25</v>
          </cell>
          <cell r="C6730" t="str">
            <v>CORPO DE BSCC - SEÇÃO CANAL DE 2,5 X 2,0 M - PRÉ-MOLDADO - TIPO I - AREIA E BRITA COMERCIAIS</v>
          </cell>
          <cell r="D6730" t="str">
            <v>M</v>
          </cell>
          <cell r="F6730">
            <v>2204.9699999999998</v>
          </cell>
        </row>
        <row r="6731">
          <cell r="A6731">
            <v>6817896</v>
          </cell>
          <cell r="B6731" t="str">
            <v>SICRO ABRIL/ 25</v>
          </cell>
          <cell r="C6731" t="str">
            <v>CORPO DE BSCC - SEÇÃO CANAL DE 2,5 X 2,0 M - PRÉ-MOLDADO - TIPO I - AREIA EXTRAÍDA E BRITA PRODUZIDA</v>
          </cell>
          <cell r="D6731" t="str">
            <v>M</v>
          </cell>
          <cell r="F6731">
            <v>1976.1</v>
          </cell>
        </row>
        <row r="6732">
          <cell r="A6732">
            <v>6817897</v>
          </cell>
          <cell r="B6732" t="str">
            <v>SICRO ABRIL/ 25</v>
          </cell>
          <cell r="C6732" t="str">
            <v>CORPO DE BSCC - SEÇÃO CANAL DE 2,5 X 2,0 M - PRÉ-MOLDADO - TIPO II - AREIA E BRITA COMERCIAIS</v>
          </cell>
          <cell r="D6732" t="str">
            <v>M</v>
          </cell>
          <cell r="F6732">
            <v>1943</v>
          </cell>
        </row>
        <row r="6733">
          <cell r="A6733">
            <v>6817898</v>
          </cell>
          <cell r="B6733" t="str">
            <v>SICRO ABRIL/ 25</v>
          </cell>
          <cell r="C6733" t="str">
            <v>CORPO DE BSCC - SEÇÃO CANAL DE 2,5 X 2,0 M - PRÉ-MOLDADO - TIPO II - AREIA EXTRAÍDA E BRITA PRODUZIDA</v>
          </cell>
          <cell r="D6733" t="str">
            <v>M</v>
          </cell>
          <cell r="F6733">
            <v>1714.13</v>
          </cell>
        </row>
        <row r="6734">
          <cell r="A6734">
            <v>6817899</v>
          </cell>
          <cell r="B6734" t="str">
            <v>SICRO ABRIL/ 25</v>
          </cell>
          <cell r="C6734" t="str">
            <v>CORPO DE BSCC - SEÇÃO CANAL DE 3,0 X 1,5 M - PRÉ-MOLDADO - AREIA E BRITA COMERCIAIS</v>
          </cell>
          <cell r="D6734" t="str">
            <v>M</v>
          </cell>
          <cell r="F6734">
            <v>1704.98</v>
          </cell>
        </row>
        <row r="6735">
          <cell r="A6735">
            <v>6817900</v>
          </cell>
          <cell r="B6735" t="str">
            <v>SICRO ABRIL/ 25</v>
          </cell>
          <cell r="C6735" t="str">
            <v>CORPO DE BSCC - SEÇÃO CANAL DE 3,0 X 1,5 M - PRÉ-MOLDADO - AREIA EXTRAÍDA E BRITA PRODUZIDA</v>
          </cell>
          <cell r="D6735" t="str">
            <v>M</v>
          </cell>
          <cell r="F6735">
            <v>1519.62</v>
          </cell>
        </row>
        <row r="6736">
          <cell r="A6736">
            <v>6817901</v>
          </cell>
          <cell r="B6736" t="str">
            <v>SICRO ABRIL/ 25</v>
          </cell>
          <cell r="C6736" t="str">
            <v>CORPO DE BSCC - SEÇÃO CANAL DE 3,0 X 2,0 M - PRÉ-MOLDADO - TIPO I - AREIA E BRITA COMERCIAIS</v>
          </cell>
          <cell r="D6736" t="str">
            <v>M</v>
          </cell>
          <cell r="F6736">
            <v>2303.83</v>
          </cell>
        </row>
        <row r="6737">
          <cell r="A6737">
            <v>6817902</v>
          </cell>
          <cell r="B6737" t="str">
            <v>SICRO ABRIL/ 25</v>
          </cell>
          <cell r="C6737" t="str">
            <v>CORPO DE BSCC - SEÇÃO CANAL DE 3,0 X 2,0 M - PRÉ-MOLDADO - TIPO I - AREIA EXTRAÍDA E BRITA PRODUZIDA</v>
          </cell>
          <cell r="D6737" t="str">
            <v>M</v>
          </cell>
          <cell r="F6737">
            <v>2051.96</v>
          </cell>
        </row>
        <row r="6738">
          <cell r="A6738">
            <v>6817903</v>
          </cell>
          <cell r="B6738" t="str">
            <v>SICRO ABRIL/ 25</v>
          </cell>
          <cell r="C6738" t="str">
            <v>CORPO DE BSCC - SEÇÃO CANAL DE 3,0 X 2,0 M - PRÉ-MOLDADO - TIPO II - AREIA E BRITA COMERCIAIS</v>
          </cell>
          <cell r="D6738" t="str">
            <v>M</v>
          </cell>
          <cell r="F6738">
            <v>2110.15</v>
          </cell>
        </row>
        <row r="6739">
          <cell r="A6739">
            <v>6817904</v>
          </cell>
          <cell r="B6739" t="str">
            <v>SICRO ABRIL/ 25</v>
          </cell>
          <cell r="C6739" t="str">
            <v>CORPO DE BSCC - SEÇÃO CANAL DE 3,0 X 2,0 M - PRÉ-MOLDADO - TIPO II - AREIA EXTRAÍDA E BRITA PRODUZIDA</v>
          </cell>
          <cell r="D6739" t="str">
            <v>M</v>
          </cell>
          <cell r="F6739">
            <v>1858.28</v>
          </cell>
        </row>
        <row r="6740">
          <cell r="A6740">
            <v>6817829</v>
          </cell>
          <cell r="B6740" t="str">
            <v>SICRO ABRIL/ 25</v>
          </cell>
          <cell r="C6740" t="str">
            <v>CORPO DE BSCC - SEÇÃO FECHADA DE 1,5 X 1,5 M - PRÉ-MOLDADO - ALTURA DO ATERRO DE 0,25 A 1,00 M - AREIA E BRITA COMERCIAIS</v>
          </cell>
          <cell r="D6740" t="str">
            <v>M</v>
          </cell>
          <cell r="F6740">
            <v>1698.01</v>
          </cell>
        </row>
        <row r="6741">
          <cell r="A6741">
            <v>6817830</v>
          </cell>
          <cell r="B6741" t="str">
            <v>SICRO ABRIL/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25</v>
          </cell>
          <cell r="C6742" t="str">
            <v>CORPO DE BSCC - SEÇÃO FECHADA DE 1,5 X 1,5 M - PRÉ-MOLDADO - ALTURA DO ATERRO DE 1,00 A 2,50 M - AREIA E BRITA COMERCIAIS</v>
          </cell>
          <cell r="D6742" t="str">
            <v>M</v>
          </cell>
          <cell r="F6742">
            <v>1638.15</v>
          </cell>
        </row>
        <row r="6743">
          <cell r="A6743">
            <v>6817832</v>
          </cell>
          <cell r="B6743" t="str">
            <v>SICRO ABRIL/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25</v>
          </cell>
          <cell r="C6744" t="str">
            <v>CORPO DE BSCC - SEÇÃO FECHADA DE 1,5 X 1,5 M - PRÉ-MOLDADO - ALTURA DO ATERRO DE 10,00 A 12,50 M - AREIA E BRITA COMERCIAIS</v>
          </cell>
          <cell r="D6744" t="str">
            <v>M</v>
          </cell>
          <cell r="F6744">
            <v>1991.15</v>
          </cell>
        </row>
        <row r="6745">
          <cell r="A6745">
            <v>6817840</v>
          </cell>
          <cell r="B6745" t="str">
            <v>SICRO ABRIL/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25</v>
          </cell>
          <cell r="C6746" t="str">
            <v>CORPO DE BSCC - SEÇÃO FECHADA DE 1,5 X 1,5 M - PRÉ-MOLDADO - ALTURA DO ATERRO DE 12,50 A 15,00 M - AREIA E BRITA COMERCIAIS</v>
          </cell>
          <cell r="D6746" t="str">
            <v>M</v>
          </cell>
          <cell r="F6746">
            <v>2263.87</v>
          </cell>
        </row>
        <row r="6747">
          <cell r="A6747">
            <v>6817842</v>
          </cell>
          <cell r="B6747" t="str">
            <v>SICRO ABRIL/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25</v>
          </cell>
          <cell r="C6748" t="str">
            <v>CORPO DE BSCC - SEÇÃO FECHADA DE 1,5 X 1,5 M - PRÉ-MOLDADO - ALTURA DO ATERRO DE 2,50 A 5,00 M - AREIA E BRITA COMERCIAIS</v>
          </cell>
          <cell r="D6748" t="str">
            <v>M</v>
          </cell>
          <cell r="F6748">
            <v>1638.15</v>
          </cell>
        </row>
        <row r="6749">
          <cell r="A6749">
            <v>6817834</v>
          </cell>
          <cell r="B6749" t="str">
            <v>SICRO ABRIL/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25</v>
          </cell>
          <cell r="C6750" t="str">
            <v>CORPO DE BSCC - SEÇÃO FECHADA DE 1,5 X 1,5 M - PRÉ-MOLDADO - ALTURA DO ATERRO DE 5,00 A 7,50 M - AREIA E BRITA COMERCIAIS</v>
          </cell>
          <cell r="D6750" t="str">
            <v>M</v>
          </cell>
          <cell r="F6750">
            <v>1756.91</v>
          </cell>
        </row>
        <row r="6751">
          <cell r="A6751">
            <v>6817836</v>
          </cell>
          <cell r="B6751" t="str">
            <v>SICRO ABRIL/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25</v>
          </cell>
          <cell r="C6752" t="str">
            <v>CORPO DE BSCC - SEÇÃO FECHADA DE 1,5 X 1,5 M - PRÉ-MOLDADO - ALTURA DO ATERRO DE 7,50 A 10,00 M - AREIA E BRITA COMERCIAIS</v>
          </cell>
          <cell r="D6752" t="str">
            <v>M</v>
          </cell>
          <cell r="F6752">
            <v>2090.48</v>
          </cell>
        </row>
        <row r="6753">
          <cell r="A6753">
            <v>6817838</v>
          </cell>
          <cell r="B6753" t="str">
            <v>SICRO ABRIL/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25</v>
          </cell>
          <cell r="C6754" t="str">
            <v>CORPO DE BSCC - SEÇÃO FECHADA DE 2,0 X 2,0 M - PRÉ-MOLDADO - ALTURA DO ATERRO DE 0,25 A 1,00 M - AREIA E BRITA COMERCIAIS</v>
          </cell>
          <cell r="D6754" t="str">
            <v>M</v>
          </cell>
          <cell r="F6754">
            <v>2403.16</v>
          </cell>
        </row>
        <row r="6755">
          <cell r="A6755">
            <v>6817844</v>
          </cell>
          <cell r="B6755" t="str">
            <v>SICRO ABRIL/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25</v>
          </cell>
          <cell r="C6756" t="str">
            <v>CORPO DE BSCC - SEÇÃO FECHADA DE 2,0 X 2,0 M - PRÉ-MOLDADO - ALTURA DO ATERRO DE 1,00 A 2,50 M - AREIA E BRITA COMERCIAIS</v>
          </cell>
          <cell r="D6756" t="str">
            <v>M</v>
          </cell>
          <cell r="F6756">
            <v>2081.6</v>
          </cell>
        </row>
        <row r="6757">
          <cell r="A6757">
            <v>6817846</v>
          </cell>
          <cell r="B6757" t="str">
            <v>SICRO ABRIL/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25</v>
          </cell>
          <cell r="C6758" t="str">
            <v>CORPO DE BSCC - SEÇÃO FECHADA DE 2,0 X 2,0 M - PRÉ-MOLDADO - ALTURA DO ATERRO DE 10,00 A 12,50 M - AREIA E BRITA COMERCIAIS</v>
          </cell>
          <cell r="D6758" t="str">
            <v>M</v>
          </cell>
          <cell r="F6758">
            <v>3196.41</v>
          </cell>
        </row>
        <row r="6759">
          <cell r="A6759">
            <v>6817854</v>
          </cell>
          <cell r="B6759" t="str">
            <v>SICRO ABRIL/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25</v>
          </cell>
          <cell r="C6760" t="str">
            <v>CORPO DE BSCC - SEÇÃO FECHADA DE 2,0 X 2,0 M - PRÉ-MOLDADO - ALTURA DO ATERRO DE 12,50 A 15,00 M - AREIA E BRITA COMERCIAIS</v>
          </cell>
          <cell r="D6760" t="str">
            <v>M</v>
          </cell>
          <cell r="F6760">
            <v>3707</v>
          </cell>
        </row>
        <row r="6761">
          <cell r="A6761">
            <v>6817856</v>
          </cell>
          <cell r="B6761" t="str">
            <v>SICRO ABRIL/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25</v>
          </cell>
          <cell r="C6762" t="str">
            <v>CORPO DE BSCC - SEÇÃO FECHADA DE 2,0 X 2,0 M - PRÉ-MOLDADO - ALTURA DO ATERRO DE 2,50 A 5,00 M - AREIA E BRITA COMERCIAIS</v>
          </cell>
          <cell r="D6762" t="str">
            <v>M</v>
          </cell>
          <cell r="F6762">
            <v>2338.04</v>
          </cell>
        </row>
        <row r="6763">
          <cell r="A6763">
            <v>6817848</v>
          </cell>
          <cell r="B6763" t="str">
            <v>SICRO ABRIL/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25</v>
          </cell>
          <cell r="C6764" t="str">
            <v>CORPO DE BSCC - SEÇÃO FECHADA DE 2,0 X 2,0 M - PRÉ-MOLDADO - ALTURA DO ATERRO DE 5,00 A 7,50 M - AREIA E BRITA COMERCIAIS</v>
          </cell>
          <cell r="D6764" t="str">
            <v>M</v>
          </cell>
          <cell r="F6764">
            <v>2733.95</v>
          </cell>
        </row>
        <row r="6765">
          <cell r="A6765">
            <v>6817850</v>
          </cell>
          <cell r="B6765" t="str">
            <v>SICRO ABRIL/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25</v>
          </cell>
          <cell r="C6766" t="str">
            <v>CORPO DE BSCC - SEÇÃO FECHADA DE 2,0 X 2,0 M - PRÉ-MOLDADO - ALTURA DO ATERRO DE 7,50 A 10,00 M - AREIA E BRITA COMERCIAIS</v>
          </cell>
          <cell r="D6766" t="str">
            <v>M</v>
          </cell>
          <cell r="F6766">
            <v>2968.12</v>
          </cell>
        </row>
        <row r="6767">
          <cell r="A6767">
            <v>6817852</v>
          </cell>
          <cell r="B6767" t="str">
            <v>SICRO ABRIL/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25</v>
          </cell>
          <cell r="C6768" t="str">
            <v>CORPO DE BSCC - SEÇÃO FECHADA DE 2,5 X 2,5 M - PRÉ-MOLDADO - ALTURA DO ATERRO DE 0,25 A 1,00 M - AREIA E BRITA COMERCIAIS</v>
          </cell>
          <cell r="D6768" t="str">
            <v>M</v>
          </cell>
          <cell r="F6768">
            <v>3218.41</v>
          </cell>
        </row>
        <row r="6769">
          <cell r="A6769">
            <v>6817858</v>
          </cell>
          <cell r="B6769" t="str">
            <v>SICRO ABRIL/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25</v>
          </cell>
          <cell r="C6770" t="str">
            <v>CORPO DE BSCC - SEÇÃO FECHADA DE 2,5 X 2,5 M - PRÉ-MOLDADO - ALTURA DO ATERRO DE 1,00 A 2,50 M - AREIA E BRITA COMERCIAIS</v>
          </cell>
          <cell r="D6770" t="str">
            <v>M</v>
          </cell>
          <cell r="F6770">
            <v>2710.22</v>
          </cell>
        </row>
        <row r="6771">
          <cell r="A6771">
            <v>6817860</v>
          </cell>
          <cell r="B6771" t="str">
            <v>SICRO ABRIL/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25</v>
          </cell>
          <cell r="C6772" t="str">
            <v>CORPO DE BSCC - SEÇÃO FECHADA DE 2,5 X 2,5 M - PRÉ-MOLDADO - ALTURA DO ATERRO DE 10,00 A 12,50 M - AREIA E BRITA COMERCIAIS</v>
          </cell>
          <cell r="D6772" t="str">
            <v>M</v>
          </cell>
          <cell r="F6772">
            <v>4573.72</v>
          </cell>
        </row>
        <row r="6773">
          <cell r="A6773">
            <v>6817868</v>
          </cell>
          <cell r="B6773" t="str">
            <v>SICRO ABRIL/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25</v>
          </cell>
          <cell r="C6774" t="str">
            <v>CORPO DE BSCC - SEÇÃO FECHADA DE 2,5 X 2,5 M - PRÉ-MOLDADO - ALTURA DO ATERRO DE 12,50 A 15,00 M - AREIA E BRITA COMERCIAIS</v>
          </cell>
          <cell r="D6774" t="str">
            <v>M</v>
          </cell>
          <cell r="F6774">
            <v>5142.26</v>
          </cell>
        </row>
        <row r="6775">
          <cell r="A6775">
            <v>6817870</v>
          </cell>
          <cell r="B6775" t="str">
            <v>SICRO ABRIL/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25</v>
          </cell>
          <cell r="C6776" t="str">
            <v>CORPO DE BSCC - SEÇÃO FECHADA DE 2,5 X 2,5 M - PRÉ-MOLDADO - ALTURA DO ATERRO DE 2,50 A 5,00 M - AREIA E BRITA COMERCIAIS</v>
          </cell>
          <cell r="D6776" t="str">
            <v>M</v>
          </cell>
          <cell r="F6776">
            <v>3334.44</v>
          </cell>
        </row>
        <row r="6777">
          <cell r="A6777">
            <v>6817862</v>
          </cell>
          <cell r="B6777" t="str">
            <v>SICRO ABRIL/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25</v>
          </cell>
          <cell r="C6778" t="str">
            <v>CORPO DE BSCC - SEÇÃO FECHADA DE 2,5 X 2,5 M - PRÉ-MOLDADO - ALTURA DO ATERRO DE 5,00 A 7,50 M - AREIA E BRITA COMERCIAIS</v>
          </cell>
          <cell r="D6778" t="str">
            <v>M</v>
          </cell>
          <cell r="F6778">
            <v>3795.01</v>
          </cell>
        </row>
        <row r="6779">
          <cell r="A6779">
            <v>6817864</v>
          </cell>
          <cell r="B6779" t="str">
            <v>SICRO ABRIL/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25</v>
          </cell>
          <cell r="C6780" t="str">
            <v>CORPO DE BSCC - SEÇÃO FECHADA DE 2,5 X 2,5 M - PRÉ-MOLDADO - ALTURA DO ATERRO DE 7,50 A 10,00 M - AREIA E BRITA COMERCIAIS</v>
          </cell>
          <cell r="D6780" t="str">
            <v>M</v>
          </cell>
          <cell r="F6780">
            <v>4190.09</v>
          </cell>
        </row>
        <row r="6781">
          <cell r="A6781">
            <v>6817866</v>
          </cell>
          <cell r="B6781" t="str">
            <v>SICRO ABRIL/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25</v>
          </cell>
          <cell r="C6782" t="str">
            <v>CORPO DE BSCC - SEÇÃO FECHADA DE 3,0 X 3,0 M - PRÉ-MOLDADO - ALTURA DO ATERRO DE 0,25 A 1,00 M - AREIA E BRITA COMERCIAIS</v>
          </cell>
          <cell r="D6782" t="str">
            <v>M</v>
          </cell>
          <cell r="F6782">
            <v>4113.28</v>
          </cell>
        </row>
        <row r="6783">
          <cell r="A6783">
            <v>6817872</v>
          </cell>
          <cell r="B6783" t="str">
            <v>SICRO ABRIL/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25</v>
          </cell>
          <cell r="C6784" t="str">
            <v>CORPO DE BSCC - SEÇÃO FECHADA DE 3,0 X 3,0 M - PRÉ-MOLDADO - ALTURA DO ATERRO DE 1,00 A 2,50 M - AREIA E BRITA COMERCIAIS</v>
          </cell>
          <cell r="D6784" t="str">
            <v>M</v>
          </cell>
          <cell r="F6784">
            <v>3581.19</v>
          </cell>
        </row>
        <row r="6785">
          <cell r="A6785">
            <v>6817874</v>
          </cell>
          <cell r="B6785" t="str">
            <v>SICRO ABRIL/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25</v>
          </cell>
          <cell r="C6786" t="str">
            <v>CORPO DE BSCC - SEÇÃO FECHADA DE 3,0 X 3,0 M - PRÉ-MOLDADO - ALTURA DO ATERRO DE 10,00 A 12,50 M - AREIA E BRITA COMERCIAIS</v>
          </cell>
          <cell r="D6786" t="str">
            <v>M</v>
          </cell>
          <cell r="F6786">
            <v>6347.35</v>
          </cell>
        </row>
        <row r="6787">
          <cell r="A6787">
            <v>6817882</v>
          </cell>
          <cell r="B6787" t="str">
            <v>SICRO ABRIL/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25</v>
          </cell>
          <cell r="C6788" t="str">
            <v>CORPO DE BSCC - SEÇÃO FECHADA DE 3,0 X 3,0 M - PRÉ-MOLDADO - ALTURA DO ATERRO DE 12,50 A 15,00 M - AREIA E BRITA COMERCIAIS</v>
          </cell>
          <cell r="D6788" t="str">
            <v>M</v>
          </cell>
          <cell r="F6788">
            <v>6975.52</v>
          </cell>
        </row>
        <row r="6789">
          <cell r="A6789">
            <v>6817884</v>
          </cell>
          <cell r="B6789" t="str">
            <v>SICRO ABRIL/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25</v>
          </cell>
          <cell r="C6790" t="str">
            <v>CORPO DE BSCC - SEÇÃO FECHADA DE 3,0 X 3,0 M - PRÉ-MOLDADO - ALTURA DO ATERRO DE 2,50 A 5,00 M - AREIA E BRITA COMERCIAIS</v>
          </cell>
          <cell r="D6790" t="str">
            <v>M</v>
          </cell>
          <cell r="F6790">
            <v>4350.66</v>
          </cell>
        </row>
        <row r="6791">
          <cell r="A6791">
            <v>6817876</v>
          </cell>
          <cell r="B6791" t="str">
            <v>SICRO ABRIL/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25</v>
          </cell>
          <cell r="C6794" t="str">
            <v>CORPO DE BSCC - SEÇÃO FECHADA DE 3,0 X 3,0 M - PRÉ-MOLDADO - ALTURA DO ATERRO DE 7,50 A 10,00 M - AREIA E BRITA COMERCIAIS</v>
          </cell>
          <cell r="D6794" t="str">
            <v>M</v>
          </cell>
          <cell r="F6794">
            <v>5792.36</v>
          </cell>
        </row>
        <row r="6795">
          <cell r="A6795">
            <v>6817880</v>
          </cell>
          <cell r="B6795" t="str">
            <v>SICRO ABRIL/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25</v>
          </cell>
          <cell r="C6796" t="str">
            <v>ADMINISTRAÇÃO LOCAL DO ESTALEIRO PADRÃO</v>
          </cell>
          <cell r="D6796" t="str">
            <v>MÊS</v>
          </cell>
          <cell r="F6796">
            <v>286740.78999999998</v>
          </cell>
        </row>
        <row r="6797">
          <cell r="A6797">
            <v>7119714</v>
          </cell>
          <cell r="B6797" t="str">
            <v>SICRO ABRIL/ 25</v>
          </cell>
          <cell r="C6797" t="str">
            <v>AMARRAÇÃO DO SISTEMA DE FUNDEIO - PROFUNDIDADE DE ATÉ 50 M</v>
          </cell>
          <cell r="D6797" t="str">
            <v>UN</v>
          </cell>
          <cell r="F6797">
            <v>2228.79</v>
          </cell>
        </row>
        <row r="6798">
          <cell r="A6798">
            <v>7119715</v>
          </cell>
          <cell r="B6798" t="str">
            <v>SICRO ABRIL/ 25</v>
          </cell>
          <cell r="C6798" t="str">
            <v>ÂNODO DE SACRIFÍCIO PARA PROTEÇÃO DO CASCO - FORNECIMENTO E INSTALAÇÃO</v>
          </cell>
          <cell r="D6798" t="str">
            <v>UN</v>
          </cell>
          <cell r="F6798">
            <v>1508.17</v>
          </cell>
        </row>
        <row r="6799">
          <cell r="A6799">
            <v>7119678</v>
          </cell>
          <cell r="B6799" t="str">
            <v>SICRO ABRIL/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25</v>
          </cell>
          <cell r="C6800" t="str">
            <v>CABO DE SEGURANÇA PARA CONEXÃO DA PONTE - FORNECIMENTO E INSTALAÇÃO</v>
          </cell>
          <cell r="D6800" t="str">
            <v>UN</v>
          </cell>
          <cell r="F6800">
            <v>11137.03</v>
          </cell>
        </row>
        <row r="6801">
          <cell r="A6801">
            <v>7119694</v>
          </cell>
          <cell r="B6801" t="str">
            <v>SICRO ABRIL/ 25</v>
          </cell>
          <cell r="C6801" t="str">
            <v>CONFECÇÃO DE MORTO DE CONCRETO DE 13 T</v>
          </cell>
          <cell r="D6801" t="str">
            <v>UN</v>
          </cell>
          <cell r="F6801">
            <v>8252.01</v>
          </cell>
        </row>
        <row r="6802">
          <cell r="A6802">
            <v>7119695</v>
          </cell>
          <cell r="B6802" t="str">
            <v>SICRO ABRIL/ 25</v>
          </cell>
          <cell r="C6802" t="str">
            <v>CONFECÇÃO DE MORTO DE CONCRETO DE 14 T</v>
          </cell>
          <cell r="D6802" t="str">
            <v>UN</v>
          </cell>
          <cell r="F6802">
            <v>8936.89</v>
          </cell>
        </row>
        <row r="6803">
          <cell r="A6803">
            <v>7119696</v>
          </cell>
          <cell r="B6803" t="str">
            <v>SICRO ABRIL/ 25</v>
          </cell>
          <cell r="C6803" t="str">
            <v>CONFECÇÃO DE MORTO DE CONCRETO DE 22 T</v>
          </cell>
          <cell r="D6803" t="str">
            <v>UN</v>
          </cell>
          <cell r="F6803">
            <v>14098.42</v>
          </cell>
        </row>
        <row r="6804">
          <cell r="A6804">
            <v>7119697</v>
          </cell>
          <cell r="B6804" t="str">
            <v>SICRO ABRIL/ 25</v>
          </cell>
          <cell r="C6804" t="str">
            <v>CONFECÇÃO DE MORTO DE CONCRETO DE 36 T</v>
          </cell>
          <cell r="D6804" t="str">
            <v>UN</v>
          </cell>
          <cell r="F6804">
            <v>22328.68</v>
          </cell>
        </row>
        <row r="6805">
          <cell r="A6805">
            <v>7119698</v>
          </cell>
          <cell r="B6805" t="str">
            <v>SICRO ABRIL/ 25</v>
          </cell>
          <cell r="C6805" t="str">
            <v>CONFECÇÃO DE MORTO DE CONCRETO DE 48 T</v>
          </cell>
          <cell r="D6805" t="str">
            <v>UN</v>
          </cell>
          <cell r="F6805">
            <v>28509.94</v>
          </cell>
        </row>
        <row r="6806">
          <cell r="A6806">
            <v>7119688</v>
          </cell>
          <cell r="B6806" t="str">
            <v>SICRO ABRIL/ 25</v>
          </cell>
          <cell r="C6806" t="str">
            <v>CONFECÇÃO DE POITA DE CONCRETO COM GARRAS METÁLICAS DE 13,3 T (PESO SUBMERSO = 8 T)</v>
          </cell>
          <cell r="D6806" t="str">
            <v>UN</v>
          </cell>
          <cell r="F6806">
            <v>8067.71</v>
          </cell>
        </row>
        <row r="6807">
          <cell r="A6807">
            <v>7119689</v>
          </cell>
          <cell r="B6807" t="str">
            <v>SICRO ABRIL/ 25</v>
          </cell>
          <cell r="C6807" t="str">
            <v>CONFECÇÃO DE POITA DE CONCRETO COM GARRAS METÁLICAS DE 25 T (PESO SUBMERSO = 15 T)</v>
          </cell>
          <cell r="D6807" t="str">
            <v>UN</v>
          </cell>
          <cell r="F6807">
            <v>15522.31</v>
          </cell>
        </row>
        <row r="6808">
          <cell r="A6808">
            <v>7119690</v>
          </cell>
          <cell r="B6808" t="str">
            <v>SICRO ABRIL/ 25</v>
          </cell>
          <cell r="C6808" t="str">
            <v>CONFECÇÃO DE POITA DE CONCRETO COM GARRAS METÁLICAS DE 30 T (PESO SUBMERSO = 18 T)</v>
          </cell>
          <cell r="D6808" t="str">
            <v>UN</v>
          </cell>
          <cell r="F6808">
            <v>18525.21</v>
          </cell>
        </row>
        <row r="6809">
          <cell r="A6809">
            <v>7119691</v>
          </cell>
          <cell r="B6809" t="str">
            <v>SICRO ABRIL/ 25</v>
          </cell>
          <cell r="C6809" t="str">
            <v>CONFECÇÃO DE POITA DE CONCRETO COM GARRAS METÁLICAS DE 41,7 T (PESO SUBMERSO = 25 T)</v>
          </cell>
          <cell r="D6809" t="str">
            <v>UN</v>
          </cell>
          <cell r="F6809">
            <v>25666.2</v>
          </cell>
        </row>
        <row r="6810">
          <cell r="A6810">
            <v>7119692</v>
          </cell>
          <cell r="B6810" t="str">
            <v>SICRO ABRIL/ 25</v>
          </cell>
          <cell r="C6810" t="str">
            <v>CONFECÇÃO DE POITA DE CONCRETO COM GARRAS METÁLICAS DE 45,8 T (PESO SUBMERSO = 27,5 T)</v>
          </cell>
          <cell r="D6810" t="str">
            <v>UN</v>
          </cell>
          <cell r="F6810">
            <v>28214.37</v>
          </cell>
        </row>
        <row r="6811">
          <cell r="A6811">
            <v>7119693</v>
          </cell>
          <cell r="B6811" t="str">
            <v>SICRO ABRIL/ 25</v>
          </cell>
          <cell r="C6811" t="str">
            <v>CONFECÇÃO DE POITA DE CONCRETO COM GARRAS METÁLICAS DE 58,3 T (PESO SUBMERSO = 35 T)</v>
          </cell>
          <cell r="D6811" t="str">
            <v>UN</v>
          </cell>
          <cell r="F6811">
            <v>35850.800000000003</v>
          </cell>
        </row>
        <row r="6812">
          <cell r="A6812">
            <v>7119687</v>
          </cell>
          <cell r="B6812" t="str">
            <v>SICRO ABRIL/ 25</v>
          </cell>
          <cell r="C6812" t="str">
            <v>CONFECÇÃO DE POITA DE CONCRETO COM GARRAS METÁLICAS DE 6,7 T (PESO SUBMERSO = 4 T)</v>
          </cell>
          <cell r="D6812" t="str">
            <v>UN</v>
          </cell>
          <cell r="F6812">
            <v>4242.58</v>
          </cell>
        </row>
        <row r="6813">
          <cell r="A6813">
            <v>7119681</v>
          </cell>
          <cell r="B6813" t="str">
            <v>SICRO ABRIL/ 25</v>
          </cell>
          <cell r="C6813" t="str">
            <v>CONFECÇÃO DE POITA DE CONCRETO DE 13,3 T (PESO SUBMERSO = 8 T)</v>
          </cell>
          <cell r="D6813" t="str">
            <v>UN</v>
          </cell>
          <cell r="F6813">
            <v>8887.36</v>
          </cell>
        </row>
        <row r="6814">
          <cell r="A6814">
            <v>7119682</v>
          </cell>
          <cell r="B6814" t="str">
            <v>SICRO ABRIL/ 25</v>
          </cell>
          <cell r="C6814" t="str">
            <v>CONFECÇÃO DE POITA DE CONCRETO DE 25 T (PESO SUBMERSO = 15 T)</v>
          </cell>
          <cell r="D6814" t="str">
            <v>UN</v>
          </cell>
          <cell r="F6814">
            <v>17015.54</v>
          </cell>
        </row>
        <row r="6815">
          <cell r="A6815">
            <v>7119683</v>
          </cell>
          <cell r="B6815" t="str">
            <v>SICRO ABRIL/ 25</v>
          </cell>
          <cell r="C6815" t="str">
            <v>CONFECÇÃO DE POITA DE CONCRETO DE 30 T (PESO SUBMERSO = 18 T)</v>
          </cell>
          <cell r="D6815" t="str">
            <v>UN</v>
          </cell>
          <cell r="F6815">
            <v>20306.849999999999</v>
          </cell>
        </row>
        <row r="6816">
          <cell r="A6816">
            <v>7119684</v>
          </cell>
          <cell r="B6816" t="str">
            <v>SICRO ABRIL/ 25</v>
          </cell>
          <cell r="C6816" t="str">
            <v>CONFECÇÃO DE POITA DE CONCRETO DE 41,7 T (PESO SUBMERSO = 25 T)</v>
          </cell>
          <cell r="D6816" t="str">
            <v>UN</v>
          </cell>
          <cell r="F6816">
            <v>28111.97</v>
          </cell>
        </row>
        <row r="6817">
          <cell r="A6817">
            <v>7119685</v>
          </cell>
          <cell r="B6817" t="str">
            <v>SICRO ABRIL/ 25</v>
          </cell>
          <cell r="C6817" t="str">
            <v>CONFECÇÃO DE POITA DE CONCRETO DE 45,8 T (PESO SUBMERSO = 27,5 T)</v>
          </cell>
          <cell r="D6817" t="str">
            <v>UN</v>
          </cell>
          <cell r="F6817">
            <v>30896.68</v>
          </cell>
        </row>
        <row r="6818">
          <cell r="A6818">
            <v>7119686</v>
          </cell>
          <cell r="B6818" t="str">
            <v>SICRO ABRIL/ 25</v>
          </cell>
          <cell r="C6818" t="str">
            <v>CONFECÇÃO DE POITA DE CONCRETO DE 58,3 T (PESO SUBMERSO = 35 T)</v>
          </cell>
          <cell r="D6818" t="str">
            <v>UN</v>
          </cell>
          <cell r="F6818">
            <v>39245.800000000003</v>
          </cell>
        </row>
        <row r="6819">
          <cell r="A6819">
            <v>7119680</v>
          </cell>
          <cell r="B6819" t="str">
            <v>SICRO ABRIL/ 25</v>
          </cell>
          <cell r="C6819" t="str">
            <v>CONFECÇÃO DE POITA DE CONCRETO DE 6,7 T (PESO SUBMERSO = 4 T)</v>
          </cell>
          <cell r="D6819" t="str">
            <v>UN</v>
          </cell>
          <cell r="F6819">
            <v>4665.91</v>
          </cell>
        </row>
        <row r="6820">
          <cell r="A6820">
            <v>7119710</v>
          </cell>
          <cell r="B6820" t="str">
            <v>SICRO ABRIL/ 25</v>
          </cell>
          <cell r="C6820" t="str">
            <v>DEFENSA DE PNEUS PARA PROTEÇÃO DO FLUTUANTE - CONFECÇÃO E INSTALAÇÃO</v>
          </cell>
          <cell r="D6820" t="str">
            <v>UN</v>
          </cell>
          <cell r="F6820">
            <v>733.22</v>
          </cell>
        </row>
        <row r="6821">
          <cell r="A6821">
            <v>7107375</v>
          </cell>
          <cell r="B6821" t="str">
            <v>SICRO ABRIL/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25</v>
          </cell>
          <cell r="C6825" t="str">
            <v>GUINCHO MANUAL PARA SISTEMA DE FUNDEIO COM CAPACIDADE DE TRAÇÃO DE 100 KN - FORNECIMENTO E INSTALAÇÃO</v>
          </cell>
          <cell r="D6825" t="str">
            <v>UN</v>
          </cell>
          <cell r="F6825">
            <v>173012.24</v>
          </cell>
        </row>
        <row r="6826">
          <cell r="A6826">
            <v>7119709</v>
          </cell>
          <cell r="B6826" t="str">
            <v>SICRO ABRIL/ 25</v>
          </cell>
          <cell r="C6826" t="str">
            <v>GUINCHO MANUAL PARA SISTEMA DE FUNDEIO COM CAPACIDADE DE TRAÇÃO DE 200 KN - FORNECIMENTO E INSTALAÇÃO</v>
          </cell>
          <cell r="D6826" t="str">
            <v>UN</v>
          </cell>
          <cell r="F6826">
            <v>260100.4</v>
          </cell>
        </row>
        <row r="6827">
          <cell r="A6827">
            <v>7119706</v>
          </cell>
          <cell r="B6827" t="str">
            <v>SICRO ABRIL/ 25</v>
          </cell>
          <cell r="C6827" t="str">
            <v>IMPLANTAÇÃO DO SISTEMA NAVAL TIPO I - PONTE MÓVEL E FLUTUANTE PRINCIPAL</v>
          </cell>
          <cell r="D6827" t="str">
            <v>UN</v>
          </cell>
          <cell r="F6827">
            <v>51756.800000000003</v>
          </cell>
        </row>
        <row r="6828">
          <cell r="A6828">
            <v>7119707</v>
          </cell>
          <cell r="B6828" t="str">
            <v>SICRO ABRIL/ 25</v>
          </cell>
          <cell r="C6828" t="str">
            <v>IMPLANTAÇÃO DO SISTEMA NAVAL TIPO II - PONTES MÓVEIS, FLUTUANTE INTERMEDIÁRIO E FLUTUANTE PRINCIPAL</v>
          </cell>
          <cell r="D6828" t="str">
            <v>UN</v>
          </cell>
          <cell r="F6828">
            <v>123641.59</v>
          </cell>
        </row>
        <row r="6829">
          <cell r="A6829">
            <v>7119787</v>
          </cell>
          <cell r="B6829" t="str">
            <v>SICRO ABRIL/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25</v>
          </cell>
          <cell r="C6830" t="str">
            <v>LANÇAMENTO DA EMBARCAÇÃO SOBRE CARREIRA EM ÁGUA</v>
          </cell>
          <cell r="D6830" t="str">
            <v>UN</v>
          </cell>
          <cell r="F6830">
            <v>2606.2199999999998</v>
          </cell>
        </row>
        <row r="6831">
          <cell r="A6831">
            <v>7119679</v>
          </cell>
          <cell r="B6831" t="str">
            <v>SICRO ABRIL/ 25</v>
          </cell>
          <cell r="C6831" t="str">
            <v>LANÇAMENTO DE POITA DE CONCRETO - PESO SUBMERSO</v>
          </cell>
          <cell r="D6831" t="str">
            <v>T</v>
          </cell>
          <cell r="F6831">
            <v>47.01</v>
          </cell>
        </row>
        <row r="6832">
          <cell r="A6832">
            <v>7119711</v>
          </cell>
          <cell r="B6832" t="str">
            <v>SICRO ABRIL/ 25</v>
          </cell>
          <cell r="C6832" t="str">
            <v>MANCAL DE CONEXÃO - CONFECÇÃO E INSTALAÇÃO</v>
          </cell>
          <cell r="D6832" t="str">
            <v>UN</v>
          </cell>
          <cell r="F6832">
            <v>879.33</v>
          </cell>
        </row>
        <row r="6833">
          <cell r="A6833">
            <v>7107379</v>
          </cell>
          <cell r="B6833" t="str">
            <v>SICRO ABRIL/ 25</v>
          </cell>
          <cell r="C6833" t="str">
            <v>MANUTENÇÃO DE TRATAMENTO SUPERFICIAL E PINTURA DA ÁREA INTERNA DO FLUTUANTE (TANQUES DE RESERVA DE FLUTUABILIDADE)</v>
          </cell>
          <cell r="D6833" t="str">
            <v>M²</v>
          </cell>
          <cell r="F6833">
            <v>51.96</v>
          </cell>
        </row>
        <row r="6834">
          <cell r="A6834">
            <v>7107381</v>
          </cell>
          <cell r="B6834" t="str">
            <v>SICRO ABRIL/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25</v>
          </cell>
          <cell r="C6836" t="str">
            <v>MANUTENÇÃO DE TRATAMENTO SUPERFICIAL E PINTURA DO FUNDO DO FLUTUANTE</v>
          </cell>
          <cell r="D6836" t="str">
            <v>M²</v>
          </cell>
          <cell r="F6836">
            <v>138.33000000000001</v>
          </cell>
        </row>
        <row r="6837">
          <cell r="A6837">
            <v>7119713</v>
          </cell>
          <cell r="B6837" t="str">
            <v>SICRO ABRIL/ 25</v>
          </cell>
          <cell r="C6837" t="str">
            <v>MOLINETE MANUAL PARA SISTEMA DE FUNDEIO COM CAPACIDADE DE TRAÇÃO DE 70 KN - FORNECIMENTO E INSTALAÇÃO</v>
          </cell>
          <cell r="D6837" t="str">
            <v>UN</v>
          </cell>
          <cell r="F6837">
            <v>284004.64</v>
          </cell>
        </row>
        <row r="6838">
          <cell r="A6838">
            <v>7119646</v>
          </cell>
          <cell r="B6838" t="str">
            <v>SICRO ABRIL/ 25</v>
          </cell>
          <cell r="C6838" t="str">
            <v>TRANSPORTE INTERNO EM ESTALEIRO PARA MOVIMENTAÇÃO DE PEÇAS</v>
          </cell>
          <cell r="D6838" t="str">
            <v>T</v>
          </cell>
          <cell r="F6838">
            <v>1170.07</v>
          </cell>
        </row>
        <row r="6839">
          <cell r="A6839">
            <v>7107384</v>
          </cell>
          <cell r="B6839" t="str">
            <v>SICRO ABRIL/ 25</v>
          </cell>
          <cell r="C6839" t="str">
            <v>TRATAMENTO SUPERFICIAL E PINTURA DA PONTE E DEMAIS ESTRUTURAS METÁLICAS NAVAIS - EXCETO FUNDO DO FLUTUANTE</v>
          </cell>
          <cell r="D6839" t="str">
            <v>M²</v>
          </cell>
          <cell r="F6839">
            <v>92.84</v>
          </cell>
        </row>
        <row r="6840">
          <cell r="A6840">
            <v>7107378</v>
          </cell>
          <cell r="B6840" t="str">
            <v>SICRO ABRIL/ 25</v>
          </cell>
          <cell r="C6840" t="str">
            <v>TRATAMENTO SUPERFICIAL E PINTURA DO FUNDO DO FLUTUANTE</v>
          </cell>
          <cell r="D6840" t="str">
            <v>M²</v>
          </cell>
          <cell r="F6840">
            <v>162.80000000000001</v>
          </cell>
        </row>
        <row r="6841">
          <cell r="A6841" t="str">
            <v>P9801</v>
          </cell>
          <cell r="B6841" t="str">
            <v>SICRO ABRIL/ 25</v>
          </cell>
          <cell r="C6841" t="str">
            <v>Ajudante</v>
          </cell>
          <cell r="D6841" t="str">
            <v>h</v>
          </cell>
          <cell r="F6841">
            <v>20.45</v>
          </cell>
        </row>
        <row r="6842">
          <cell r="A6842" t="str">
            <v>P9802</v>
          </cell>
          <cell r="B6842" t="str">
            <v>SICRO ABRIL/ 25</v>
          </cell>
          <cell r="C6842" t="str">
            <v>Ajudante especializado</v>
          </cell>
          <cell r="D6842" t="str">
            <v>h</v>
          </cell>
          <cell r="F6842">
            <v>23.84</v>
          </cell>
        </row>
        <row r="6843">
          <cell r="A6843" t="str">
            <v>P9803</v>
          </cell>
          <cell r="B6843" t="str">
            <v>SICRO ABRIL/ 25</v>
          </cell>
          <cell r="C6843" t="str">
            <v>Almoxarife</v>
          </cell>
          <cell r="D6843" t="str">
            <v>mês</v>
          </cell>
          <cell r="F6843">
            <v>5593.31</v>
          </cell>
        </row>
        <row r="6844">
          <cell r="A6844" t="str">
            <v>P9804</v>
          </cell>
          <cell r="B6844" t="str">
            <v>SICRO ABRIL/ 25</v>
          </cell>
          <cell r="C6844" t="str">
            <v>Apontador</v>
          </cell>
          <cell r="D6844" t="str">
            <v>mês</v>
          </cell>
          <cell r="F6844">
            <v>4515.67</v>
          </cell>
        </row>
        <row r="6845">
          <cell r="A6845" t="str">
            <v>P9805</v>
          </cell>
          <cell r="B6845" t="str">
            <v>SICRO ABRIL/ 25</v>
          </cell>
          <cell r="C6845" t="str">
            <v>Armador</v>
          </cell>
          <cell r="D6845" t="str">
            <v>h</v>
          </cell>
          <cell r="F6845">
            <v>27.88</v>
          </cell>
        </row>
        <row r="6846">
          <cell r="A6846" t="str">
            <v>P9806</v>
          </cell>
          <cell r="B6846" t="str">
            <v>SICRO ABRIL/ 25</v>
          </cell>
          <cell r="C6846" t="str">
            <v>Auxiliar administrativo</v>
          </cell>
          <cell r="D6846" t="str">
            <v>mês</v>
          </cell>
          <cell r="F6846">
            <v>4509.46</v>
          </cell>
        </row>
        <row r="6847">
          <cell r="A6847" t="str">
            <v>P9807</v>
          </cell>
          <cell r="B6847" t="str">
            <v>SICRO ABRIL/ 25</v>
          </cell>
          <cell r="C6847" t="str">
            <v>Bombeiro hidráulico</v>
          </cell>
          <cell r="D6847" t="str">
            <v>h</v>
          </cell>
          <cell r="F6847">
            <v>28.33</v>
          </cell>
        </row>
        <row r="6848">
          <cell r="A6848" t="str">
            <v>P9808</v>
          </cell>
          <cell r="B6848" t="str">
            <v>SICRO ABRIL/ 25</v>
          </cell>
          <cell r="C6848" t="str">
            <v>Carpinteiro</v>
          </cell>
          <cell r="D6848" t="str">
            <v>h</v>
          </cell>
          <cell r="F6848">
            <v>25.09</v>
          </cell>
        </row>
        <row r="6849">
          <cell r="A6849" t="str">
            <v>P9809</v>
          </cell>
          <cell r="B6849" t="str">
            <v>SICRO ABRIL/ 25</v>
          </cell>
          <cell r="C6849" t="str">
            <v>Encarregado administrativo</v>
          </cell>
          <cell r="D6849" t="str">
            <v>mês</v>
          </cell>
          <cell r="F6849">
            <v>6413.67</v>
          </cell>
        </row>
        <row r="6850">
          <cell r="A6850" t="str">
            <v>P9810</v>
          </cell>
          <cell r="B6850" t="str">
            <v>SICRO ABRIL/ 25</v>
          </cell>
          <cell r="C6850" t="str">
            <v>Eletricista</v>
          </cell>
          <cell r="D6850" t="str">
            <v>h</v>
          </cell>
          <cell r="F6850">
            <v>28.2</v>
          </cell>
        </row>
        <row r="6851">
          <cell r="A6851" t="str">
            <v>P9811</v>
          </cell>
          <cell r="B6851" t="str">
            <v>SICRO ABRIL/ 25</v>
          </cell>
          <cell r="C6851" t="str">
            <v>Encarregado especializado</v>
          </cell>
          <cell r="D6851" t="str">
            <v>mês</v>
          </cell>
          <cell r="F6851">
            <v>6929.69</v>
          </cell>
        </row>
        <row r="6852">
          <cell r="A6852" t="str">
            <v>P9812</v>
          </cell>
          <cell r="B6852" t="str">
            <v>SICRO ABRIL/ 25</v>
          </cell>
          <cell r="C6852" t="str">
            <v>Engenheiro</v>
          </cell>
          <cell r="D6852" t="str">
            <v>mês</v>
          </cell>
          <cell r="F6852">
            <v>21783.43</v>
          </cell>
        </row>
        <row r="6853">
          <cell r="A6853" t="str">
            <v>P9814</v>
          </cell>
          <cell r="B6853" t="str">
            <v>SICRO ABRIL/ 25</v>
          </cell>
          <cell r="C6853" t="str">
            <v>Operacional</v>
          </cell>
          <cell r="D6853" t="str">
            <v>mês</v>
          </cell>
          <cell r="F6853">
            <v>3731.79</v>
          </cell>
        </row>
        <row r="6854">
          <cell r="A6854" t="str">
            <v>P9815</v>
          </cell>
          <cell r="B6854" t="str">
            <v>SICRO ABRIL/ 25</v>
          </cell>
          <cell r="C6854" t="str">
            <v>Jardineiro</v>
          </cell>
          <cell r="D6854" t="str">
            <v>h</v>
          </cell>
          <cell r="F6854">
            <v>26</v>
          </cell>
        </row>
        <row r="6855">
          <cell r="A6855" t="str">
            <v>P9819</v>
          </cell>
          <cell r="B6855" t="str">
            <v>SICRO ABRIL/ 25</v>
          </cell>
          <cell r="C6855" t="str">
            <v>Engenheiro supervisor</v>
          </cell>
          <cell r="D6855" t="str">
            <v>mês</v>
          </cell>
          <cell r="F6855">
            <v>21783.43</v>
          </cell>
        </row>
        <row r="6856">
          <cell r="A6856" t="str">
            <v>P9821</v>
          </cell>
          <cell r="B6856" t="str">
            <v>SICRO ABRIL/ 25</v>
          </cell>
          <cell r="C6856" t="str">
            <v>Pedreiro</v>
          </cell>
          <cell r="D6856" t="str">
            <v>h</v>
          </cell>
          <cell r="F6856">
            <v>24.73</v>
          </cell>
        </row>
        <row r="6857">
          <cell r="A6857" t="str">
            <v>P9822</v>
          </cell>
          <cell r="B6857" t="str">
            <v>SICRO ABRIL/ 25</v>
          </cell>
          <cell r="C6857" t="str">
            <v>Pintor</v>
          </cell>
          <cell r="D6857" t="str">
            <v>h</v>
          </cell>
          <cell r="F6857">
            <v>27.79</v>
          </cell>
        </row>
        <row r="6858">
          <cell r="A6858" t="str">
            <v>P9823</v>
          </cell>
          <cell r="B6858" t="str">
            <v>SICRO ABRIL/ 25</v>
          </cell>
          <cell r="C6858" t="str">
            <v>Serralheiro</v>
          </cell>
          <cell r="D6858" t="str">
            <v>h</v>
          </cell>
          <cell r="F6858">
            <v>25.83</v>
          </cell>
        </row>
        <row r="6859">
          <cell r="A6859" t="str">
            <v>P9824</v>
          </cell>
          <cell r="B6859" t="str">
            <v>SICRO ABRIL/ 25</v>
          </cell>
          <cell r="C6859" t="str">
            <v>Servente</v>
          </cell>
          <cell r="D6859" t="str">
            <v>h</v>
          </cell>
          <cell r="F6859">
            <v>20.28</v>
          </cell>
        </row>
        <row r="6860">
          <cell r="A6860" t="str">
            <v>P9825</v>
          </cell>
          <cell r="B6860" t="str">
            <v>SICRO ABRIL/ 25</v>
          </cell>
          <cell r="C6860" t="str">
            <v>Soldador</v>
          </cell>
          <cell r="D6860" t="str">
            <v>h</v>
          </cell>
          <cell r="F6860">
            <v>31.25</v>
          </cell>
        </row>
        <row r="6861">
          <cell r="A6861" t="str">
            <v>P9826</v>
          </cell>
          <cell r="B6861" t="str">
            <v>SICRO ABRIL/ 25</v>
          </cell>
          <cell r="C6861" t="str">
            <v>Chefe setor de finanças</v>
          </cell>
          <cell r="D6861" t="str">
            <v>mês</v>
          </cell>
          <cell r="F6861">
            <v>21875.53</v>
          </cell>
        </row>
        <row r="6862">
          <cell r="A6862" t="str">
            <v>P9827</v>
          </cell>
          <cell r="B6862" t="str">
            <v>SICRO ABRIL/ 25</v>
          </cell>
          <cell r="C6862" t="str">
            <v>Vigia</v>
          </cell>
          <cell r="D6862" t="str">
            <v>mês</v>
          </cell>
          <cell r="F6862">
            <v>4318.87</v>
          </cell>
        </row>
        <row r="6863">
          <cell r="A6863" t="str">
            <v>P9830</v>
          </cell>
          <cell r="B6863" t="str">
            <v>SICRO ABRIL/ 25</v>
          </cell>
          <cell r="C6863" t="str">
            <v>Montador</v>
          </cell>
          <cell r="D6863" t="str">
            <v>h</v>
          </cell>
          <cell r="F6863">
            <v>28.7</v>
          </cell>
        </row>
        <row r="6864">
          <cell r="A6864" t="str">
            <v>P9833</v>
          </cell>
          <cell r="B6864" t="str">
            <v>SICRO ABRIL/ 25</v>
          </cell>
          <cell r="C6864" t="str">
            <v>Auxiliar de laboratório</v>
          </cell>
          <cell r="D6864" t="str">
            <v>mês</v>
          </cell>
          <cell r="F6864">
            <v>5104.55</v>
          </cell>
        </row>
        <row r="6865">
          <cell r="A6865" t="str">
            <v>P9837</v>
          </cell>
          <cell r="B6865" t="str">
            <v>SICRO ABRIL/ 25</v>
          </cell>
          <cell r="C6865" t="str">
            <v>Oceanógrafo</v>
          </cell>
          <cell r="D6865" t="str">
            <v>mês</v>
          </cell>
          <cell r="F6865">
            <v>10123.82</v>
          </cell>
        </row>
        <row r="6866">
          <cell r="A6866" t="str">
            <v>P9840</v>
          </cell>
          <cell r="B6866" t="str">
            <v>SICRO ABRIL/ 25</v>
          </cell>
          <cell r="C6866" t="str">
            <v>Encarregado geral</v>
          </cell>
          <cell r="D6866" t="str">
            <v>mês</v>
          </cell>
          <cell r="F6866">
            <v>9648.7099999999991</v>
          </cell>
        </row>
        <row r="6867">
          <cell r="A6867" t="str">
            <v>P9842</v>
          </cell>
          <cell r="B6867" t="str">
            <v>SICRO ABRIL/ 25</v>
          </cell>
          <cell r="C6867" t="str">
            <v>Faxineiro</v>
          </cell>
          <cell r="D6867" t="str">
            <v>mês</v>
          </cell>
          <cell r="F6867">
            <v>3672.7</v>
          </cell>
        </row>
        <row r="6868">
          <cell r="A6868" t="str">
            <v>P9843</v>
          </cell>
          <cell r="B6868" t="str">
            <v>SICRO ABRIL/ 25</v>
          </cell>
          <cell r="C6868" t="str">
            <v>Operador de equipamento leve</v>
          </cell>
          <cell r="D6868" t="str">
            <v>h</v>
          </cell>
          <cell r="F6868">
            <v>24.56</v>
          </cell>
        </row>
        <row r="6869">
          <cell r="A6869" t="str">
            <v>P9845</v>
          </cell>
          <cell r="B6869" t="str">
            <v>SICRO ABRIL/ 25</v>
          </cell>
          <cell r="C6869" t="str">
            <v>Operador de equipamento pesado</v>
          </cell>
          <cell r="D6869" t="str">
            <v>h</v>
          </cell>
          <cell r="F6869">
            <v>30.3</v>
          </cell>
        </row>
        <row r="6870">
          <cell r="A6870" t="str">
            <v>P9846</v>
          </cell>
          <cell r="B6870" t="str">
            <v>SICRO ABRIL/ 25</v>
          </cell>
          <cell r="C6870" t="str">
            <v>Operador de equipamento especial</v>
          </cell>
          <cell r="D6870" t="str">
            <v>h</v>
          </cell>
          <cell r="F6870">
            <v>35.99</v>
          </cell>
        </row>
        <row r="6871">
          <cell r="A6871" t="str">
            <v>P9847</v>
          </cell>
          <cell r="B6871" t="str">
            <v>SICRO ABRIL/ 25</v>
          </cell>
          <cell r="C6871" t="str">
            <v>Perfurador de tubulão</v>
          </cell>
          <cell r="D6871" t="str">
            <v>h</v>
          </cell>
          <cell r="F6871">
            <v>20.420000000000002</v>
          </cell>
        </row>
        <row r="6872">
          <cell r="A6872" t="str">
            <v>P9848</v>
          </cell>
          <cell r="B6872" t="str">
            <v>SICRO ABRIL/ 25</v>
          </cell>
          <cell r="C6872" t="str">
            <v>Desenhista</v>
          </cell>
          <cell r="D6872" t="str">
            <v>mês</v>
          </cell>
          <cell r="F6872">
            <v>6550.52</v>
          </cell>
        </row>
        <row r="6873">
          <cell r="A6873" t="str">
            <v>P9849</v>
          </cell>
          <cell r="B6873" t="str">
            <v>SICRO ABRIL/ 25</v>
          </cell>
          <cell r="C6873" t="str">
            <v>Condutor maquinista fluvial</v>
          </cell>
          <cell r="D6873" t="str">
            <v>mês</v>
          </cell>
          <cell r="F6873">
            <v>5079.93</v>
          </cell>
        </row>
        <row r="6874">
          <cell r="A6874" t="str">
            <v>P9850</v>
          </cell>
          <cell r="B6874" t="str">
            <v>SICRO ABRIL/ 25</v>
          </cell>
          <cell r="C6874" t="str">
            <v>Copeiro</v>
          </cell>
          <cell r="D6874" t="str">
            <v>mês</v>
          </cell>
          <cell r="F6874">
            <v>3807.1</v>
          </cell>
        </row>
        <row r="6875">
          <cell r="A6875" t="str">
            <v>P9851</v>
          </cell>
          <cell r="B6875" t="str">
            <v>SICRO ABRIL/ 25</v>
          </cell>
          <cell r="C6875" t="str">
            <v>Médico do trabalho</v>
          </cell>
          <cell r="D6875" t="str">
            <v>mês</v>
          </cell>
          <cell r="F6875">
            <v>16201.58</v>
          </cell>
        </row>
        <row r="6876">
          <cell r="A6876" t="str">
            <v>P9852</v>
          </cell>
          <cell r="B6876" t="str">
            <v>SICRO ABRIL/ 25</v>
          </cell>
          <cell r="C6876" t="str">
            <v>Blaster</v>
          </cell>
          <cell r="D6876" t="str">
            <v>h</v>
          </cell>
          <cell r="F6876">
            <v>36.17</v>
          </cell>
        </row>
        <row r="6877">
          <cell r="A6877" t="str">
            <v>P9853</v>
          </cell>
          <cell r="B6877" t="str">
            <v>SICRO ABRIL/ 25</v>
          </cell>
          <cell r="C6877" t="str">
            <v>Pré-marcador</v>
          </cell>
          <cell r="D6877" t="str">
            <v>h</v>
          </cell>
          <cell r="F6877">
            <v>20.29</v>
          </cell>
        </row>
        <row r="6878">
          <cell r="A6878" t="str">
            <v>P9854</v>
          </cell>
          <cell r="B6878" t="str">
            <v>SICRO ABRIL/ 25</v>
          </cell>
          <cell r="C6878" t="str">
            <v>Recepcionista</v>
          </cell>
          <cell r="D6878" t="str">
            <v>mês</v>
          </cell>
          <cell r="F6878">
            <v>3736.82</v>
          </cell>
        </row>
        <row r="6879">
          <cell r="A6879" t="str">
            <v>P9855</v>
          </cell>
          <cell r="B6879" t="str">
            <v>SICRO ABRIL/ 25</v>
          </cell>
          <cell r="C6879" t="str">
            <v>Marinheiro de máquinas</v>
          </cell>
          <cell r="D6879" t="str">
            <v>mês</v>
          </cell>
          <cell r="F6879">
            <v>4698.2</v>
          </cell>
        </row>
        <row r="6880">
          <cell r="A6880" t="str">
            <v>P9856</v>
          </cell>
          <cell r="B6880" t="str">
            <v>SICRO ABRIL/ 25</v>
          </cell>
          <cell r="C6880" t="str">
            <v>Marinheiro de convés</v>
          </cell>
          <cell r="D6880" t="str">
            <v>h</v>
          </cell>
          <cell r="F6880">
            <v>25.35</v>
          </cell>
        </row>
        <row r="6881">
          <cell r="A6881" t="str">
            <v>P9857</v>
          </cell>
          <cell r="B6881" t="str">
            <v>SICRO ABRIL/ 25</v>
          </cell>
          <cell r="C6881" t="str">
            <v>Marinheiro de convés - mensalista</v>
          </cell>
          <cell r="D6881" t="str">
            <v>mês</v>
          </cell>
          <cell r="F6881">
            <v>4666.75</v>
          </cell>
        </row>
        <row r="6882">
          <cell r="A6882" t="str">
            <v>P9858</v>
          </cell>
          <cell r="B6882" t="str">
            <v>SICRO ABRIL/ 25</v>
          </cell>
          <cell r="C6882" t="str">
            <v>Laboratorista</v>
          </cell>
          <cell r="D6882" t="str">
            <v>mês</v>
          </cell>
          <cell r="F6882">
            <v>6651.32</v>
          </cell>
        </row>
        <row r="6883">
          <cell r="A6883" t="str">
            <v>P9859</v>
          </cell>
          <cell r="B6883" t="str">
            <v>SICRO ABRIL/ 25</v>
          </cell>
          <cell r="C6883" t="str">
            <v>Trabalhador de via</v>
          </cell>
          <cell r="D6883" t="str">
            <v>h</v>
          </cell>
          <cell r="F6883">
            <v>19.739999999999998</v>
          </cell>
        </row>
        <row r="6884">
          <cell r="A6884" t="str">
            <v>P9861</v>
          </cell>
          <cell r="B6884" t="str">
            <v>SICRO ABRIL/ 25</v>
          </cell>
          <cell r="C6884" t="str">
            <v>Selecionador de material pétreo</v>
          </cell>
          <cell r="D6884" t="str">
            <v>h</v>
          </cell>
          <cell r="F6884">
            <v>20.34</v>
          </cell>
        </row>
        <row r="6885">
          <cell r="A6885" t="str">
            <v>P9864</v>
          </cell>
          <cell r="B6885" t="str">
            <v>SICRO ABRIL/ 25</v>
          </cell>
          <cell r="C6885" t="str">
            <v>Engenheiro de segurança do trabalho</v>
          </cell>
          <cell r="D6885" t="str">
            <v>mês</v>
          </cell>
          <cell r="F6885">
            <v>21131.63</v>
          </cell>
        </row>
        <row r="6886">
          <cell r="A6886" t="str">
            <v>P9866</v>
          </cell>
          <cell r="B6886" t="str">
            <v>SICRO ABRIL/ 25</v>
          </cell>
          <cell r="C6886" t="str">
            <v>Motorista de caminhão</v>
          </cell>
          <cell r="D6886" t="str">
            <v>h</v>
          </cell>
          <cell r="F6886">
            <v>30.17</v>
          </cell>
        </row>
        <row r="6887">
          <cell r="A6887" t="str">
            <v>P9867</v>
          </cell>
          <cell r="B6887" t="str">
            <v>SICRO ABRIL/ 25</v>
          </cell>
          <cell r="C6887" t="str">
            <v>Técnico especializado - mensalista</v>
          </cell>
          <cell r="D6887" t="str">
            <v>mês</v>
          </cell>
          <cell r="F6887">
            <v>6280.48</v>
          </cell>
        </row>
        <row r="6888">
          <cell r="A6888" t="str">
            <v>P9869</v>
          </cell>
          <cell r="B6888" t="str">
            <v>SICRO ABRIL/ 25</v>
          </cell>
          <cell r="C6888" t="str">
            <v>Encarregado de obras de artes especiais</v>
          </cell>
          <cell r="D6888" t="str">
            <v>mês</v>
          </cell>
          <cell r="F6888">
            <v>6929.69</v>
          </cell>
        </row>
        <row r="6889">
          <cell r="A6889" t="str">
            <v>P9870</v>
          </cell>
          <cell r="B6889" t="str">
            <v>SICRO ABRIL/ 25</v>
          </cell>
          <cell r="C6889" t="str">
            <v>Motorista de veículo leve</v>
          </cell>
          <cell r="D6889" t="str">
            <v>h</v>
          </cell>
          <cell r="F6889">
            <v>27.38</v>
          </cell>
        </row>
        <row r="6890">
          <cell r="A6890" t="str">
            <v>P9871</v>
          </cell>
          <cell r="B6890" t="str">
            <v>SICRO ABRIL/ 25</v>
          </cell>
          <cell r="C6890" t="str">
            <v>Motorista de veículo especial</v>
          </cell>
          <cell r="D6890" t="str">
            <v>h</v>
          </cell>
          <cell r="F6890">
            <v>30.53</v>
          </cell>
        </row>
        <row r="6891">
          <cell r="A6891" t="str">
            <v>P9875</v>
          </cell>
          <cell r="B6891" t="str">
            <v>SICRO ABRIL/ 25</v>
          </cell>
          <cell r="C6891" t="str">
            <v>Encarregado de turma</v>
          </cell>
          <cell r="D6891" t="str">
            <v>mês</v>
          </cell>
          <cell r="F6891">
            <v>5192.93</v>
          </cell>
        </row>
        <row r="6892">
          <cell r="A6892" t="str">
            <v>P9876</v>
          </cell>
          <cell r="B6892" t="str">
            <v>SICRO ABRIL/ 25</v>
          </cell>
          <cell r="C6892" t="str">
            <v>Técnico de segurança do trabalho</v>
          </cell>
          <cell r="D6892" t="str">
            <v>mês</v>
          </cell>
          <cell r="F6892">
            <v>6553.86</v>
          </cell>
        </row>
        <row r="6893">
          <cell r="A6893" t="str">
            <v>P9878</v>
          </cell>
          <cell r="B6893" t="str">
            <v>SICRO ABRIL/ 25</v>
          </cell>
          <cell r="C6893" t="str">
            <v>Secretária</v>
          </cell>
          <cell r="D6893" t="str">
            <v>mês</v>
          </cell>
          <cell r="F6893">
            <v>5760.97</v>
          </cell>
        </row>
        <row r="6894">
          <cell r="A6894" t="str">
            <v>P9880</v>
          </cell>
          <cell r="B6894" t="str">
            <v>SICRO ABRIL/ 25</v>
          </cell>
          <cell r="C6894" t="str">
            <v>Piloto fluvial</v>
          </cell>
          <cell r="D6894" t="str">
            <v>mês</v>
          </cell>
          <cell r="F6894">
            <v>6442.24</v>
          </cell>
        </row>
        <row r="6895">
          <cell r="A6895" t="str">
            <v>P9882</v>
          </cell>
          <cell r="B6895" t="str">
            <v>SICRO ABRIL/ 25</v>
          </cell>
          <cell r="C6895" t="str">
            <v>Técnico especializado</v>
          </cell>
          <cell r="D6895" t="str">
            <v>h</v>
          </cell>
          <cell r="F6895">
            <v>33.94</v>
          </cell>
        </row>
        <row r="6896">
          <cell r="A6896" t="str">
            <v>P9883</v>
          </cell>
          <cell r="B6896" t="str">
            <v>SICRO ABRIL/ 25</v>
          </cell>
          <cell r="C6896" t="str">
            <v>Chefe do setor administrativo</v>
          </cell>
          <cell r="D6896" t="str">
            <v>mês</v>
          </cell>
          <cell r="F6896">
            <v>6413.67</v>
          </cell>
        </row>
        <row r="6897">
          <cell r="A6897" t="str">
            <v>P9884</v>
          </cell>
          <cell r="B6897" t="str">
            <v>SICRO ABRIL/ 25</v>
          </cell>
          <cell r="C6897" t="str">
            <v>Encarregado de terraplenagem</v>
          </cell>
          <cell r="D6897" t="str">
            <v>mês</v>
          </cell>
          <cell r="F6897">
            <v>6929.69</v>
          </cell>
        </row>
        <row r="6898">
          <cell r="A6898" t="str">
            <v>P9885</v>
          </cell>
          <cell r="B6898" t="str">
            <v>SICRO ABRIL/ 25</v>
          </cell>
          <cell r="C6898" t="str">
            <v>Frentista de túnel</v>
          </cell>
          <cell r="D6898" t="str">
            <v>h</v>
          </cell>
          <cell r="F6898">
            <v>25.07</v>
          </cell>
        </row>
        <row r="6899">
          <cell r="A6899" t="str">
            <v>P9889</v>
          </cell>
          <cell r="B6899" t="str">
            <v>SICRO ABRIL/ 25</v>
          </cell>
          <cell r="C6899" t="str">
            <v>Técnico da qualidade</v>
          </cell>
          <cell r="D6899" t="str">
            <v>mês</v>
          </cell>
          <cell r="F6899">
            <v>6672.72</v>
          </cell>
        </row>
        <row r="6900">
          <cell r="A6900" t="str">
            <v>P9892</v>
          </cell>
          <cell r="B6900" t="str">
            <v>SICRO ABRIL/ 25</v>
          </cell>
          <cell r="C6900" t="str">
            <v>Auxiliar de blaster</v>
          </cell>
          <cell r="D6900" t="str">
            <v>h</v>
          </cell>
          <cell r="F6900">
            <v>32.020000000000003</v>
          </cell>
        </row>
        <row r="6901">
          <cell r="A6901" t="str">
            <v>P9893</v>
          </cell>
          <cell r="B6901" t="str">
            <v>SICRO ABRIL/ 25</v>
          </cell>
          <cell r="C6901" t="str">
            <v>Encarregado de pavimentação</v>
          </cell>
          <cell r="D6901" t="str">
            <v>mês</v>
          </cell>
          <cell r="F6901">
            <v>6929.69</v>
          </cell>
        </row>
        <row r="6902">
          <cell r="A6902" t="str">
            <v>P9896</v>
          </cell>
          <cell r="B6902" t="str">
            <v>SICRO ABRIL/ 25</v>
          </cell>
          <cell r="C6902" t="str">
            <v>Porteiro</v>
          </cell>
          <cell r="D6902" t="str">
            <v>mês</v>
          </cell>
          <cell r="F6902">
            <v>3668.11</v>
          </cell>
        </row>
        <row r="6903">
          <cell r="A6903" t="str">
            <v>P9897</v>
          </cell>
          <cell r="B6903" t="str">
            <v>SICRO ABRIL/ 25</v>
          </cell>
          <cell r="C6903" t="str">
            <v>Técnico de meio ambiente</v>
          </cell>
          <cell r="D6903" t="str">
            <v>mês</v>
          </cell>
          <cell r="F6903">
            <v>6763.99</v>
          </cell>
        </row>
        <row r="6904">
          <cell r="A6904" t="str">
            <v>P9900</v>
          </cell>
          <cell r="B6904" t="str">
            <v>SICRO ABRIL/ 25</v>
          </cell>
          <cell r="C6904" t="str">
            <v>Comprador</v>
          </cell>
          <cell r="D6904" t="str">
            <v>mês</v>
          </cell>
          <cell r="F6904">
            <v>6528.85</v>
          </cell>
        </row>
        <row r="6905">
          <cell r="A6905" t="str">
            <v>P9901</v>
          </cell>
          <cell r="B6905" t="str">
            <v>SICRO ABRIL/ 25</v>
          </cell>
          <cell r="C6905" t="str">
            <v>Encarregado de superestrutura ferroviária</v>
          </cell>
          <cell r="D6905" t="str">
            <v>mês</v>
          </cell>
          <cell r="F6905">
            <v>6929.69</v>
          </cell>
        </row>
        <row r="6906">
          <cell r="A6906" t="str">
            <v>P9903</v>
          </cell>
          <cell r="B6906" t="str">
            <v>SICRO ABRIL/ 25</v>
          </cell>
          <cell r="C6906" t="str">
            <v>Auxiliar técnico</v>
          </cell>
          <cell r="D6906" t="str">
            <v>mês</v>
          </cell>
          <cell r="F6906">
            <v>4176.59</v>
          </cell>
        </row>
        <row r="6907">
          <cell r="A6907" t="str">
            <v>P9907</v>
          </cell>
          <cell r="B6907" t="str">
            <v>SICRO ABRIL/ 25</v>
          </cell>
          <cell r="C6907" t="str">
            <v>Comandante de longo curso</v>
          </cell>
          <cell r="D6907" t="str">
            <v>mês</v>
          </cell>
          <cell r="F6907">
            <v>17662.849999999999</v>
          </cell>
        </row>
        <row r="6908">
          <cell r="A6908" t="str">
            <v>P9908</v>
          </cell>
          <cell r="B6908" t="str">
            <v>SICRO ABRIL/ 25</v>
          </cell>
          <cell r="C6908" t="str">
            <v>Imediato</v>
          </cell>
          <cell r="D6908" t="str">
            <v>mês</v>
          </cell>
          <cell r="F6908">
            <v>15088.35</v>
          </cell>
        </row>
        <row r="6909">
          <cell r="A6909" t="str">
            <v>P9909</v>
          </cell>
          <cell r="B6909" t="str">
            <v>SICRO ABRIL/ 25</v>
          </cell>
          <cell r="C6909" t="str">
            <v>Oficial de náutica</v>
          </cell>
          <cell r="D6909" t="str">
            <v>mês</v>
          </cell>
          <cell r="F6909">
            <v>5779.3</v>
          </cell>
        </row>
        <row r="6910">
          <cell r="A6910" t="str">
            <v>P9910</v>
          </cell>
          <cell r="B6910" t="str">
            <v>SICRO ABRIL/ 25</v>
          </cell>
          <cell r="C6910" t="str">
            <v>Oficial de máquinas</v>
          </cell>
          <cell r="D6910" t="str">
            <v>mês</v>
          </cell>
          <cell r="F6910">
            <v>5661.51</v>
          </cell>
        </row>
        <row r="6911">
          <cell r="A6911" t="str">
            <v>P9913</v>
          </cell>
          <cell r="B6911" t="str">
            <v>SICRO ABRIL/ 25</v>
          </cell>
          <cell r="C6911" t="str">
            <v>Draguista</v>
          </cell>
          <cell r="D6911" t="str">
            <v>mês</v>
          </cell>
          <cell r="F6911">
            <v>5885.18</v>
          </cell>
        </row>
        <row r="6912">
          <cell r="A6912" t="str">
            <v>P9915</v>
          </cell>
          <cell r="B6912" t="str">
            <v>SICRO ABRIL/ 25</v>
          </cell>
          <cell r="C6912" t="str">
            <v>Maquinista</v>
          </cell>
          <cell r="D6912" t="str">
            <v>h</v>
          </cell>
          <cell r="F6912">
            <v>30.51</v>
          </cell>
        </row>
        <row r="6913">
          <cell r="A6913" t="str">
            <v>P9916</v>
          </cell>
          <cell r="B6913" t="str">
            <v>SICRO ABRIL/ 25</v>
          </cell>
          <cell r="C6913" t="str">
            <v>Encarregado de conservação rodoviária</v>
          </cell>
          <cell r="D6913" t="str">
            <v>mês</v>
          </cell>
          <cell r="F6913">
            <v>6929.69</v>
          </cell>
        </row>
        <row r="6914">
          <cell r="A6914" t="str">
            <v>P9920</v>
          </cell>
          <cell r="B6914" t="str">
            <v>SICRO ABRIL/ 25</v>
          </cell>
          <cell r="C6914" t="str">
            <v>Mestre fluvial</v>
          </cell>
          <cell r="D6914" t="str">
            <v>mês</v>
          </cell>
          <cell r="F6914">
            <v>7753.71</v>
          </cell>
        </row>
        <row r="6915">
          <cell r="A6915" t="str">
            <v>P9921</v>
          </cell>
          <cell r="B6915" t="str">
            <v>SICRO ABRIL/ 25</v>
          </cell>
          <cell r="C6915" t="str">
            <v>Mergulhador raso autônomo de emergência</v>
          </cell>
          <cell r="D6915" t="str">
            <v>h</v>
          </cell>
          <cell r="F6915">
            <v>35.53</v>
          </cell>
        </row>
        <row r="6916">
          <cell r="A6916" t="str">
            <v>P9922</v>
          </cell>
          <cell r="B6916" t="str">
            <v>SICRO ABRIL/ 25</v>
          </cell>
          <cell r="C6916" t="str">
            <v>Mergulhador raso dependente de emergência</v>
          </cell>
          <cell r="D6916" t="str">
            <v>h</v>
          </cell>
          <cell r="F6916">
            <v>36.32</v>
          </cell>
        </row>
        <row r="6917">
          <cell r="A6917" t="str">
            <v>P9924</v>
          </cell>
          <cell r="B6917" t="str">
            <v>SICRO ABRIL/ 25</v>
          </cell>
          <cell r="C6917" t="str">
            <v>Mergulhador raso dependente</v>
          </cell>
          <cell r="D6917" t="str">
            <v>h</v>
          </cell>
          <cell r="F6917">
            <v>48.46</v>
          </cell>
        </row>
        <row r="6918">
          <cell r="A6918" t="str">
            <v>P9925</v>
          </cell>
          <cell r="B6918" t="str">
            <v>SICRO ABRIL/ 25</v>
          </cell>
          <cell r="C6918" t="str">
            <v>Mergulhador raso autônomo</v>
          </cell>
          <cell r="D6918" t="str">
            <v>h</v>
          </cell>
          <cell r="F6918">
            <v>45.47</v>
          </cell>
        </row>
        <row r="6919">
          <cell r="A6919" t="str">
            <v>P9926</v>
          </cell>
          <cell r="B6919" t="str">
            <v>SICRO ABRIL/ 25</v>
          </cell>
          <cell r="C6919" t="str">
            <v>Mergulhador raso auxiliar de superfície</v>
          </cell>
          <cell r="D6919" t="str">
            <v>h</v>
          </cell>
          <cell r="F6919">
            <v>33.43</v>
          </cell>
        </row>
        <row r="6920">
          <cell r="A6920" t="str">
            <v>P9927</v>
          </cell>
          <cell r="B6920" t="str">
            <v>SICRO ABRIL/ 25</v>
          </cell>
          <cell r="C6920" t="str">
            <v>Frentista de túnel com periculosidade</v>
          </cell>
          <cell r="D6920" t="str">
            <v>h</v>
          </cell>
          <cell r="F6920">
            <v>30.46</v>
          </cell>
        </row>
        <row r="6921">
          <cell r="A6921" t="str">
            <v>P9930</v>
          </cell>
          <cell r="B6921" t="str">
            <v>SICRO ABRIL/ 25</v>
          </cell>
          <cell r="C6921" t="str">
            <v>Eletricista com periculosidade</v>
          </cell>
          <cell r="D6921" t="str">
            <v>h</v>
          </cell>
          <cell r="F6921">
            <v>34.49</v>
          </cell>
        </row>
        <row r="6922">
          <cell r="A6922" t="str">
            <v>P9931</v>
          </cell>
          <cell r="B6922" t="str">
            <v>SICRO ABRIL/ 25</v>
          </cell>
          <cell r="C6922" t="str">
            <v>Operador de equipamento de mergulho</v>
          </cell>
          <cell r="D6922" t="str">
            <v>h</v>
          </cell>
          <cell r="F6922">
            <v>50.09</v>
          </cell>
        </row>
        <row r="6923">
          <cell r="A6923" t="str">
            <v>P9932</v>
          </cell>
          <cell r="B6923" t="str">
            <v>SICRO ABRIL/ 25</v>
          </cell>
          <cell r="C6923" t="str">
            <v>Operador de equipamento pesado com periculosidade</v>
          </cell>
          <cell r="D6923" t="str">
            <v>h</v>
          </cell>
          <cell r="F6923">
            <v>37.39</v>
          </cell>
        </row>
        <row r="6924">
          <cell r="A6924" t="str">
            <v>P9933</v>
          </cell>
          <cell r="B6924" t="str">
            <v>SICRO ABRIL/ 25</v>
          </cell>
          <cell r="C6924" t="str">
            <v>Supervisor de mergulho raso</v>
          </cell>
          <cell r="D6924" t="str">
            <v>mês</v>
          </cell>
          <cell r="F6924">
            <v>9244.56</v>
          </cell>
        </row>
        <row r="6925">
          <cell r="A6925" t="str">
            <v>P9934</v>
          </cell>
          <cell r="B6925" t="str">
            <v>SICRO ABRIL/ 25</v>
          </cell>
          <cell r="C6925" t="str">
            <v>Motorista de veículo especial com periculosidade</v>
          </cell>
          <cell r="D6925" t="str">
            <v>h</v>
          </cell>
          <cell r="F6925">
            <v>37.729999999999997</v>
          </cell>
        </row>
        <row r="6926">
          <cell r="A6926" t="str">
            <v>P9938</v>
          </cell>
          <cell r="B6926" t="str">
            <v>SICRO ABRIL/ 25</v>
          </cell>
          <cell r="C6926" t="str">
            <v>Operador de equipamento leve com periculosidade</v>
          </cell>
          <cell r="D6926" t="str">
            <v>h</v>
          </cell>
          <cell r="F6926">
            <v>29.92</v>
          </cell>
        </row>
        <row r="6927">
          <cell r="A6927" t="str">
            <v>P9939</v>
          </cell>
          <cell r="B6927" t="str">
            <v>SICRO ABRIL/ 25</v>
          </cell>
          <cell r="C6927" t="str">
            <v>Operador de equipamento leve com insalubridade</v>
          </cell>
          <cell r="D6927" t="str">
            <v>h</v>
          </cell>
          <cell r="F6927">
            <v>31.73</v>
          </cell>
        </row>
        <row r="6928">
          <cell r="A6928" t="str">
            <v>P9942</v>
          </cell>
          <cell r="B6928" t="str">
            <v>SICRO ABRIL/ 25</v>
          </cell>
          <cell r="C6928" t="str">
            <v>Marinheiro de convés com periculosidade</v>
          </cell>
          <cell r="D6928" t="str">
            <v>h</v>
          </cell>
          <cell r="F6928">
            <v>31.09</v>
          </cell>
        </row>
        <row r="6929">
          <cell r="A6929" t="str">
            <v>P9944</v>
          </cell>
          <cell r="B6929" t="str">
            <v>SICRO ABRIL/ 25</v>
          </cell>
          <cell r="C6929" t="str">
            <v>Operador de equipamento especial com periculosidade</v>
          </cell>
          <cell r="D6929" t="str">
            <v>h</v>
          </cell>
          <cell r="F6929">
            <v>44.81</v>
          </cell>
        </row>
        <row r="6930">
          <cell r="A6930" t="str">
            <v>P9946</v>
          </cell>
          <cell r="B6930" t="str">
            <v>SICRO ABRIL/ 25</v>
          </cell>
          <cell r="C6930" t="str">
            <v>Engenheiro auxiliar</v>
          </cell>
          <cell r="D6930" t="str">
            <v>mês</v>
          </cell>
          <cell r="F6930">
            <v>20804.939999999999</v>
          </cell>
        </row>
        <row r="6931">
          <cell r="A6931" t="str">
            <v>P9947</v>
          </cell>
          <cell r="B6931" t="str">
            <v>SICRO ABRIL/ 25</v>
          </cell>
          <cell r="C6931" t="str">
            <v>Técnico florestal</v>
          </cell>
          <cell r="D6931" t="str">
            <v>mês</v>
          </cell>
          <cell r="F6931">
            <v>6763.99</v>
          </cell>
        </row>
        <row r="6932">
          <cell r="A6932" t="str">
            <v>P9948</v>
          </cell>
          <cell r="B6932" t="str">
            <v>SICRO ABRIL/ 25</v>
          </cell>
          <cell r="C6932" t="str">
            <v>Motorista de veículo leve - mensalista</v>
          </cell>
          <cell r="D6932" t="str">
            <v>mês</v>
          </cell>
          <cell r="F6932">
            <v>5061.29</v>
          </cell>
        </row>
        <row r="6933">
          <cell r="A6933" t="str">
            <v>P9949</v>
          </cell>
          <cell r="B6933" t="str">
            <v>SICRO ABRIL/ 25</v>
          </cell>
          <cell r="C6933" t="str">
            <v>Topógrafo</v>
          </cell>
          <cell r="D6933" t="str">
            <v>mês</v>
          </cell>
          <cell r="F6933">
            <v>7553.13</v>
          </cell>
        </row>
        <row r="6934">
          <cell r="A6934" t="str">
            <v>P9950</v>
          </cell>
          <cell r="B6934" t="str">
            <v>SICRO ABRIL/ 25</v>
          </cell>
          <cell r="C6934" t="str">
            <v>Auxiliar de topografia</v>
          </cell>
          <cell r="D6934" t="str">
            <v>mês</v>
          </cell>
          <cell r="F6934">
            <v>5135.7</v>
          </cell>
        </row>
        <row r="6935">
          <cell r="A6935" t="str">
            <v>P9951</v>
          </cell>
          <cell r="B6935" t="str">
            <v>SICRO ABRIL/ 25</v>
          </cell>
          <cell r="C6935" t="str">
            <v>Médico de câmara hiperbárica</v>
          </cell>
          <cell r="D6935" t="str">
            <v>mês</v>
          </cell>
          <cell r="F6935">
            <v>18618.12</v>
          </cell>
        </row>
        <row r="6936">
          <cell r="A6936" t="str">
            <v>P9952</v>
          </cell>
          <cell r="B6936" t="str">
            <v>SICRO ABRIL/ 25</v>
          </cell>
          <cell r="C6936" t="str">
            <v>Pedreiro - mensalista</v>
          </cell>
          <cell r="D6936" t="str">
            <v>mês</v>
          </cell>
          <cell r="F6936">
            <v>4572.68</v>
          </cell>
        </row>
        <row r="6937">
          <cell r="A6937" t="str">
            <v>P9953</v>
          </cell>
          <cell r="B6937" t="str">
            <v>SICRO ABRIL/ 25</v>
          </cell>
          <cell r="C6937" t="str">
            <v>Eletricista - mensalista</v>
          </cell>
          <cell r="D6937" t="str">
            <v>mês</v>
          </cell>
          <cell r="F6937">
            <v>5207.2700000000004</v>
          </cell>
        </row>
        <row r="6938">
          <cell r="A6938" t="str">
            <v>P9954</v>
          </cell>
          <cell r="B6938" t="str">
            <v>SICRO ABRIL/ 25</v>
          </cell>
          <cell r="C6938" t="str">
            <v>Servente - mensalista</v>
          </cell>
          <cell r="D6938" t="str">
            <v>mês</v>
          </cell>
          <cell r="F6938">
            <v>3752.63</v>
          </cell>
        </row>
        <row r="6939">
          <cell r="A6939" t="str">
            <v>P9955</v>
          </cell>
          <cell r="B6939" t="str">
            <v>SICRO ABRIL/ 25</v>
          </cell>
          <cell r="C6939" t="str">
            <v>Engenheiro chefe</v>
          </cell>
          <cell r="D6939" t="str">
            <v>mês</v>
          </cell>
          <cell r="F6939">
            <v>27229.25</v>
          </cell>
        </row>
        <row r="6940">
          <cell r="A6940" t="str">
            <v>P9956</v>
          </cell>
          <cell r="B6940" t="str">
            <v>SICRO ABRIL/ 25</v>
          </cell>
          <cell r="C6940" t="str">
            <v>Motorista de caminhão com periculosidade</v>
          </cell>
          <cell r="D6940" t="str">
            <v>h</v>
          </cell>
          <cell r="F6940">
            <v>37.26</v>
          </cell>
        </row>
        <row r="6941">
          <cell r="A6941" t="str">
            <v>P9972</v>
          </cell>
          <cell r="B6941" t="str">
            <v>SICRO ABRIL/ 25</v>
          </cell>
          <cell r="C6941" t="str">
            <v>Técnico de batimetria</v>
          </cell>
          <cell r="D6941" t="str">
            <v>mês</v>
          </cell>
          <cell r="F6941">
            <v>5949.43</v>
          </cell>
        </row>
        <row r="6942">
          <cell r="A6942" t="str">
            <v>E9001CP</v>
          </cell>
          <cell r="B6942" t="str">
            <v>SICRO ABRIL/ 25</v>
          </cell>
          <cell r="C6942" t="str">
            <v>Conjunto vibratório para tubos de concreto com encaixe PB e 3 jogos de fôrmas - D = 0,60 m - 2,20 kW</v>
          </cell>
          <cell r="D6942" t="str">
            <v>R$/h</v>
          </cell>
          <cell r="F6942">
            <v>17.21</v>
          </cell>
        </row>
        <row r="6943">
          <cell r="A6943" t="str">
            <v>E9002CP</v>
          </cell>
          <cell r="B6943" t="str">
            <v>SICRO ABRIL/ 25</v>
          </cell>
          <cell r="C6943" t="str">
            <v>Conjunto vibratório para tubos de concreto com encaixe PB e 3 jogos de fôrmas - D = 0,80 m - 2,20 kW</v>
          </cell>
          <cell r="D6943" t="str">
            <v>R$/h</v>
          </cell>
          <cell r="F6943">
            <v>23.39</v>
          </cell>
        </row>
        <row r="6944">
          <cell r="A6944" t="str">
            <v>E9003CP</v>
          </cell>
          <cell r="B6944" t="str">
            <v>SICRO ABRIL/ 25</v>
          </cell>
          <cell r="C6944" t="str">
            <v>Conjunto vibratório para tubos de concreto com encaixe PB e 3 jogos de fôrmas - D = 1,00 m - 2,20 kW</v>
          </cell>
          <cell r="D6944" t="str">
            <v>R$/h</v>
          </cell>
          <cell r="F6944">
            <v>28.02</v>
          </cell>
        </row>
        <row r="6945">
          <cell r="A6945" t="str">
            <v>E9004CP</v>
          </cell>
          <cell r="B6945" t="str">
            <v>SICRO ABRIL/ 25</v>
          </cell>
          <cell r="C6945" t="str">
            <v>Conjunto vibratório para tubos de concreto com encaixe PB e 3 jogos de fôrmas - D = 1,20 m - 2,20 kW</v>
          </cell>
          <cell r="D6945" t="str">
            <v>R$/h</v>
          </cell>
          <cell r="F6945">
            <v>29.71</v>
          </cell>
        </row>
        <row r="6946">
          <cell r="A6946" t="str">
            <v>E9005CP</v>
          </cell>
          <cell r="B6946" t="str">
            <v>SICRO ABRIL/ 25</v>
          </cell>
          <cell r="C6946" t="str">
            <v>Conjunto vibratório para tubos de concreto com encaixe PB e 3 jogos de fôrmas - D = 1,50 m - 2,20 kW</v>
          </cell>
          <cell r="D6946" t="str">
            <v>R$/h</v>
          </cell>
          <cell r="F6946">
            <v>35.29</v>
          </cell>
        </row>
        <row r="6947">
          <cell r="A6947" t="str">
            <v>E9006CP</v>
          </cell>
          <cell r="B6947" t="str">
            <v>SICRO ABRIL/ 25</v>
          </cell>
          <cell r="C6947" t="str">
            <v>Equipamento para sondagem manual</v>
          </cell>
          <cell r="D6947" t="str">
            <v>R$/h</v>
          </cell>
          <cell r="F6947">
            <v>1.39</v>
          </cell>
        </row>
        <row r="6948">
          <cell r="A6948" t="str">
            <v>E9007CP</v>
          </cell>
          <cell r="B6948" t="str">
            <v>SICRO ABRIL/ 25</v>
          </cell>
          <cell r="C6948" t="str">
            <v>Bomba de pistão triplex com capacidade de 7,80 m³/h (130 l/min) - 8,20 kW</v>
          </cell>
          <cell r="D6948" t="str">
            <v>R$/h</v>
          </cell>
          <cell r="F6948">
            <v>35.11</v>
          </cell>
        </row>
        <row r="6949">
          <cell r="A6949" t="str">
            <v>E9008CP</v>
          </cell>
          <cell r="B6949" t="str">
            <v>SICRO ABRIL/ 25</v>
          </cell>
          <cell r="C6949" t="str">
            <v>Transportador manual de tubos de concreto com capacidade de 1 t</v>
          </cell>
          <cell r="D6949" t="str">
            <v>R$/h</v>
          </cell>
          <cell r="F6949">
            <v>2.36</v>
          </cell>
        </row>
        <row r="6950">
          <cell r="A6950" t="str">
            <v>E9009CP</v>
          </cell>
          <cell r="B6950" t="str">
            <v>SICRO ABRIL/ 25</v>
          </cell>
          <cell r="C6950" t="str">
            <v>Embarcação rebocadora - 268 kW</v>
          </cell>
          <cell r="D6950" t="str">
            <v>R$/h</v>
          </cell>
          <cell r="F6950">
            <v>425</v>
          </cell>
        </row>
        <row r="6951">
          <cell r="A6951" t="str">
            <v>E9010CP</v>
          </cell>
          <cell r="B6951" t="str">
            <v>SICRO ABRIL/ 25</v>
          </cell>
          <cell r="C6951" t="str">
            <v>Balança plataforma digital à bateria, com mesa de 75 x 75 cm e capacidade de 500 kg</v>
          </cell>
          <cell r="D6951" t="str">
            <v>R$/h</v>
          </cell>
          <cell r="F6951">
            <v>1.2</v>
          </cell>
        </row>
        <row r="6952">
          <cell r="A6952" t="str">
            <v>E9011CP</v>
          </cell>
          <cell r="B6952" t="str">
            <v>SICRO ABRIL/ 25</v>
          </cell>
          <cell r="C6952" t="str">
            <v>Carro manual modelo plataforma de 200 x 80 cm com capacidade de 800 kg</v>
          </cell>
          <cell r="D6952" t="str">
            <v>R$/h</v>
          </cell>
          <cell r="F6952">
            <v>0.59</v>
          </cell>
        </row>
        <row r="6953">
          <cell r="A6953" t="str">
            <v>E9014CP</v>
          </cell>
          <cell r="B6953" t="str">
            <v>SICRO ABRIL/ 25</v>
          </cell>
          <cell r="C6953" t="str">
            <v>Deflectômetro de impacto (FWD) instalado em picape com reboque e faixa de carga de 7 a 120 kN - 147 kW</v>
          </cell>
          <cell r="D6953" t="str">
            <v>R$/h</v>
          </cell>
          <cell r="F6953">
            <v>364.37</v>
          </cell>
        </row>
        <row r="6954">
          <cell r="A6954" t="str">
            <v>E9015CP</v>
          </cell>
          <cell r="B6954" t="str">
            <v>SICRO ABRIL/ 25</v>
          </cell>
          <cell r="C6954" t="str">
            <v>Elevador de obra com capacidade de 1.000 kg - 9 kW</v>
          </cell>
          <cell r="D6954" t="str">
            <v>R$/h</v>
          </cell>
          <cell r="F6954">
            <v>35.799999999999997</v>
          </cell>
        </row>
        <row r="6955">
          <cell r="A6955" t="str">
            <v>E9016CP</v>
          </cell>
          <cell r="B6955" t="str">
            <v>SICRO ABRIL/ 25</v>
          </cell>
          <cell r="C6955" t="str">
            <v>Usina misturadora móvel de reciclagem a frio com sistema de espuma de asfalto - 129,40 kW</v>
          </cell>
          <cell r="D6955" t="str">
            <v>R$/h</v>
          </cell>
          <cell r="F6955">
            <v>1631.59</v>
          </cell>
        </row>
        <row r="6956">
          <cell r="A6956" t="str">
            <v>E9017CP</v>
          </cell>
          <cell r="B6956" t="str">
            <v>SICRO ABRIL/ 25</v>
          </cell>
          <cell r="C6956" t="str">
            <v>Escavadeira hidráulica sobre esteira com capacidade de 0,4 m³ - 64 kW</v>
          </cell>
          <cell r="D6956" t="str">
            <v>R$/h</v>
          </cell>
          <cell r="F6956">
            <v>188.66</v>
          </cell>
        </row>
        <row r="6957">
          <cell r="A6957" t="str">
            <v>E9020CP</v>
          </cell>
          <cell r="B6957" t="str">
            <v>SICRO ABRIL/ 25</v>
          </cell>
          <cell r="C6957" t="str">
            <v>Recicladora a frio - 455 kW</v>
          </cell>
          <cell r="D6957" t="str">
            <v>R$/h</v>
          </cell>
          <cell r="F6957">
            <v>1360.3</v>
          </cell>
        </row>
        <row r="6958">
          <cell r="A6958" t="str">
            <v>E9021CP</v>
          </cell>
          <cell r="B6958" t="str">
            <v>SICRO ABRIL/ 25</v>
          </cell>
          <cell r="C6958" t="str">
            <v>Grupo gerador - 456 kVA</v>
          </cell>
          <cell r="D6958" t="str">
            <v>R$/h</v>
          </cell>
          <cell r="F6958">
            <v>406.29</v>
          </cell>
        </row>
        <row r="6959">
          <cell r="A6959" t="str">
            <v>E9022CP</v>
          </cell>
          <cell r="B6959" t="str">
            <v>SICRO ABRIL/ 25</v>
          </cell>
          <cell r="C6959" t="str">
            <v>Pórtico metálico rolante com capacidade de 25 t - 30 kW</v>
          </cell>
          <cell r="D6959" t="str">
            <v>R$/h</v>
          </cell>
          <cell r="F6959">
            <v>107.47</v>
          </cell>
        </row>
        <row r="6960">
          <cell r="A6960" t="str">
            <v>E9023CP</v>
          </cell>
          <cell r="B6960" t="str">
            <v>SICRO ABRIL/ 25</v>
          </cell>
          <cell r="C6960" t="str">
            <v>Guindaste móvel sobre esteiras com dragline com capacidade de 1,9 a 2,3 m³ - 270 kW</v>
          </cell>
          <cell r="D6960" t="str">
            <v>R$/h</v>
          </cell>
          <cell r="F6960">
            <v>498.03</v>
          </cell>
        </row>
        <row r="6961">
          <cell r="A6961" t="str">
            <v>E9024CP</v>
          </cell>
          <cell r="B6961" t="str">
            <v>SICRO ABRIL/ 25</v>
          </cell>
          <cell r="C6961" t="str">
            <v>Misturador de nata cimento - 1,50 kW</v>
          </cell>
          <cell r="D6961" t="str">
            <v>R$/h</v>
          </cell>
          <cell r="F6961">
            <v>26.04</v>
          </cell>
        </row>
        <row r="6962">
          <cell r="A6962" t="str">
            <v>E9025CP</v>
          </cell>
          <cell r="B6962" t="str">
            <v>SICRO ABRIL/ 25</v>
          </cell>
          <cell r="C6962" t="str">
            <v>Conjunto bomba e macaco hidráulico para protensão com capacidade de 7.000 kN - 15 kW</v>
          </cell>
          <cell r="D6962" t="str">
            <v>R$/h</v>
          </cell>
          <cell r="F6962">
            <v>49.82</v>
          </cell>
        </row>
        <row r="6963">
          <cell r="A6963" t="str">
            <v>E9026CP</v>
          </cell>
          <cell r="B6963" t="str">
            <v>SICRO ABRIL/ 25</v>
          </cell>
          <cell r="C6963" t="str">
            <v>Bomba para injeção de nata de cimento com capacidade de 2 MPa - 2,20 kW</v>
          </cell>
          <cell r="D6963" t="str">
            <v>R$/h</v>
          </cell>
          <cell r="F6963">
            <v>5.6</v>
          </cell>
        </row>
        <row r="6964">
          <cell r="A6964" t="str">
            <v>E9028CP</v>
          </cell>
          <cell r="B6964" t="str">
            <v>SICRO ABRIL/ 25</v>
          </cell>
          <cell r="C6964" t="str">
            <v>Bomba de alta pressão para hidrojateamento com capacidade de 18 MPa - 5,20 kW</v>
          </cell>
          <cell r="D6964" t="str">
            <v>R$/h</v>
          </cell>
          <cell r="F6964">
            <v>35.04</v>
          </cell>
        </row>
        <row r="6965">
          <cell r="A6965" t="str">
            <v>E9029CP</v>
          </cell>
          <cell r="B6965" t="str">
            <v>SICRO ABRIL/ 25</v>
          </cell>
          <cell r="C6965" t="str">
            <v>Conjunto bomba e macaco hidráulico para protensão com capacidade de 8.000 kN - 20 kW</v>
          </cell>
          <cell r="D6965" t="str">
            <v>R$/h</v>
          </cell>
          <cell r="F6965">
            <v>53.58</v>
          </cell>
        </row>
        <row r="6966">
          <cell r="A6966" t="str">
            <v>E9030CP</v>
          </cell>
          <cell r="B6966" t="str">
            <v>SICRO ABRIL/ 25</v>
          </cell>
          <cell r="C6966" t="str">
            <v>Bomba de protensão com leitura digital para tensionamento de estais - 3 kW</v>
          </cell>
          <cell r="D6966" t="str">
            <v>R$/h</v>
          </cell>
          <cell r="F6966">
            <v>1.92</v>
          </cell>
        </row>
        <row r="6967">
          <cell r="A6967" t="str">
            <v>E9031CP</v>
          </cell>
          <cell r="B6967" t="str">
            <v>SICRO ABRIL/ 25</v>
          </cell>
          <cell r="C6967" t="str">
            <v>Elevador de cremalheira com cabine simples, com capacidade de 1.500 kg e altura de até 100 m - 15 kW</v>
          </cell>
          <cell r="D6967" t="str">
            <v>R$/h</v>
          </cell>
          <cell r="F6967">
            <v>81.63</v>
          </cell>
        </row>
        <row r="6968">
          <cell r="A6968" t="str">
            <v>E9032CP</v>
          </cell>
          <cell r="B6968" t="str">
            <v>SICRO ABRIL/ 25</v>
          </cell>
          <cell r="C6968" t="str">
            <v>Equipamento para regulagem final de estais com até 37 cordoalhas - D = 15,7 mm - 20 kW</v>
          </cell>
          <cell r="D6968" t="str">
            <v>R$/h</v>
          </cell>
          <cell r="F6968">
            <v>46.3</v>
          </cell>
        </row>
        <row r="6969">
          <cell r="A6969" t="str">
            <v>E9033CP</v>
          </cell>
          <cell r="B6969" t="str">
            <v>SICRO ABRIL/ 25</v>
          </cell>
          <cell r="C6969" t="str">
            <v>Equipamento para regulagem final de estais de 38 a 55 cordoalhas - D = 15,7 mm - 30 kW</v>
          </cell>
          <cell r="D6969" t="str">
            <v>R$/h</v>
          </cell>
          <cell r="F6969">
            <v>50.72</v>
          </cell>
        </row>
        <row r="6970">
          <cell r="A6970" t="str">
            <v>E9034CP</v>
          </cell>
          <cell r="B6970" t="str">
            <v>SICRO ABRIL/ 25</v>
          </cell>
          <cell r="C6970" t="str">
            <v>Equipamento para regulagem final de estais de 56 a 73 cordoalhas - D = 15,7 mm - 40 kW</v>
          </cell>
          <cell r="D6970" t="str">
            <v>R$/h</v>
          </cell>
          <cell r="F6970">
            <v>58.08</v>
          </cell>
        </row>
        <row r="6971">
          <cell r="A6971" t="str">
            <v>E9035CP</v>
          </cell>
          <cell r="B6971" t="str">
            <v>SICRO ABRIL/ 25</v>
          </cell>
          <cell r="C6971" t="str">
            <v>Equipamento para regulagem final de estais de 74 a 91 cordoalhas - D = 15,7 mm - 50 kW</v>
          </cell>
          <cell r="D6971" t="str">
            <v>R$/h</v>
          </cell>
          <cell r="F6971">
            <v>65.44</v>
          </cell>
        </row>
        <row r="6972">
          <cell r="A6972" t="str">
            <v>E9036CP</v>
          </cell>
          <cell r="B6972" t="str">
            <v>SICRO ABRIL/ 25</v>
          </cell>
          <cell r="C6972" t="str">
            <v>Grua fixa para alturas de 60 a 102 m, com alcance de 60 m com capacidade de 1.500 kg na ponta da lança - 37 kW</v>
          </cell>
          <cell r="D6972" t="str">
            <v>R$/h</v>
          </cell>
          <cell r="F6972">
            <v>494.82</v>
          </cell>
        </row>
        <row r="6973">
          <cell r="A6973" t="str">
            <v>E9038CP</v>
          </cell>
          <cell r="B6973" t="str">
            <v>SICRO ABRIL/ 25</v>
          </cell>
          <cell r="C6973" t="str">
            <v>Macaco hidráulico monocordoalha para tensionamento de estais - 3 kW</v>
          </cell>
          <cell r="D6973" t="str">
            <v>R$/h</v>
          </cell>
          <cell r="F6973">
            <v>38.39</v>
          </cell>
        </row>
        <row r="6974">
          <cell r="A6974" t="str">
            <v>E9039CP</v>
          </cell>
          <cell r="B6974" t="str">
            <v>SICRO ABRIL/ 25</v>
          </cell>
          <cell r="C6974" t="str">
            <v>Máquina de solda por termofusão para tubos PEAD com gerador de 4 kW</v>
          </cell>
          <cell r="D6974" t="str">
            <v>R$/h</v>
          </cell>
          <cell r="F6974">
            <v>55.73</v>
          </cell>
        </row>
        <row r="6975">
          <cell r="A6975" t="str">
            <v>E9040CP</v>
          </cell>
          <cell r="B6975" t="str">
            <v>SICRO ABRIL/ 25</v>
          </cell>
          <cell r="C6975" t="str">
            <v>Serra mármore - 1,45 kW</v>
          </cell>
          <cell r="D6975" t="str">
            <v>R$/h</v>
          </cell>
          <cell r="F6975">
            <v>7.0000000000000007E-2</v>
          </cell>
        </row>
        <row r="6976">
          <cell r="A6976" t="str">
            <v>E9042CP</v>
          </cell>
          <cell r="B6976" t="str">
            <v>SICRO ABRIL/ 25</v>
          </cell>
          <cell r="C6976" t="str">
            <v>Trator sobre esteiras com lâmina - 97 kW</v>
          </cell>
          <cell r="D6976" t="str">
            <v>R$/h</v>
          </cell>
          <cell r="F6976">
            <v>251.47</v>
          </cell>
        </row>
        <row r="6977">
          <cell r="A6977" t="str">
            <v>E9043CP</v>
          </cell>
          <cell r="B6977" t="str">
            <v>SICRO ABRIL/ 25</v>
          </cell>
          <cell r="C6977" t="str">
            <v>Embarcação de alumínio com comprimento de 6 m e motor de popa - 18,60 kW</v>
          </cell>
          <cell r="D6977" t="str">
            <v>R$/h</v>
          </cell>
          <cell r="F6977">
            <v>74.86</v>
          </cell>
        </row>
        <row r="6978">
          <cell r="A6978" t="str">
            <v>E9044CP</v>
          </cell>
          <cell r="B6978" t="str">
            <v>SICRO ABRIL/ 25</v>
          </cell>
          <cell r="C6978" t="str">
            <v>Central de concreto com capacidade de 150 m³/h - dosadora e misturadora</v>
          </cell>
          <cell r="D6978" t="str">
            <v>R$/h</v>
          </cell>
          <cell r="F6978">
            <v>282.89999999999998</v>
          </cell>
        </row>
        <row r="6979">
          <cell r="A6979" t="str">
            <v>E9045CP</v>
          </cell>
          <cell r="B6979" t="str">
            <v>SICRO ABRIL/ 25</v>
          </cell>
          <cell r="C6979" t="str">
            <v>Conjunto bomba e macaco hidráulico para elevação com capacidade de 496 kN</v>
          </cell>
          <cell r="D6979" t="str">
            <v>R$/h</v>
          </cell>
          <cell r="F6979">
            <v>54.05</v>
          </cell>
        </row>
        <row r="6980">
          <cell r="A6980" t="str">
            <v>E9046CP</v>
          </cell>
          <cell r="B6980" t="str">
            <v>SICRO ABRIL/ 25</v>
          </cell>
          <cell r="C6980" t="str">
            <v>Conjunto bomba e macaco hidráulico para elevação com capacidade de 929 kN</v>
          </cell>
          <cell r="D6980" t="str">
            <v>R$/h</v>
          </cell>
          <cell r="F6980">
            <v>57.24</v>
          </cell>
        </row>
        <row r="6981">
          <cell r="A6981" t="str">
            <v>E9047CP</v>
          </cell>
          <cell r="B6981" t="str">
            <v>SICRO ABRIL/ 25</v>
          </cell>
          <cell r="C6981" t="str">
            <v>Conjunto bomba e macaco hidráulico para elevação com capacidade de 1.390 kN</v>
          </cell>
          <cell r="D6981" t="str">
            <v>R$/h</v>
          </cell>
          <cell r="F6981">
            <v>62.62</v>
          </cell>
        </row>
        <row r="6982">
          <cell r="A6982" t="str">
            <v>E9048CP</v>
          </cell>
          <cell r="B6982" t="str">
            <v>SICRO ABRIL/ 25</v>
          </cell>
          <cell r="C6982" t="str">
            <v>Conjunto bomba e macaco hidráulico para elevação com capacidade de 1.859 kN</v>
          </cell>
          <cell r="D6982" t="str">
            <v>R$/h</v>
          </cell>
          <cell r="F6982">
            <v>65.88</v>
          </cell>
        </row>
        <row r="6983">
          <cell r="A6983" t="str">
            <v>E9049CP</v>
          </cell>
          <cell r="B6983" t="str">
            <v>SICRO ABRIL/ 25</v>
          </cell>
          <cell r="C6983" t="str">
            <v>Bomba de alta pressão para hidrojateamento com capacidade de 250 MPa - 72 kW</v>
          </cell>
          <cell r="D6983" t="str">
            <v>R$/h</v>
          </cell>
          <cell r="F6983">
            <v>216.55</v>
          </cell>
        </row>
        <row r="6984">
          <cell r="A6984" t="str">
            <v>E9050CP</v>
          </cell>
          <cell r="B6984" t="str">
            <v>SICRO ABRIL/ 25</v>
          </cell>
          <cell r="C6984" t="str">
            <v>Guindaste móvel sobre pneus com 2 eixos com capacidade de 18 t - 97 kW</v>
          </cell>
          <cell r="D6984" t="str">
            <v>R$/h</v>
          </cell>
          <cell r="F6984">
            <v>482.96</v>
          </cell>
        </row>
        <row r="6985">
          <cell r="A6985" t="str">
            <v>E9051CP</v>
          </cell>
          <cell r="B6985" t="str">
            <v>SICRO ABRIL/ 25</v>
          </cell>
          <cell r="C6985" t="str">
            <v>Máquina levantadora e posicionadora de via - 7,40 kW</v>
          </cell>
          <cell r="D6985" t="str">
            <v>R$/h</v>
          </cell>
          <cell r="F6985">
            <v>202.56</v>
          </cell>
        </row>
        <row r="6986">
          <cell r="A6986" t="str">
            <v>E9052CP</v>
          </cell>
          <cell r="B6986" t="str">
            <v>SICRO ABRIL/ 25</v>
          </cell>
          <cell r="C6986" t="str">
            <v>Empilhadeira a diesel com capacidade de 10 t - 82 kW</v>
          </cell>
          <cell r="D6986" t="str">
            <v>R$/h</v>
          </cell>
          <cell r="F6986">
            <v>221.54</v>
          </cell>
        </row>
        <row r="6987">
          <cell r="A6987" t="str">
            <v>E9053CP</v>
          </cell>
          <cell r="B6987" t="str">
            <v>SICRO ABRIL/ 25</v>
          </cell>
          <cell r="C6987" t="str">
            <v>Perfuratriz hidráulica montada em flutuante - 32 kW</v>
          </cell>
          <cell r="D6987" t="str">
            <v>R$/h</v>
          </cell>
          <cell r="F6987">
            <v>76.92</v>
          </cell>
        </row>
        <row r="6988">
          <cell r="A6988" t="str">
            <v>E9054CP</v>
          </cell>
          <cell r="B6988" t="str">
            <v>SICRO ABRIL/ 25</v>
          </cell>
          <cell r="C6988" t="str">
            <v>Equipamento sobre forma-trilho para execução e acabamento de pavimento de concreto - 13,40 kW</v>
          </cell>
          <cell r="D6988" t="str">
            <v>R$/h</v>
          </cell>
          <cell r="F6988">
            <v>280.2</v>
          </cell>
        </row>
        <row r="6989">
          <cell r="A6989" t="str">
            <v>E9055CP</v>
          </cell>
          <cell r="B6989" t="str">
            <v>SICRO ABRIL/ 25</v>
          </cell>
          <cell r="C6989" t="str">
            <v>Guincho pneumático com capacidade de 2,5 t</v>
          </cell>
          <cell r="D6989" t="str">
            <v>R$/h</v>
          </cell>
          <cell r="F6989">
            <v>83.1</v>
          </cell>
        </row>
        <row r="6990">
          <cell r="A6990" t="str">
            <v>E9056CP</v>
          </cell>
          <cell r="B6990" t="str">
            <v>SICRO ABRIL/ 25</v>
          </cell>
          <cell r="C6990" t="str">
            <v>Plataforma autoelevatória de 12 x 24 m com capacidade de 150 t</v>
          </cell>
          <cell r="D6990" t="str">
            <v>R$/h</v>
          </cell>
          <cell r="F6990">
            <v>123.41</v>
          </cell>
        </row>
        <row r="6991">
          <cell r="A6991" t="str">
            <v>E9057CP</v>
          </cell>
          <cell r="B6991" t="str">
            <v>SICRO ABRIL/ 25</v>
          </cell>
          <cell r="C6991" t="str">
            <v>Batelão sem propulsão com capacidade de 66 m³</v>
          </cell>
          <cell r="D6991" t="str">
            <v>R$/h</v>
          </cell>
          <cell r="F6991">
            <v>31.1</v>
          </cell>
        </row>
        <row r="6992">
          <cell r="A6992" t="str">
            <v>E9058CP</v>
          </cell>
          <cell r="B6992" t="str">
            <v>SICRO ABRIL/ 25</v>
          </cell>
          <cell r="C6992" t="str">
            <v>Plataforma flutuante de 12 x 24 x 1,8 m com capacidade de 150 t</v>
          </cell>
          <cell r="D6992" t="str">
            <v>R$/h</v>
          </cell>
          <cell r="F6992">
            <v>42.56</v>
          </cell>
        </row>
        <row r="6993">
          <cell r="A6993" t="str">
            <v>E9059CP</v>
          </cell>
          <cell r="B6993" t="str">
            <v>SICRO ABRIL/ 25</v>
          </cell>
          <cell r="C6993" t="str">
            <v>Plataforma autoelevatória de 12 x 24 m montada na obra com capacidade de 150 t</v>
          </cell>
          <cell r="D6993" t="str">
            <v>R$/h</v>
          </cell>
          <cell r="F6993">
            <v>123.41</v>
          </cell>
        </row>
        <row r="6994">
          <cell r="A6994" t="str">
            <v>E9060CP</v>
          </cell>
          <cell r="B6994" t="str">
            <v>SICRO ABRIL/ 25</v>
          </cell>
          <cell r="C6994" t="str">
            <v>Perfuratriz pneumática rotopercussiva montada em flutuante com pressão de 0,70 MPa e capacidade de 2.500 gpm</v>
          </cell>
          <cell r="D6994" t="str">
            <v>R$/h</v>
          </cell>
          <cell r="F6994">
            <v>62.3</v>
          </cell>
        </row>
        <row r="6995">
          <cell r="A6995" t="str">
            <v>E9061CP</v>
          </cell>
          <cell r="B6995" t="str">
            <v>SICRO ABRIL/ 25</v>
          </cell>
          <cell r="C6995" t="str">
            <v>Lixadeira elétrica manual angular - 2 kW</v>
          </cell>
          <cell r="D6995" t="str">
            <v>R$/h</v>
          </cell>
          <cell r="F6995">
            <v>0.22</v>
          </cell>
        </row>
        <row r="6996">
          <cell r="A6996" t="str">
            <v>E9062CP</v>
          </cell>
          <cell r="B6996" t="str">
            <v>SICRO ABRIL/ 25</v>
          </cell>
          <cell r="C6996" t="str">
            <v>Soprador de ar quente manual - 1,60 kW</v>
          </cell>
          <cell r="D6996" t="str">
            <v>R$/h</v>
          </cell>
          <cell r="F6996">
            <v>1.25</v>
          </cell>
        </row>
        <row r="6997">
          <cell r="A6997" t="str">
            <v>E9063CP</v>
          </cell>
          <cell r="B6997" t="str">
            <v>SICRO ABRIL/ 25</v>
          </cell>
          <cell r="C6997" t="str">
            <v>Equipamento de estabilização dinâmica da via - 300 kW</v>
          </cell>
          <cell r="D6997" t="str">
            <v>R$/h</v>
          </cell>
          <cell r="F6997">
            <v>2977.97</v>
          </cell>
        </row>
        <row r="6998">
          <cell r="A6998" t="str">
            <v>E9064CP</v>
          </cell>
          <cell r="B6998" t="str">
            <v>SICRO ABRIL/ 25</v>
          </cell>
          <cell r="C6998" t="str">
            <v>Transportador manual gerica com capacidade de 180 l</v>
          </cell>
          <cell r="D6998" t="str">
            <v>R$/h</v>
          </cell>
          <cell r="F6998">
            <v>1.7</v>
          </cell>
        </row>
        <row r="6999">
          <cell r="A6999" t="str">
            <v>E9065CP</v>
          </cell>
          <cell r="B6999" t="str">
            <v>SICRO ABRIL/ 25</v>
          </cell>
          <cell r="C6999" t="str">
            <v>Carro controle ferroviário - 186 kW</v>
          </cell>
          <cell r="D6999" t="str">
            <v>R$/h</v>
          </cell>
          <cell r="F6999">
            <v>2932.22</v>
          </cell>
        </row>
        <row r="7000">
          <cell r="A7000" t="str">
            <v>E9066CP</v>
          </cell>
          <cell r="B7000" t="str">
            <v>SICRO ABRIL/ 25</v>
          </cell>
          <cell r="C7000" t="str">
            <v>Grupo gerador - 14 kVA</v>
          </cell>
          <cell r="D7000" t="str">
            <v>R$/h</v>
          </cell>
          <cell r="F7000">
            <v>18.329999999999998</v>
          </cell>
        </row>
        <row r="7001">
          <cell r="A7001" t="str">
            <v>E9067CP</v>
          </cell>
          <cell r="B7001" t="str">
            <v>SICRO ABRIL/ 25</v>
          </cell>
          <cell r="C7001" t="str">
            <v>Veículo ferroviário para capina química com capacidade de 12.000 l - 115 kW</v>
          </cell>
          <cell r="D7001" t="str">
            <v>R$/h</v>
          </cell>
          <cell r="F7001">
            <v>237.59</v>
          </cell>
        </row>
        <row r="7002">
          <cell r="A7002" t="str">
            <v>E9068CP</v>
          </cell>
          <cell r="B7002" t="str">
            <v>SICRO ABRIL/ 25</v>
          </cell>
          <cell r="C7002" t="str">
            <v>Perfuratriz hidráulica rotopercussiva para CCPH - 123 kW</v>
          </cell>
          <cell r="D7002" t="str">
            <v>R$/h</v>
          </cell>
          <cell r="F7002">
            <v>823.07</v>
          </cell>
        </row>
        <row r="7003">
          <cell r="A7003" t="str">
            <v>E9069CP</v>
          </cell>
          <cell r="B7003" t="str">
            <v>SICRO ABRIL/ 25</v>
          </cell>
          <cell r="C7003" t="str">
            <v>Vibrador de imersão para concreto - 4,10 kW</v>
          </cell>
          <cell r="D7003" t="str">
            <v>R$/h</v>
          </cell>
          <cell r="F7003">
            <v>8.68</v>
          </cell>
        </row>
        <row r="7004">
          <cell r="A7004" t="str">
            <v>E9070CP</v>
          </cell>
          <cell r="B7004" t="str">
            <v>SICRO ABRIL/ 25</v>
          </cell>
          <cell r="C7004" t="str">
            <v>Ponte rolante com capacidade de 5 t e vão de até 15 m - 10 kW</v>
          </cell>
          <cell r="D7004" t="str">
            <v>R$/h</v>
          </cell>
          <cell r="F7004">
            <v>58.41</v>
          </cell>
        </row>
        <row r="7005">
          <cell r="A7005" t="str">
            <v>E9071CP</v>
          </cell>
          <cell r="B7005" t="str">
            <v>SICRO ABRIL/ 25</v>
          </cell>
          <cell r="C7005" t="str">
            <v>Transportador manual carrinho de mão com capacidade de 80 l</v>
          </cell>
          <cell r="D7005" t="str">
            <v>R$/h</v>
          </cell>
          <cell r="F7005">
            <v>0.72</v>
          </cell>
        </row>
        <row r="7006">
          <cell r="A7006" t="str">
            <v>E9072CP</v>
          </cell>
          <cell r="B7006" t="str">
            <v>SICRO ABRIL/ 25</v>
          </cell>
          <cell r="C7006" t="str">
            <v>Martelo hidráulico vibratório com unidade hidráulica - 486 kW</v>
          </cell>
          <cell r="D7006" t="str">
            <v>R$/h</v>
          </cell>
          <cell r="F7006">
            <v>877.2</v>
          </cell>
        </row>
        <row r="7007">
          <cell r="A7007" t="str">
            <v>E9073CP</v>
          </cell>
          <cell r="B7007" t="str">
            <v>SICRO ABRIL/ 25</v>
          </cell>
          <cell r="C7007" t="str">
            <v>Bomba de concreto rebocável com capacidade de 30 m³/h - 74 kW</v>
          </cell>
          <cell r="D7007" t="str">
            <v>R$/h</v>
          </cell>
          <cell r="F7007">
            <v>185.61</v>
          </cell>
        </row>
        <row r="7008">
          <cell r="A7008" t="str">
            <v>E9074CP</v>
          </cell>
          <cell r="B7008" t="str">
            <v>SICRO ABRIL/ 25</v>
          </cell>
          <cell r="C7008" t="str">
            <v>Tanque de estocagem de asfalto com agitadores de 60.000 l</v>
          </cell>
          <cell r="D7008" t="str">
            <v>R$/h</v>
          </cell>
          <cell r="F7008">
            <v>73.67</v>
          </cell>
        </row>
        <row r="7009">
          <cell r="A7009" t="str">
            <v>E9075CP</v>
          </cell>
          <cell r="B7009" t="str">
            <v>SICRO ABRIL/ 25</v>
          </cell>
          <cell r="C7009" t="str">
            <v>Trado cavadeira de 12"</v>
          </cell>
          <cell r="D7009" t="str">
            <v>R$/h</v>
          </cell>
          <cell r="F7009">
            <v>0.12</v>
          </cell>
        </row>
        <row r="7010">
          <cell r="A7010" t="str">
            <v>E9076CP</v>
          </cell>
          <cell r="B7010" t="str">
            <v>SICRO ABRIL/ 25</v>
          </cell>
          <cell r="C7010" t="str">
            <v>Equipamento para pintura eletrostática com cabine dupla de 7,00 kW e estufa de 80.000 kCal</v>
          </cell>
          <cell r="D7010" t="str">
            <v>R$/h</v>
          </cell>
          <cell r="F7010">
            <v>43.62</v>
          </cell>
        </row>
        <row r="7011">
          <cell r="A7011" t="str">
            <v>E9077CP</v>
          </cell>
          <cell r="B7011" t="str">
            <v>SICRO ABRIL/ 25</v>
          </cell>
          <cell r="C7011" t="str">
            <v>Perfuratriz de circulação reversa tipo Wirth ou similar com unidade hidráulica (Power Pack) - 273 kW</v>
          </cell>
          <cell r="D7011" t="str">
            <v>R$/h</v>
          </cell>
          <cell r="F7011">
            <v>849.34</v>
          </cell>
        </row>
        <row r="7012">
          <cell r="A7012" t="str">
            <v>E9078CP</v>
          </cell>
          <cell r="B7012" t="str">
            <v>SICRO ABRIL/ 25</v>
          </cell>
          <cell r="C7012" t="str">
            <v>Treliça lançadeira com capacidade de carga de 100 a 120 t e vão máximo de 45 m - 110 kW</v>
          </cell>
          <cell r="D7012" t="str">
            <v>R$/h</v>
          </cell>
          <cell r="F7012">
            <v>247.96</v>
          </cell>
        </row>
        <row r="7013">
          <cell r="A7013" t="str">
            <v>E9079CP</v>
          </cell>
          <cell r="B7013" t="str">
            <v>SICRO ABRIL/ 25</v>
          </cell>
          <cell r="C7013" t="str">
            <v>Bomba submersível com capacidade de 360 m³/h - 23 kW</v>
          </cell>
          <cell r="D7013" t="str">
            <v>R$/h</v>
          </cell>
          <cell r="F7013">
            <v>30.22</v>
          </cell>
        </row>
        <row r="7014">
          <cell r="A7014" t="str">
            <v>E9080CP</v>
          </cell>
          <cell r="B7014" t="str">
            <v>SICRO ABRIL/ 25</v>
          </cell>
          <cell r="C7014" t="str">
            <v>Carrelone com capacidade máxima de 70 t</v>
          </cell>
          <cell r="D7014" t="str">
            <v>R$/h</v>
          </cell>
          <cell r="F7014">
            <v>184.05</v>
          </cell>
        </row>
        <row r="7015">
          <cell r="A7015" t="str">
            <v>E9081CP</v>
          </cell>
          <cell r="B7015" t="str">
            <v>SICRO ABRIL/ 25</v>
          </cell>
          <cell r="C7015" t="str">
            <v>Fischietti simples com capacidade de 70 t</v>
          </cell>
          <cell r="D7015" t="str">
            <v>R$/h</v>
          </cell>
          <cell r="F7015">
            <v>33.86</v>
          </cell>
        </row>
        <row r="7016">
          <cell r="A7016" t="str">
            <v>E9083CP</v>
          </cell>
          <cell r="B7016" t="str">
            <v>SICRO ABRIL/ 25</v>
          </cell>
          <cell r="C7016" t="str">
            <v>Vagão fechado FLT com capacidade de 99 t</v>
          </cell>
          <cell r="D7016" t="str">
            <v>R$/h</v>
          </cell>
          <cell r="F7016">
            <v>33.89</v>
          </cell>
        </row>
        <row r="7017">
          <cell r="A7017" t="str">
            <v>E9084CP</v>
          </cell>
          <cell r="B7017" t="str">
            <v>SICRO ABRIL/ 25</v>
          </cell>
          <cell r="C7017" t="str">
            <v>Vagão tanque convencional TCT com capacidade de 97 t e 103.000 l</v>
          </cell>
          <cell r="D7017" t="str">
            <v>R$/h</v>
          </cell>
          <cell r="F7017">
            <v>49.33</v>
          </cell>
        </row>
        <row r="7018">
          <cell r="A7018" t="str">
            <v>E9085CP</v>
          </cell>
          <cell r="B7018" t="str">
            <v>SICRO ABRIL/ 25</v>
          </cell>
          <cell r="C7018" t="str">
            <v>Vagão gôndola GDE com capacidade de 93,5 t / 29 m³</v>
          </cell>
          <cell r="D7018" t="str">
            <v>R$/h</v>
          </cell>
          <cell r="F7018">
            <v>24.87</v>
          </cell>
        </row>
        <row r="7019">
          <cell r="A7019" t="str">
            <v>E9086CP</v>
          </cell>
          <cell r="B7019" t="str">
            <v>SICRO ABRIL/ 25</v>
          </cell>
          <cell r="C7019" t="str">
            <v>Bomba de concreto rebocável com capacidade de 41 m³/h - 74 kW</v>
          </cell>
          <cell r="D7019" t="str">
            <v>R$/h</v>
          </cell>
          <cell r="F7019">
            <v>194.56</v>
          </cell>
        </row>
        <row r="7020">
          <cell r="A7020" t="str">
            <v>E9089CP</v>
          </cell>
          <cell r="B7020" t="str">
            <v>SICRO ABRIL/ 25</v>
          </cell>
          <cell r="C7020" t="str">
            <v>Roçadeira costal - 1,40 kW</v>
          </cell>
          <cell r="D7020" t="str">
            <v>R$/h</v>
          </cell>
          <cell r="F7020">
            <v>8.8699999999999992</v>
          </cell>
        </row>
        <row r="7021">
          <cell r="A7021" t="str">
            <v>E9093CP</v>
          </cell>
          <cell r="B7021" t="str">
            <v>SICRO ABRIL/ 25</v>
          </cell>
          <cell r="C7021" t="str">
            <v>Veículo leve - 53 kW (sem motorista)</v>
          </cell>
          <cell r="D7021" t="str">
            <v>R$/h</v>
          </cell>
          <cell r="F7021">
            <v>35.549999999999997</v>
          </cell>
        </row>
        <row r="7022">
          <cell r="A7022" t="str">
            <v>E9094CP</v>
          </cell>
          <cell r="B7022" t="str">
            <v>SICRO ABRIL/ 25</v>
          </cell>
          <cell r="C7022" t="str">
            <v>Guindaste móvel sobre pneus com 6 eixos com capacidade máxima de 350 t - 450 kW</v>
          </cell>
          <cell r="D7022" t="str">
            <v>R$/h</v>
          </cell>
          <cell r="F7022">
            <v>2908.63</v>
          </cell>
        </row>
        <row r="7023">
          <cell r="A7023" t="str">
            <v>E9095CP</v>
          </cell>
          <cell r="B7023" t="str">
            <v>SICRO ABRIL/ 25</v>
          </cell>
          <cell r="C7023" t="str">
            <v>Guindaste móvel sobre pneus com 8 eixos com capacidade máxima de 500 t - 500 kW</v>
          </cell>
          <cell r="D7023" t="str">
            <v>R$/h</v>
          </cell>
          <cell r="F7023">
            <v>4714.29</v>
          </cell>
        </row>
        <row r="7024">
          <cell r="A7024" t="str">
            <v>E9096CP</v>
          </cell>
          <cell r="B7024" t="str">
            <v>SICRO ABRIL/ 25</v>
          </cell>
          <cell r="C7024" t="str">
            <v>Minicarregadeira de pneus - 45,50 kW</v>
          </cell>
          <cell r="D7024" t="str">
            <v>R$/h</v>
          </cell>
          <cell r="F7024">
            <v>155.47</v>
          </cell>
        </row>
        <row r="7025">
          <cell r="A7025" t="str">
            <v>E9101CP</v>
          </cell>
          <cell r="B7025" t="str">
            <v>SICRO ABRIL/ 25</v>
          </cell>
          <cell r="C7025" t="str">
            <v>Removedora de faixas de sinalização viária - 9,69 kW</v>
          </cell>
          <cell r="D7025" t="str">
            <v>R$/h</v>
          </cell>
          <cell r="F7025">
            <v>26.13</v>
          </cell>
        </row>
        <row r="7026">
          <cell r="A7026" t="str">
            <v>E9102CP</v>
          </cell>
          <cell r="B7026" t="str">
            <v>SICRO ABRIL/ 25</v>
          </cell>
          <cell r="C7026" t="str">
            <v>Extrusora para sarjeta de concreto - 10,44 kW</v>
          </cell>
          <cell r="D7026" t="str">
            <v>R$/h</v>
          </cell>
          <cell r="F7026">
            <v>46.74</v>
          </cell>
        </row>
        <row r="7027">
          <cell r="A7027" t="str">
            <v>E9103CP</v>
          </cell>
          <cell r="B7027" t="str">
            <v>SICRO ABRIL/ 25</v>
          </cell>
          <cell r="C7027" t="str">
            <v>Extrusora para meio-fio de concreto - 10,44 kW</v>
          </cell>
          <cell r="D7027" t="str">
            <v>R$/h</v>
          </cell>
          <cell r="F7027">
            <v>44.21</v>
          </cell>
        </row>
        <row r="7028">
          <cell r="A7028" t="str">
            <v>E9105CP</v>
          </cell>
          <cell r="B7028" t="str">
            <v>SICRO ABRIL/ 25</v>
          </cell>
          <cell r="C7028" t="str">
            <v>Embarcação empurradora multipropósito - 2 x 186 kW</v>
          </cell>
          <cell r="D7028" t="str">
            <v>R$/h</v>
          </cell>
          <cell r="F7028">
            <v>759.15</v>
          </cell>
        </row>
        <row r="7029">
          <cell r="A7029" t="str">
            <v>E9106CP</v>
          </cell>
          <cell r="B7029" t="str">
            <v>SICRO ABRIL/ 25</v>
          </cell>
          <cell r="C7029" t="str">
            <v>Balsa de convés com capacidade de 200 t</v>
          </cell>
          <cell r="D7029" t="str">
            <v>R$/h</v>
          </cell>
          <cell r="F7029">
            <v>74.62</v>
          </cell>
        </row>
        <row r="7030">
          <cell r="A7030" t="str">
            <v>E9107CP</v>
          </cell>
          <cell r="B7030" t="str">
            <v>SICRO ABRIL/ 25</v>
          </cell>
          <cell r="C7030" t="str">
            <v>Compactador manual com soquete vibratório - 2,24 kW</v>
          </cell>
          <cell r="D7030" t="str">
            <v>R$/h</v>
          </cell>
          <cell r="F7030">
            <v>5.79</v>
          </cell>
        </row>
        <row r="7031">
          <cell r="A7031" t="str">
            <v>E9108CP</v>
          </cell>
          <cell r="B7031" t="str">
            <v>SICRO ABRIL/ 25</v>
          </cell>
          <cell r="C7031" t="str">
            <v>Soldadora de trilho por caldeamento na via - 400 kW</v>
          </cell>
          <cell r="D7031" t="str">
            <v>R$/h</v>
          </cell>
          <cell r="F7031">
            <v>848.41</v>
          </cell>
        </row>
        <row r="7032">
          <cell r="A7032" t="str">
            <v>E9110CP</v>
          </cell>
          <cell r="B7032" t="str">
            <v>SICRO ABRIL/ 25</v>
          </cell>
          <cell r="C7032" t="str">
            <v>Escavadeira hidráulica sobre esteiras para rocha com caçamba com capacidade de 1,56 m³ - 118 kW</v>
          </cell>
          <cell r="D7032" t="str">
            <v>R$/h</v>
          </cell>
          <cell r="F7032">
            <v>387.78</v>
          </cell>
        </row>
        <row r="7033">
          <cell r="A7033" t="str">
            <v>E9111CP</v>
          </cell>
          <cell r="B7033" t="str">
            <v>SICRO ABRIL/ 25</v>
          </cell>
          <cell r="C7033" t="str">
            <v>Jateador abrasivo úmido com capacidade de 350 kg de abrasivo</v>
          </cell>
          <cell r="D7033" t="str">
            <v>R$/h</v>
          </cell>
          <cell r="F7033">
            <v>81.02</v>
          </cell>
        </row>
        <row r="7034">
          <cell r="A7034" t="str">
            <v>E9112CP</v>
          </cell>
          <cell r="B7034" t="str">
            <v>SICRO ABRIL/ 25</v>
          </cell>
          <cell r="C7034" t="str">
            <v>Sinalizador direcional móvel com sistema fotovoltaico de energia e montado em chassi sobre pneus</v>
          </cell>
          <cell r="D7034" t="str">
            <v>R$/h</v>
          </cell>
          <cell r="F7034">
            <v>3.61</v>
          </cell>
        </row>
        <row r="7035">
          <cell r="A7035" t="str">
            <v>E9113CP</v>
          </cell>
          <cell r="B7035" t="str">
            <v>SICRO ABRIL/ 25</v>
          </cell>
          <cell r="C7035" t="str">
            <v>Painel de Mensagem Variável - PMV móvel, com sistema fotovoltaico de energia e montado em chassi sobre pneus</v>
          </cell>
          <cell r="D7035" t="str">
            <v>R$/h</v>
          </cell>
          <cell r="F7035">
            <v>27.13</v>
          </cell>
        </row>
        <row r="7036">
          <cell r="A7036" t="str">
            <v>E9116CP</v>
          </cell>
          <cell r="B7036" t="str">
            <v>SICRO ABRIL/ 25</v>
          </cell>
          <cell r="C7036" t="str">
            <v>Semáforo móvel com 3 lentes e bateria - D = 200 mm</v>
          </cell>
          <cell r="D7036" t="str">
            <v>R$/h</v>
          </cell>
          <cell r="F7036">
            <v>1.27</v>
          </cell>
        </row>
        <row r="7037">
          <cell r="A7037" t="str">
            <v>E9117CP</v>
          </cell>
          <cell r="B7037" t="str">
            <v>SICRO ABRIL/ 25</v>
          </cell>
          <cell r="C7037" t="str">
            <v>Carregadeira de pneus para rocha com capacidade de 2,50 m³ - 105 kW</v>
          </cell>
          <cell r="D7037" t="str">
            <v>R$/h</v>
          </cell>
          <cell r="F7037">
            <v>356.76</v>
          </cell>
        </row>
        <row r="7038">
          <cell r="A7038" t="str">
            <v>E9118CP</v>
          </cell>
          <cell r="B7038" t="str">
            <v>SICRO ABRIL/ 25</v>
          </cell>
          <cell r="C7038" t="str">
            <v>Cortadora de pavimento com disco diamantado de 450 a 1.500 mm - 55,40 kW</v>
          </cell>
          <cell r="D7038" t="str">
            <v>R$/h</v>
          </cell>
          <cell r="F7038">
            <v>155.63</v>
          </cell>
        </row>
        <row r="7039">
          <cell r="A7039" t="str">
            <v>E9119CP</v>
          </cell>
          <cell r="B7039" t="str">
            <v>SICRO ABRIL/ 25</v>
          </cell>
          <cell r="C7039" t="str">
            <v>Minicarregadeira sobre pneus com valetadeira - 55,40 kW</v>
          </cell>
          <cell r="D7039" t="str">
            <v>R$/h</v>
          </cell>
          <cell r="F7039">
            <v>216.93</v>
          </cell>
        </row>
        <row r="7040">
          <cell r="A7040" t="str">
            <v>E9120CP</v>
          </cell>
          <cell r="B7040" t="str">
            <v>SICRO ABRIL/ 25</v>
          </cell>
          <cell r="C7040" t="str">
            <v>Equipamento de cravação sobre esteira para geodreno com haste para profundidade de até 20 m - 258 kW</v>
          </cell>
          <cell r="D7040" t="str">
            <v>R$/h</v>
          </cell>
          <cell r="F7040">
            <v>618.45000000000005</v>
          </cell>
        </row>
        <row r="7041">
          <cell r="A7041" t="str">
            <v>E9122CP</v>
          </cell>
          <cell r="B7041" t="str">
            <v>SICRO ABRIL/ 25</v>
          </cell>
          <cell r="C7041" t="str">
            <v>Perfuratriz tipo Bottom Feed para coluna de brita - 194 kW</v>
          </cell>
          <cell r="D7041" t="str">
            <v>R$/h</v>
          </cell>
          <cell r="F7041">
            <v>1029.73</v>
          </cell>
        </row>
        <row r="7042">
          <cell r="A7042" t="str">
            <v>E9125CP</v>
          </cell>
          <cell r="B7042" t="str">
            <v>SICRO ABRIL/ 25</v>
          </cell>
          <cell r="C7042" t="str">
            <v>Veículo tipo van furgão com capacidade de 1,54 t - 93 kW</v>
          </cell>
          <cell r="D7042" t="str">
            <v>R$/h</v>
          </cell>
          <cell r="F7042">
            <v>81</v>
          </cell>
        </row>
        <row r="7043">
          <cell r="A7043" t="str">
            <v>E9126CP</v>
          </cell>
          <cell r="B7043" t="str">
            <v>SICRO ABRIL/ 25</v>
          </cell>
          <cell r="C7043" t="str">
            <v>Draga backhoe com capacidade de 7 m³ - 1.000 kW</v>
          </cell>
          <cell r="D7043" t="str">
            <v>R$/h</v>
          </cell>
          <cell r="F7043">
            <v>6495.57</v>
          </cell>
        </row>
        <row r="7044">
          <cell r="A7044" t="str">
            <v>E9127CP</v>
          </cell>
          <cell r="B7044" t="str">
            <v>SICRO ABRIL/ 25</v>
          </cell>
          <cell r="C7044" t="str">
            <v>Escavadeira hidráulica com martelo hidráulico de 520 kg - 75 kW</v>
          </cell>
          <cell r="D7044" t="str">
            <v>R$/h</v>
          </cell>
          <cell r="F7044">
            <v>330.99</v>
          </cell>
        </row>
        <row r="7045">
          <cell r="A7045" t="str">
            <v>E9134CP</v>
          </cell>
          <cell r="B7045" t="str">
            <v>SICRO ABRIL/ 25</v>
          </cell>
          <cell r="C7045" t="str">
            <v>Miniônibus com capacidade para 30 passageiros - 111 kW</v>
          </cell>
          <cell r="D7045" t="str">
            <v>R$/h</v>
          </cell>
          <cell r="F7045">
            <v>228.95</v>
          </cell>
        </row>
        <row r="7046">
          <cell r="A7046" t="str">
            <v>E9141CP</v>
          </cell>
          <cell r="B7046" t="str">
            <v>SICRO ABRIL/ 25</v>
          </cell>
          <cell r="C7046" t="str">
            <v>Rebarbador hidráulico com bomba manual com capacidade de força de 9.000 kgf</v>
          </cell>
          <cell r="D7046" t="str">
            <v>R$/h</v>
          </cell>
          <cell r="F7046">
            <v>14.26</v>
          </cell>
        </row>
        <row r="7047">
          <cell r="A7047" t="str">
            <v>E9144CP</v>
          </cell>
          <cell r="B7047" t="str">
            <v>SICRO ABRIL/ 25</v>
          </cell>
          <cell r="C7047" t="str">
            <v>Pórtico metálico rolante com talha com capacidade de 5 t - 10 kW</v>
          </cell>
          <cell r="D7047" t="str">
            <v>R$/h</v>
          </cell>
          <cell r="F7047">
            <v>49.37</v>
          </cell>
        </row>
        <row r="7048">
          <cell r="A7048" t="str">
            <v>E9148CP</v>
          </cell>
          <cell r="B7048" t="str">
            <v>SICRO ABRIL/ 25</v>
          </cell>
          <cell r="C7048" t="str">
            <v>Macaco de protensão de fios com bomba - 3,72 kW</v>
          </cell>
          <cell r="D7048" t="str">
            <v>R$/h</v>
          </cell>
          <cell r="F7048">
            <v>49.3</v>
          </cell>
        </row>
        <row r="7049">
          <cell r="A7049" t="str">
            <v>E9149CP</v>
          </cell>
          <cell r="B7049" t="str">
            <v>SICRO ABRIL/ 25</v>
          </cell>
          <cell r="C7049" t="str">
            <v>Máquina de aplicação e extração de grampo elástico tipo Pandrol - 6,70 kW</v>
          </cell>
          <cell r="D7049" t="str">
            <v>R$/h</v>
          </cell>
          <cell r="F7049">
            <v>57.09</v>
          </cell>
        </row>
        <row r="7050">
          <cell r="A7050" t="str">
            <v>E9151CP</v>
          </cell>
          <cell r="B7050" t="str">
            <v>SICRO ABRIL/ 25</v>
          </cell>
          <cell r="C7050" t="str">
            <v>Britador de mandíbulas móvel sobre esteiras, sem peneira, com capacidade de 140 m³/h - 170 kW</v>
          </cell>
          <cell r="D7050" t="str">
            <v>R$/h</v>
          </cell>
          <cell r="F7050">
            <v>591.79999999999995</v>
          </cell>
        </row>
        <row r="7051">
          <cell r="A7051" t="str">
            <v>E9152CP</v>
          </cell>
          <cell r="B7051" t="str">
            <v>SICRO ABRIL/ 25</v>
          </cell>
          <cell r="C7051" t="str">
            <v>Ferramenta de fixação à pólvora de ação direta</v>
          </cell>
          <cell r="D7051" t="str">
            <v>R$/h</v>
          </cell>
          <cell r="F7051">
            <v>0.19</v>
          </cell>
        </row>
        <row r="7052">
          <cell r="A7052" t="str">
            <v>E9153CP</v>
          </cell>
          <cell r="B7052" t="str">
            <v>SICRO ABRIL/ 25</v>
          </cell>
          <cell r="C7052" t="str">
            <v>Ferramenta de fixação à pólvora e sistema à pistão</v>
          </cell>
          <cell r="D7052" t="str">
            <v>R$/h</v>
          </cell>
          <cell r="F7052">
            <v>0.18</v>
          </cell>
        </row>
        <row r="7053">
          <cell r="A7053" t="str">
            <v>E9154CP</v>
          </cell>
          <cell r="B7053" t="str">
            <v>SICRO ABRIL/ 25</v>
          </cell>
          <cell r="C7053" t="str">
            <v>Equipamento para selagem com material asfáltico rebocável com capacidade de 370 l - 35 kW</v>
          </cell>
          <cell r="D7053" t="str">
            <v>R$/h</v>
          </cell>
          <cell r="F7053">
            <v>100.38</v>
          </cell>
        </row>
        <row r="7054">
          <cell r="A7054" t="str">
            <v>E9155CP</v>
          </cell>
          <cell r="B7054" t="str">
            <v>SICRO ABRIL/ 25</v>
          </cell>
          <cell r="C7054" t="str">
            <v>Caldeira de asfalto rebocável com capacidade de 600 l - 5,20 kW</v>
          </cell>
          <cell r="D7054" t="str">
            <v>R$/h</v>
          </cell>
          <cell r="F7054">
            <v>18.43</v>
          </cell>
        </row>
        <row r="7055">
          <cell r="A7055" t="str">
            <v>E9156CP</v>
          </cell>
          <cell r="B7055" t="str">
            <v>SICRO ABRIL/ 25</v>
          </cell>
          <cell r="C7055" t="str">
            <v>Soprador de ar costal - 2,6 kW</v>
          </cell>
          <cell r="D7055" t="str">
            <v>R$/h</v>
          </cell>
          <cell r="F7055">
            <v>5.61</v>
          </cell>
        </row>
        <row r="7056">
          <cell r="A7056" t="str">
            <v>E9157CP</v>
          </cell>
          <cell r="B7056" t="str">
            <v>SICRO ABRIL/ 25</v>
          </cell>
          <cell r="C7056" t="str">
            <v>Locomotiva diesel-elétrica CC - bitola métrica - 2.237 kW</v>
          </cell>
          <cell r="D7056" t="str">
            <v>R$/h</v>
          </cell>
          <cell r="F7056">
            <v>1913.97</v>
          </cell>
        </row>
        <row r="7057">
          <cell r="A7057" t="str">
            <v>E9158CP</v>
          </cell>
          <cell r="B7057" t="str">
            <v>SICRO ABRIL/ 25</v>
          </cell>
          <cell r="C7057" t="str">
            <v>Locomotiva diesel-elétrica CC - bitola larga - 2.237 kW</v>
          </cell>
          <cell r="D7057" t="str">
            <v>R$/h</v>
          </cell>
          <cell r="F7057">
            <v>1933.94</v>
          </cell>
        </row>
        <row r="7058">
          <cell r="A7058" t="str">
            <v>E9159CP</v>
          </cell>
          <cell r="B7058" t="str">
            <v>SICRO ABRIL/ 25</v>
          </cell>
          <cell r="C7058" t="str">
            <v>Vagão plataforma PNE com capacidade de 82 t - bitola métrica</v>
          </cell>
          <cell r="D7058" t="str">
            <v>R$/h</v>
          </cell>
          <cell r="F7058">
            <v>29.52</v>
          </cell>
        </row>
        <row r="7059">
          <cell r="A7059" t="str">
            <v>E9160CP</v>
          </cell>
          <cell r="B7059" t="str">
            <v>SICRO ABRIL/ 25</v>
          </cell>
          <cell r="C7059" t="str">
            <v>Vagão plataforma PNT com capacidade de 98 t - bitola larga</v>
          </cell>
          <cell r="D7059" t="str">
            <v>R$/h</v>
          </cell>
          <cell r="F7059">
            <v>38.5</v>
          </cell>
        </row>
        <row r="7060">
          <cell r="A7060" t="str">
            <v>E9161CP</v>
          </cell>
          <cell r="B7060" t="str">
            <v>SICRO ABRIL/ 25</v>
          </cell>
          <cell r="C7060" t="str">
            <v>Vagão fechado com porta para carga e descarga de paletes FLD com capacidade de 64 t - bitola métrica</v>
          </cell>
          <cell r="D7060" t="str">
            <v>R$/h</v>
          </cell>
          <cell r="F7060">
            <v>29.28</v>
          </cell>
        </row>
        <row r="7061">
          <cell r="A7061" t="str">
            <v>E9162CP</v>
          </cell>
          <cell r="B7061" t="str">
            <v>SICRO ABRIL/ 25</v>
          </cell>
          <cell r="C7061" t="str">
            <v>Vagão fechado com porta para carga e descarga de paletes FLT com capacidade de 99 t - bitola larga</v>
          </cell>
          <cell r="D7061" t="str">
            <v>R$/h</v>
          </cell>
          <cell r="F7061">
            <v>33.89</v>
          </cell>
        </row>
        <row r="7062">
          <cell r="A7062" t="str">
            <v>E9163CP</v>
          </cell>
          <cell r="B7062" t="str">
            <v>SICRO ABRIL/ 25</v>
          </cell>
          <cell r="C7062" t="str">
            <v>Vagão hopper aberto com descarga automática HNE com capacidade de 45 m³ - bitola métrica</v>
          </cell>
          <cell r="D7062" t="str">
            <v>R$/h</v>
          </cell>
          <cell r="F7062">
            <v>35.29</v>
          </cell>
        </row>
        <row r="7063">
          <cell r="A7063" t="str">
            <v>E9164CP</v>
          </cell>
          <cell r="B7063" t="str">
            <v>SICRO ABRIL/ 25</v>
          </cell>
          <cell r="C7063" t="str">
            <v>Vagão hopper aberto com descarga automática HNT com capacidade de 63 m³ - bitola larga</v>
          </cell>
          <cell r="D7063" t="str">
            <v>R$/h</v>
          </cell>
          <cell r="F7063">
            <v>40.18</v>
          </cell>
        </row>
        <row r="7064">
          <cell r="A7064" t="str">
            <v>E9167CP</v>
          </cell>
          <cell r="B7064" t="str">
            <v>SICRO ABRIL/ 25</v>
          </cell>
          <cell r="C7064" t="str">
            <v>Equipamento para carga e descarga de TLS de até 250 m - 90 kW</v>
          </cell>
          <cell r="D7064" t="str">
            <v>R$/h</v>
          </cell>
          <cell r="F7064">
            <v>240.62</v>
          </cell>
        </row>
        <row r="7065">
          <cell r="A7065" t="str">
            <v>E9168CP</v>
          </cell>
          <cell r="B7065" t="str">
            <v>SICRO ABRIL/ 25</v>
          </cell>
          <cell r="C7065" t="str">
            <v>Carregadeira de pneus com implemento de garfo - 195 kW</v>
          </cell>
          <cell r="D7065" t="str">
            <v>R$/h</v>
          </cell>
          <cell r="F7065">
            <v>375.31</v>
          </cell>
        </row>
        <row r="7066">
          <cell r="A7066" t="str">
            <v>E9200CP</v>
          </cell>
          <cell r="B7066" t="str">
            <v>SICRO ABRIL/ 25</v>
          </cell>
          <cell r="C7066" t="str">
            <v>Carregadeira de pneus para rocha com capacidade de 2,50 m³ - 105 kW com periculosidade</v>
          </cell>
          <cell r="D7066" t="str">
            <v>R$/h</v>
          </cell>
          <cell r="F7066">
            <v>363.85</v>
          </cell>
        </row>
        <row r="7067">
          <cell r="A7067" t="str">
            <v>E9203CP</v>
          </cell>
          <cell r="B7067" t="str">
            <v>SICRO ABRIL/ 25</v>
          </cell>
          <cell r="C7067" t="str">
            <v>Escavadeira hidráulica com martelo hidráulico de 1.700 kg - 103 kW com periculosidade</v>
          </cell>
          <cell r="D7067" t="str">
            <v>R$/h</v>
          </cell>
          <cell r="F7067">
            <v>663.36</v>
          </cell>
        </row>
        <row r="7068">
          <cell r="A7068" t="str">
            <v>E9204CP</v>
          </cell>
          <cell r="B7068" t="str">
            <v>SICRO ABRIL/ 25</v>
          </cell>
          <cell r="C7068" t="str">
            <v>Perfuratriz sobre esteiras - 145 kW com periculosidade</v>
          </cell>
          <cell r="D7068" t="str">
            <v>R$/h</v>
          </cell>
          <cell r="F7068">
            <v>462.55</v>
          </cell>
        </row>
        <row r="7069">
          <cell r="A7069" t="str">
            <v>E9205CP</v>
          </cell>
          <cell r="B7069" t="str">
            <v>SICRO ABRIL/ 25</v>
          </cell>
          <cell r="C7069" t="str">
            <v>Equipamento de corte a plasma CNC - 12.000 x 5.500 mm - 19,5 kW</v>
          </cell>
          <cell r="D7069" t="str">
            <v>R$/h</v>
          </cell>
          <cell r="F7069">
            <v>171.75</v>
          </cell>
        </row>
        <row r="7070">
          <cell r="A7070" t="str">
            <v>E9206CP</v>
          </cell>
          <cell r="B7070" t="str">
            <v>SICRO ABRIL/ 25</v>
          </cell>
          <cell r="C7070" t="str">
            <v>Equipamento de solda MIG automática com acessórios - 14,6 kVA</v>
          </cell>
          <cell r="D7070" t="str">
            <v>R$/h</v>
          </cell>
          <cell r="F7070">
            <v>15.17</v>
          </cell>
        </row>
        <row r="7071">
          <cell r="A7071" t="str">
            <v>E9207CP</v>
          </cell>
          <cell r="B7071" t="str">
            <v>SICRO ABRIL/ 25</v>
          </cell>
          <cell r="C7071" t="str">
            <v>Máquina de solda elétrica retificadora 425 A - 18,70 kW</v>
          </cell>
          <cell r="D7071" t="str">
            <v>R$/h</v>
          </cell>
          <cell r="F7071">
            <v>1.24</v>
          </cell>
        </row>
        <row r="7072">
          <cell r="A7072" t="str">
            <v>E9209CP</v>
          </cell>
          <cell r="B7072" t="str">
            <v>SICRO ABRIL/ 25</v>
          </cell>
          <cell r="C7072" t="str">
            <v>Martelete perfurador/rompedor a ar comprimido de 25 kg para rocha, com insalubridade, com capacidade de 2.040 gpm</v>
          </cell>
          <cell r="D7072" t="str">
            <v>R$/h</v>
          </cell>
          <cell r="F7072">
            <v>36.99</v>
          </cell>
        </row>
        <row r="7073">
          <cell r="A7073" t="str">
            <v>E9213CP</v>
          </cell>
          <cell r="B7073" t="str">
            <v>SICRO ABRIL/ 25</v>
          </cell>
          <cell r="C7073" t="str">
            <v>Jumbo eletro-hidráulico com 3 braços - 155 kW/237 kW com periculosidade</v>
          </cell>
          <cell r="D7073" t="str">
            <v>R$/h</v>
          </cell>
          <cell r="F7073">
            <v>2445.1999999999998</v>
          </cell>
        </row>
        <row r="7074">
          <cell r="A7074" t="str">
            <v>E9231CP</v>
          </cell>
          <cell r="B7074" t="str">
            <v>SICRO ABRIL/ 25</v>
          </cell>
          <cell r="C7074" t="str">
            <v>Maçarico lança-chamas a gás liquefeito de petróleo (GLP)</v>
          </cell>
          <cell r="D7074" t="str">
            <v>R$/h</v>
          </cell>
          <cell r="F7074">
            <v>0.02</v>
          </cell>
        </row>
        <row r="7075">
          <cell r="A7075" t="str">
            <v>E9242CP</v>
          </cell>
          <cell r="B7075" t="str">
            <v>SICRO ABRIL/ 25</v>
          </cell>
          <cell r="C7075" t="str">
            <v>Estação transmissora de superfície para televisionamento</v>
          </cell>
          <cell r="D7075" t="str">
            <v>R$/h</v>
          </cell>
          <cell r="F7075">
            <v>1.61</v>
          </cell>
        </row>
        <row r="7076">
          <cell r="A7076" t="str">
            <v>E9243CP</v>
          </cell>
          <cell r="B7076" t="str">
            <v>SICRO ABRIL/ 25</v>
          </cell>
          <cell r="C7076" t="str">
            <v>Câmara hiperbárica com filtro, serpentina e reservatório de ar para mergulho raso - D = 1,80 m e H = 2,22 m</v>
          </cell>
          <cell r="D7076" t="str">
            <v>R$/h</v>
          </cell>
          <cell r="F7076">
            <v>81.5</v>
          </cell>
        </row>
        <row r="7077">
          <cell r="A7077" t="str">
            <v>E9244CP</v>
          </cell>
          <cell r="B7077" t="str">
            <v>SICRO ABRIL/ 25</v>
          </cell>
          <cell r="C7077" t="str">
            <v>Estação transmissora de superfície para comunicação sem fio</v>
          </cell>
          <cell r="D7077" t="str">
            <v>R$/h</v>
          </cell>
          <cell r="F7077">
            <v>4.6500000000000004</v>
          </cell>
        </row>
        <row r="7078">
          <cell r="A7078" t="str">
            <v>E9245CP</v>
          </cell>
          <cell r="B7078" t="str">
            <v>SICRO ABRIL/ 25</v>
          </cell>
          <cell r="C7078" t="str">
            <v>Estação transmissora de superfície para comunicação com fio</v>
          </cell>
          <cell r="D7078" t="str">
            <v>R$/h</v>
          </cell>
          <cell r="F7078">
            <v>0.78</v>
          </cell>
        </row>
        <row r="7079">
          <cell r="A7079" t="str">
            <v>E9246CP</v>
          </cell>
          <cell r="B7079" t="str">
            <v>SICRO ABRIL/ 25</v>
          </cell>
          <cell r="C7079" t="str">
            <v>Painel de controle de ar com manômetros e pneufatômetros</v>
          </cell>
          <cell r="D7079" t="str">
            <v>R$/h</v>
          </cell>
          <cell r="F7079">
            <v>1.5</v>
          </cell>
        </row>
        <row r="7080">
          <cell r="A7080" t="str">
            <v>E9247CP</v>
          </cell>
          <cell r="B7080" t="str">
            <v>SICRO ABRIL/ 25</v>
          </cell>
          <cell r="C7080" t="str">
            <v>Sistema de Sino aberto (sinete) para mergulho até 50 m - 33,50 kW</v>
          </cell>
          <cell r="D7080" t="str">
            <v>R$/h</v>
          </cell>
          <cell r="F7080">
            <v>86.04</v>
          </cell>
        </row>
        <row r="7081">
          <cell r="A7081" t="str">
            <v>E9248CP</v>
          </cell>
          <cell r="B7081" t="str">
            <v>SICRO ABRIL/ 25</v>
          </cell>
          <cell r="C7081" t="str">
            <v>Sistema de ar comprimido para mergulho até 30 m com pressão de trabalho de 1,4 MPa - 7,46 kW</v>
          </cell>
          <cell r="D7081" t="str">
            <v>R$/h</v>
          </cell>
          <cell r="F7081">
            <v>14.6</v>
          </cell>
        </row>
        <row r="7082">
          <cell r="A7082" t="str">
            <v>E9249CP</v>
          </cell>
          <cell r="B7082" t="str">
            <v>SICRO ABRIL/ 25</v>
          </cell>
          <cell r="C7082" t="str">
            <v>Sistema de ar comprimido para mergulho até 50 m com pressão de trabalho de 1,7 MPa - 16,18 kW</v>
          </cell>
          <cell r="D7082" t="str">
            <v>R$/h</v>
          </cell>
          <cell r="F7082">
            <v>26.89</v>
          </cell>
        </row>
        <row r="7083">
          <cell r="A7083" t="str">
            <v>E9251CP</v>
          </cell>
          <cell r="B7083" t="str">
            <v>SICRO ABRIL/ 25</v>
          </cell>
          <cell r="C7083" t="str">
            <v>Fonte de plasma para corte manual - 65A - 15 kW</v>
          </cell>
          <cell r="D7083" t="str">
            <v>R$/h</v>
          </cell>
          <cell r="F7083">
            <v>5.83</v>
          </cell>
        </row>
        <row r="7084">
          <cell r="A7084" t="str">
            <v>E9252CP</v>
          </cell>
          <cell r="B7084" t="str">
            <v>SICRO ABRIL/ 25</v>
          </cell>
          <cell r="C7084" t="str">
            <v>Serra de esquadria com braço telescópico - D = 250 mm (10") - 1,80 kW</v>
          </cell>
          <cell r="D7084" t="str">
            <v>R$/h</v>
          </cell>
          <cell r="F7084">
            <v>0.84</v>
          </cell>
        </row>
        <row r="7085">
          <cell r="A7085" t="str">
            <v>E9253CP</v>
          </cell>
          <cell r="B7085" t="str">
            <v>SICRO ABRIL/ 25</v>
          </cell>
          <cell r="C7085" t="str">
            <v>Rebordeadeira diâmetro máximo 3,00 m - 4,85 kW</v>
          </cell>
          <cell r="D7085" t="str">
            <v>R$/h</v>
          </cell>
          <cell r="F7085">
            <v>6.11</v>
          </cell>
        </row>
        <row r="7086">
          <cell r="A7086" t="str">
            <v>E9254CP</v>
          </cell>
          <cell r="B7086" t="str">
            <v>SICRO ABRIL/ 25</v>
          </cell>
          <cell r="C7086" t="str">
            <v>Dobradeira viradeira manual comprimento máximo de dobra de até 2.000 mm</v>
          </cell>
          <cell r="D7086" t="str">
            <v>R$/h</v>
          </cell>
          <cell r="F7086">
            <v>1.74</v>
          </cell>
        </row>
        <row r="7087">
          <cell r="A7087" t="str">
            <v>E9255CP</v>
          </cell>
          <cell r="B7087" t="str">
            <v>SICRO ABRIL/ 25</v>
          </cell>
          <cell r="C7087" t="str">
            <v>Fonte de plasma para corte manual - 45A - 10 kW</v>
          </cell>
          <cell r="D7087" t="str">
            <v>R$/h</v>
          </cell>
          <cell r="F7087">
            <v>3.89</v>
          </cell>
        </row>
        <row r="7088">
          <cell r="A7088" t="str">
            <v>E9256CP</v>
          </cell>
          <cell r="B7088" t="str">
            <v>SICRO ABRIL/ 25</v>
          </cell>
          <cell r="C7088" t="str">
            <v>Equipamento para pintura com cal rebocável com dois bicos aplicadores e capacidade de 2.200 l</v>
          </cell>
          <cell r="D7088" t="str">
            <v>R$/h</v>
          </cell>
          <cell r="F7088">
            <v>33.54</v>
          </cell>
        </row>
        <row r="7089">
          <cell r="A7089" t="str">
            <v>E9259CP</v>
          </cell>
          <cell r="B7089" t="str">
            <v>SICRO ABRIL/ 25</v>
          </cell>
          <cell r="C7089" t="str">
            <v>Ventilador centrífugo média pressão com capacidade de 38 m³/min - 2,21 kW</v>
          </cell>
          <cell r="D7089" t="str">
            <v>R$/h</v>
          </cell>
          <cell r="F7089">
            <v>2.88</v>
          </cell>
        </row>
        <row r="7090">
          <cell r="A7090" t="str">
            <v>E9260CP</v>
          </cell>
          <cell r="B7090" t="str">
            <v>SICRO ABRIL/ 25</v>
          </cell>
          <cell r="C7090" t="str">
            <v>Detector de gases com bomba elétrica para espaço confinado</v>
          </cell>
          <cell r="D7090" t="str">
            <v>R$/h</v>
          </cell>
          <cell r="F7090">
            <v>0.62</v>
          </cell>
        </row>
        <row r="7091">
          <cell r="A7091" t="str">
            <v>E9261CP</v>
          </cell>
          <cell r="B7091" t="str">
            <v>SICRO ABRIL/ 25</v>
          </cell>
          <cell r="C7091" t="str">
            <v>Equipamento de pintura com pistola airless - 0,90 kW</v>
          </cell>
          <cell r="D7091" t="str">
            <v>R$/h</v>
          </cell>
          <cell r="F7091">
            <v>0.36</v>
          </cell>
        </row>
        <row r="7092">
          <cell r="A7092" t="str">
            <v>E9262CP</v>
          </cell>
          <cell r="B7092" t="str">
            <v>SICRO ABRIL/ 25</v>
          </cell>
          <cell r="C7092" t="str">
            <v>Escova rotativa com cerdas de aço para tratamento de superfície - 0,91 kW</v>
          </cell>
          <cell r="D7092" t="str">
            <v>R$/h</v>
          </cell>
          <cell r="F7092">
            <v>27.54</v>
          </cell>
        </row>
        <row r="7093">
          <cell r="A7093" t="str">
            <v>E9263CP</v>
          </cell>
          <cell r="B7093" t="str">
            <v>SICRO ABRIL/ 25</v>
          </cell>
          <cell r="C7093" t="str">
            <v>Tripé com guincho para espaço confinado</v>
          </cell>
          <cell r="D7093" t="str">
            <v>R$/h</v>
          </cell>
          <cell r="F7093">
            <v>1.56</v>
          </cell>
        </row>
        <row r="7094">
          <cell r="A7094" t="str">
            <v>E9264CP</v>
          </cell>
          <cell r="B7094" t="str">
            <v>SICRO ABRIL/ 25</v>
          </cell>
          <cell r="C7094" t="str">
            <v>Respirador purificador de ar motorizado</v>
          </cell>
          <cell r="D7094" t="str">
            <v>R$/h</v>
          </cell>
          <cell r="F7094">
            <v>1.31</v>
          </cell>
        </row>
        <row r="7095">
          <cell r="A7095" t="str">
            <v>E9265CP</v>
          </cell>
          <cell r="B7095" t="str">
            <v>SICRO ABRIL/ 25</v>
          </cell>
          <cell r="C7095" t="str">
            <v>Respirador de adução de ar tipo linha de ar comprimido para jateamento</v>
          </cell>
          <cell r="D7095" t="str">
            <v>R$/h</v>
          </cell>
          <cell r="F7095">
            <v>2.68</v>
          </cell>
        </row>
        <row r="7096">
          <cell r="A7096" t="str">
            <v>E9267CP</v>
          </cell>
          <cell r="B7096" t="str">
            <v>SICRO ABRIL/ 25</v>
          </cell>
          <cell r="C7096" t="str">
            <v>Exaustor centrífugo alta pressão com capacidade de 35 m³/min - 1,47 kW</v>
          </cell>
          <cell r="D7096" t="str">
            <v>R$/h</v>
          </cell>
          <cell r="F7096">
            <v>0.96</v>
          </cell>
        </row>
        <row r="7097">
          <cell r="A7097" t="str">
            <v>E9501CP</v>
          </cell>
          <cell r="B7097" t="str">
            <v>SICRO ABRIL/ 25</v>
          </cell>
          <cell r="C7097" t="str">
            <v>Ventilador axial para ventilação forçada com velocidade de saída de 32,8 m/s - D = 1.000 mm - 30 kW</v>
          </cell>
          <cell r="D7097" t="str">
            <v>R$/h</v>
          </cell>
          <cell r="F7097">
            <v>77.25</v>
          </cell>
        </row>
        <row r="7098">
          <cell r="A7098" t="str">
            <v>E9502CP</v>
          </cell>
          <cell r="B7098" t="str">
            <v>SICRO ABRIL/ 25</v>
          </cell>
          <cell r="C7098" t="str">
            <v>Bate-estaca de gravidade para 6 t - 119 kW</v>
          </cell>
          <cell r="D7098" t="str">
            <v>R$/h</v>
          </cell>
          <cell r="F7098">
            <v>226.25</v>
          </cell>
        </row>
        <row r="7099">
          <cell r="A7099" t="str">
            <v>E9503CP</v>
          </cell>
          <cell r="B7099" t="str">
            <v>SICRO ABRIL/ 25</v>
          </cell>
          <cell r="C7099" t="str">
            <v>Guilhotina hidráulica 16 x 6.100 mm - 30 kW</v>
          </cell>
          <cell r="D7099" t="str">
            <v>R$/h</v>
          </cell>
          <cell r="F7099">
            <v>146.88</v>
          </cell>
        </row>
        <row r="7100">
          <cell r="A7100" t="str">
            <v>E9505CP</v>
          </cell>
          <cell r="B7100" t="str">
            <v>SICRO ABRIL/ 25</v>
          </cell>
          <cell r="C7100" t="str">
            <v>Prensa dobradeira capacidade 320 t - comprimento até 3.100 mm - 30 kW</v>
          </cell>
          <cell r="D7100" t="str">
            <v>R$/h</v>
          </cell>
          <cell r="F7100">
            <v>108.13</v>
          </cell>
        </row>
        <row r="7101">
          <cell r="A7101" t="str">
            <v>E9507CP</v>
          </cell>
          <cell r="B7101" t="str">
            <v>SICRO ABRIL/ 25</v>
          </cell>
          <cell r="C7101" t="str">
            <v>Plotadora de recorte com computador e programa computacional</v>
          </cell>
          <cell r="D7101" t="str">
            <v>R$/h</v>
          </cell>
          <cell r="F7101">
            <v>25.49</v>
          </cell>
        </row>
        <row r="7102">
          <cell r="A7102" t="str">
            <v>E9510CP</v>
          </cell>
          <cell r="B7102" t="str">
            <v>SICRO ABRIL/ 25</v>
          </cell>
          <cell r="C7102" t="str">
            <v>Ventilador centrífugo baixa pressão com capacidade de 58 m³/min - 3,68 kW</v>
          </cell>
          <cell r="D7102" t="str">
            <v>R$/h</v>
          </cell>
          <cell r="F7102">
            <v>2.36</v>
          </cell>
        </row>
        <row r="7103">
          <cell r="A7103" t="str">
            <v>E9511CP</v>
          </cell>
          <cell r="B7103" t="str">
            <v>SICRO ABRIL/ 25</v>
          </cell>
          <cell r="C7103" t="str">
            <v>Carregadeira de pneus com capacidade de 3,40 m³ - 195 kW</v>
          </cell>
          <cell r="D7103" t="str">
            <v>R$/h</v>
          </cell>
          <cell r="F7103">
            <v>449.19</v>
          </cell>
        </row>
        <row r="7104">
          <cell r="A7104" t="str">
            <v>E9512CP</v>
          </cell>
          <cell r="B7104" t="str">
            <v>SICRO ABRIL/ 25</v>
          </cell>
          <cell r="C7104" t="str">
            <v>Veículo leve - 53 kW</v>
          </cell>
          <cell r="D7104" t="str">
            <v>R$/h</v>
          </cell>
          <cell r="F7104">
            <v>62.93</v>
          </cell>
        </row>
        <row r="7105">
          <cell r="A7105" t="str">
            <v>E9513CP</v>
          </cell>
          <cell r="B7105" t="str">
            <v>SICRO ABRIL/ 25</v>
          </cell>
          <cell r="C7105" t="str">
            <v>Compressor de ar portátil de 160,46 l/s (340 PCM) - 81 kW</v>
          </cell>
          <cell r="D7105" t="str">
            <v>R$/h</v>
          </cell>
          <cell r="F7105">
            <v>121.49</v>
          </cell>
        </row>
        <row r="7106">
          <cell r="A7106" t="str">
            <v>E9514CP</v>
          </cell>
          <cell r="B7106" t="str">
            <v>SICRO ABRIL/ 25</v>
          </cell>
          <cell r="C7106" t="str">
            <v>Distribuidor de agregados sobre pneus autopropelido - 130 kW</v>
          </cell>
          <cell r="D7106" t="str">
            <v>R$/h</v>
          </cell>
          <cell r="F7106">
            <v>285.58999999999997</v>
          </cell>
        </row>
        <row r="7107">
          <cell r="A7107" t="str">
            <v>E9515CP</v>
          </cell>
          <cell r="B7107" t="str">
            <v>SICRO ABRIL/ 25</v>
          </cell>
          <cell r="C7107" t="str">
            <v>Escavadeira hidráulica sobre esteiras com caçamba com capacidade de 1,56 m³ - 118 kW</v>
          </cell>
          <cell r="D7107" t="str">
            <v>R$/h</v>
          </cell>
          <cell r="F7107">
            <v>283.66000000000003</v>
          </cell>
        </row>
        <row r="7108">
          <cell r="A7108" t="str">
            <v>E9516CP</v>
          </cell>
          <cell r="B7108" t="str">
            <v>SICRO ABRIL/ 25</v>
          </cell>
          <cell r="C7108" t="str">
            <v>Perfuratriz hidráulica sobre esteiras - 283 kW</v>
          </cell>
          <cell r="D7108" t="str">
            <v>R$/h</v>
          </cell>
          <cell r="F7108">
            <v>1169.8599999999999</v>
          </cell>
        </row>
        <row r="7109">
          <cell r="A7109" t="str">
            <v>E9518CP</v>
          </cell>
          <cell r="B7109" t="str">
            <v>SICRO ABRIL/ 25</v>
          </cell>
          <cell r="C7109" t="str">
            <v>Grade de 24 discos rebocável de D = 60 cm (24")</v>
          </cell>
          <cell r="D7109" t="str">
            <v>R$/h</v>
          </cell>
          <cell r="F7109">
            <v>5.0599999999999996</v>
          </cell>
        </row>
        <row r="7110">
          <cell r="A7110" t="str">
            <v>E9519CP</v>
          </cell>
          <cell r="B7110" t="str">
            <v>SICRO ABRIL/ 25</v>
          </cell>
          <cell r="C7110" t="str">
            <v>Betoneira com motor a gasolina com capacidade de 600 l - 10 kW</v>
          </cell>
          <cell r="D7110" t="str">
            <v>R$/h</v>
          </cell>
          <cell r="F7110">
            <v>48.94</v>
          </cell>
        </row>
        <row r="7111">
          <cell r="A7111" t="str">
            <v>E9521CP</v>
          </cell>
          <cell r="B7111" t="str">
            <v>SICRO ABRIL/ 25</v>
          </cell>
          <cell r="C7111" t="str">
            <v>Grupo gerador - 3,2 kVA</v>
          </cell>
          <cell r="D7111" t="str">
            <v>R$/h</v>
          </cell>
          <cell r="F7111">
            <v>4.68</v>
          </cell>
        </row>
        <row r="7112">
          <cell r="A7112" t="str">
            <v>E9522CP</v>
          </cell>
          <cell r="B7112" t="str">
            <v>SICRO ABRIL/ 25</v>
          </cell>
          <cell r="C7112" t="str">
            <v>Caldeira de asfalto rebocável com capacidade de 1.500 l - 6,5 kW</v>
          </cell>
          <cell r="D7112" t="str">
            <v>R$/h</v>
          </cell>
          <cell r="F7112">
            <v>23.99</v>
          </cell>
        </row>
        <row r="7113">
          <cell r="A7113" t="str">
            <v>E9523CP</v>
          </cell>
          <cell r="B7113" t="str">
            <v>SICRO ABRIL/ 25</v>
          </cell>
          <cell r="C7113" t="str">
            <v>Motoscraper - 304 kW</v>
          </cell>
          <cell r="D7113" t="str">
            <v>R$/h</v>
          </cell>
          <cell r="F7113">
            <v>1004.77</v>
          </cell>
        </row>
        <row r="7114">
          <cell r="A7114" t="str">
            <v>E9524CP</v>
          </cell>
          <cell r="B7114" t="str">
            <v>SICRO ABRIL/ 25</v>
          </cell>
          <cell r="C7114" t="str">
            <v>Motoniveladora - 93 kW</v>
          </cell>
          <cell r="D7114" t="str">
            <v>R$/h</v>
          </cell>
          <cell r="F7114">
            <v>283.48</v>
          </cell>
        </row>
        <row r="7115">
          <cell r="A7115" t="str">
            <v>E9525CP</v>
          </cell>
          <cell r="B7115" t="str">
            <v>SICRO ABRIL/ 25</v>
          </cell>
          <cell r="C7115" t="str">
            <v>Ponte rolante com capacidade de 15 t e vão de até 15 m - 20 kW</v>
          </cell>
          <cell r="D7115" t="str">
            <v>R$/h</v>
          </cell>
          <cell r="F7115">
            <v>334.68</v>
          </cell>
        </row>
        <row r="7116">
          <cell r="A7116" t="str">
            <v>E9526CP</v>
          </cell>
          <cell r="B7116" t="str">
            <v>SICRO ABRIL/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25</v>
          </cell>
          <cell r="C7117" t="str">
            <v>Martelete perfurador/rompedor a ar comprimido de 25 kg para rocha com capacidade de 2.040 gpm</v>
          </cell>
          <cell r="D7117" t="str">
            <v>R$/h</v>
          </cell>
          <cell r="F7117">
            <v>29.98</v>
          </cell>
        </row>
        <row r="7118">
          <cell r="A7118" t="str">
            <v>E9528CP</v>
          </cell>
          <cell r="B7118" t="str">
            <v>SICRO ABRIL/ 25</v>
          </cell>
          <cell r="C7118" t="str">
            <v>Empilhadeira a diesel com capacidade de 4 t - 60 kW</v>
          </cell>
          <cell r="D7118" t="str">
            <v>R$/h</v>
          </cell>
          <cell r="F7118">
            <v>168.16</v>
          </cell>
        </row>
        <row r="7119">
          <cell r="A7119" t="str">
            <v>E9529CP</v>
          </cell>
          <cell r="B7119" t="str">
            <v>SICRO ABRIL/ 25</v>
          </cell>
          <cell r="C7119" t="str">
            <v>Jateador para estruturas metálicas com transportador a roletes - 22 kW</v>
          </cell>
          <cell r="D7119" t="str">
            <v>R$/h</v>
          </cell>
          <cell r="F7119">
            <v>633.71</v>
          </cell>
        </row>
        <row r="7120">
          <cell r="A7120" t="str">
            <v>E9530CP</v>
          </cell>
          <cell r="B7120" t="str">
            <v>SICRO ABRIL/ 25</v>
          </cell>
          <cell r="C7120" t="str">
            <v>Rolo compactador liso vibratório autopropelido por pneus de 11 t - 97 kW</v>
          </cell>
          <cell r="D7120" t="str">
            <v>R$/h</v>
          </cell>
          <cell r="F7120">
            <v>255.37</v>
          </cell>
        </row>
        <row r="7121">
          <cell r="A7121" t="str">
            <v>E9532CP</v>
          </cell>
          <cell r="B7121" t="str">
            <v>SICRO ABRIL/ 25</v>
          </cell>
          <cell r="C7121" t="str">
            <v>Equipamento de solda MIG com acessórios - 14,6 kVA</v>
          </cell>
          <cell r="D7121" t="str">
            <v>R$/h</v>
          </cell>
          <cell r="F7121">
            <v>14.56</v>
          </cell>
        </row>
        <row r="7122">
          <cell r="A7122" t="str">
            <v>E9535CP</v>
          </cell>
          <cell r="B7122" t="str">
            <v>SICRO ABRIL/ 25</v>
          </cell>
          <cell r="C7122" t="str">
            <v>Serra circular com bancada - D = 30 cm - 4 kW</v>
          </cell>
          <cell r="D7122" t="str">
            <v>R$/h</v>
          </cell>
          <cell r="F7122">
            <v>25.7</v>
          </cell>
        </row>
        <row r="7123">
          <cell r="A7123" t="str">
            <v>E9536CP</v>
          </cell>
          <cell r="B7123" t="str">
            <v>SICRO ABRIL/ 25</v>
          </cell>
          <cell r="C7123" t="str">
            <v>Embarcação de transporte de pessoal e apoio logístico - 30 kW</v>
          </cell>
          <cell r="D7123" t="str">
            <v>R$/h</v>
          </cell>
          <cell r="F7123">
            <v>102.77</v>
          </cell>
        </row>
        <row r="7124">
          <cell r="A7124" t="str">
            <v>E9538CP</v>
          </cell>
          <cell r="B7124" t="str">
            <v>SICRO ABRIL/ 25</v>
          </cell>
          <cell r="C7124" t="str">
            <v>Conjunto vibratório para meio tubo de concreto com encaixe PB e 3 jogos de fôrmas - D = 0,30 m - 2,20 kW</v>
          </cell>
          <cell r="D7124" t="str">
            <v>R$/h</v>
          </cell>
          <cell r="F7124">
            <v>4.1900000000000004</v>
          </cell>
        </row>
        <row r="7125">
          <cell r="A7125" t="str">
            <v>E9539CP</v>
          </cell>
          <cell r="B7125" t="str">
            <v>SICRO ABRIL/ 25</v>
          </cell>
          <cell r="C7125" t="str">
            <v>Equipamento de batimetria monofeixe</v>
          </cell>
          <cell r="D7125" t="str">
            <v>R$/h</v>
          </cell>
          <cell r="F7125">
            <v>45.36</v>
          </cell>
        </row>
        <row r="7126">
          <cell r="A7126" t="str">
            <v>E9540CP</v>
          </cell>
          <cell r="B7126" t="str">
            <v>SICRO ABRIL/ 25</v>
          </cell>
          <cell r="C7126" t="str">
            <v>Trator sobre esteiras com lâmina - 127 kW</v>
          </cell>
          <cell r="D7126" t="str">
            <v>R$/h</v>
          </cell>
          <cell r="F7126">
            <v>317.74</v>
          </cell>
        </row>
        <row r="7127">
          <cell r="A7127" t="str">
            <v>E9541CP</v>
          </cell>
          <cell r="B7127" t="str">
            <v>SICRO ABRIL/ 25</v>
          </cell>
          <cell r="C7127" t="str">
            <v>Trator sobre esteiras com lâmina - 259 kW</v>
          </cell>
          <cell r="D7127" t="str">
            <v>R$/h</v>
          </cell>
          <cell r="F7127">
            <v>759.36</v>
          </cell>
        </row>
        <row r="7128">
          <cell r="A7128" t="str">
            <v>E9543CP</v>
          </cell>
          <cell r="B7128" t="str">
            <v>SICRO ABRIL/ 25</v>
          </cell>
          <cell r="C7128" t="str">
            <v>Compressor de ar respirável com capacidade de até 35 MPa e 3,58 l/s - 5,52 kW</v>
          </cell>
          <cell r="D7128" t="str">
            <v>R$/h</v>
          </cell>
          <cell r="F7128">
            <v>10.15</v>
          </cell>
        </row>
        <row r="7129">
          <cell r="A7129" t="str">
            <v>E9544CP</v>
          </cell>
          <cell r="B7129" t="str">
            <v>SICRO ABRIL/ 25</v>
          </cell>
          <cell r="C7129" t="str">
            <v>Vassoura mecânica rebocável com largura de 2,44 m</v>
          </cell>
          <cell r="D7129" t="str">
            <v>R$/h</v>
          </cell>
          <cell r="F7129">
            <v>13.41</v>
          </cell>
        </row>
        <row r="7130">
          <cell r="A7130" t="str">
            <v>E9545CP</v>
          </cell>
          <cell r="B7130" t="str">
            <v>SICRO ABRIL/ 25</v>
          </cell>
          <cell r="C7130" t="str">
            <v>Vibroacabadora de asfalto sobre esteiras - 97 kW</v>
          </cell>
          <cell r="D7130" t="str">
            <v>R$/h</v>
          </cell>
          <cell r="F7130">
            <v>345.69</v>
          </cell>
        </row>
        <row r="7131">
          <cell r="A7131" t="str">
            <v>E9547CP</v>
          </cell>
          <cell r="B7131" t="str">
            <v>SICRO ABRIL/ 25</v>
          </cell>
          <cell r="C7131" t="str">
            <v>Máquina de solda elétrica transformadora 250 A - 9,20 kW</v>
          </cell>
          <cell r="D7131" t="str">
            <v>R$/h</v>
          </cell>
          <cell r="F7131">
            <v>0.22</v>
          </cell>
        </row>
        <row r="7132">
          <cell r="A7132" t="str">
            <v>E9548CP</v>
          </cell>
          <cell r="B7132" t="str">
            <v>SICRO ABRIL/ 25</v>
          </cell>
          <cell r="C7132" t="str">
            <v>Bomba centrífuga com capacidade de 7,1 a 22 m³/h - 1,50 kW</v>
          </cell>
          <cell r="D7132" t="str">
            <v>R$/h</v>
          </cell>
          <cell r="F7132">
            <v>0.42</v>
          </cell>
        </row>
        <row r="7133">
          <cell r="A7133" t="str">
            <v>E9551CP</v>
          </cell>
          <cell r="B7133" t="str">
            <v>SICRO ABRIL/ 25</v>
          </cell>
          <cell r="C7133" t="str">
            <v>Obturador mecânico simples com extensão de 12 m</v>
          </cell>
          <cell r="D7133" t="str">
            <v>R$/h</v>
          </cell>
          <cell r="F7133">
            <v>0.78</v>
          </cell>
        </row>
        <row r="7134">
          <cell r="A7134" t="str">
            <v>E9552CP</v>
          </cell>
          <cell r="B7134" t="str">
            <v>SICRO ABRIL/ 25</v>
          </cell>
          <cell r="C7134" t="str">
            <v>Nível ótico com capacidade de aumento de 32x</v>
          </cell>
          <cell r="D7134" t="str">
            <v>R$/h</v>
          </cell>
          <cell r="F7134">
            <v>1.96</v>
          </cell>
        </row>
        <row r="7135">
          <cell r="A7135" t="str">
            <v>E9553CP</v>
          </cell>
          <cell r="B7135" t="str">
            <v>SICRO ABRIL/ 25</v>
          </cell>
          <cell r="C7135" t="str">
            <v>Estação total eletrônica com alcance máximo de 3.000 m</v>
          </cell>
          <cell r="D7135" t="str">
            <v>R$/h</v>
          </cell>
          <cell r="F7135">
            <v>7.17</v>
          </cell>
        </row>
        <row r="7136">
          <cell r="A7136" t="str">
            <v>E9556CP</v>
          </cell>
          <cell r="B7136" t="str">
            <v>SICRO ABRIL/ 25</v>
          </cell>
          <cell r="C7136" t="str">
            <v>Compactador manual de placa vibratória - 3,00 kW</v>
          </cell>
          <cell r="D7136" t="str">
            <v>R$/h</v>
          </cell>
          <cell r="F7136">
            <v>7.07</v>
          </cell>
        </row>
        <row r="7137">
          <cell r="A7137" t="str">
            <v>E9558CP</v>
          </cell>
          <cell r="B7137" t="str">
            <v>SICRO ABRIL/ 25</v>
          </cell>
          <cell r="C7137" t="str">
            <v>Tanque de estocagem de asfalto com capacidade de 30.000 l</v>
          </cell>
          <cell r="D7137" t="str">
            <v>R$/h</v>
          </cell>
          <cell r="F7137">
            <v>59.05</v>
          </cell>
        </row>
        <row r="7138">
          <cell r="A7138" t="str">
            <v>E9559CP</v>
          </cell>
          <cell r="B7138" t="str">
            <v>SICRO ABRIL/ 25</v>
          </cell>
          <cell r="C7138" t="str">
            <v>Aquecedor de fluido térmico - 12 kW</v>
          </cell>
          <cell r="D7138" t="str">
            <v>R$/h</v>
          </cell>
          <cell r="F7138">
            <v>70.709999999999994</v>
          </cell>
        </row>
        <row r="7139">
          <cell r="A7139" t="str">
            <v>E9560CP</v>
          </cell>
          <cell r="B7139" t="str">
            <v>SICRO ABRIL/ 25</v>
          </cell>
          <cell r="C7139" t="str">
            <v>Ônibus com capacidade para 80 passageiros - 175 kW</v>
          </cell>
          <cell r="D7139" t="str">
            <v>R$/h</v>
          </cell>
          <cell r="F7139">
            <v>341.14</v>
          </cell>
        </row>
        <row r="7140">
          <cell r="A7140" t="str">
            <v>E9561CP</v>
          </cell>
          <cell r="B7140" t="str">
            <v>SICRO ABRIL/ 25</v>
          </cell>
          <cell r="C7140" t="str">
            <v>GPS geodésico de simples frequência (L1)</v>
          </cell>
          <cell r="D7140" t="str">
            <v>R$/h</v>
          </cell>
          <cell r="F7140">
            <v>6.32</v>
          </cell>
        </row>
        <row r="7141">
          <cell r="A7141" t="str">
            <v>E9562CP</v>
          </cell>
          <cell r="B7141" t="str">
            <v>SICRO ABRIL/ 25</v>
          </cell>
          <cell r="C7141" t="str">
            <v>GPS geodésico de dupla frequência (L1/L2)</v>
          </cell>
          <cell r="D7141" t="str">
            <v>R$/h</v>
          </cell>
          <cell r="F7141">
            <v>15.87</v>
          </cell>
        </row>
        <row r="7142">
          <cell r="A7142" t="str">
            <v>E9563CP</v>
          </cell>
          <cell r="B7142" t="str">
            <v>SICRO ABRIL/ 25</v>
          </cell>
          <cell r="C7142" t="str">
            <v>Perfuratriz hidráulica sobre esteiras com clamshell - 220 kW</v>
          </cell>
          <cell r="D7142" t="str">
            <v>R$/h</v>
          </cell>
          <cell r="F7142">
            <v>740.14</v>
          </cell>
        </row>
        <row r="7143">
          <cell r="A7143" t="str">
            <v>E9565CP</v>
          </cell>
          <cell r="B7143" t="str">
            <v>SICRO ABRIL/ 25</v>
          </cell>
          <cell r="C7143" t="str">
            <v>Trator sobre esteiras com lâmina e escarificador - 259 kW</v>
          </cell>
          <cell r="D7143" t="str">
            <v>R$/h</v>
          </cell>
          <cell r="F7143">
            <v>766.49</v>
          </cell>
        </row>
        <row r="7144">
          <cell r="A7144" t="str">
            <v>E9566CP</v>
          </cell>
          <cell r="B7144" t="str">
            <v>SICRO ABRIL/ 25</v>
          </cell>
          <cell r="C7144" t="str">
            <v>Guindaste móvel sobre esteiras com clamshell de 1,9 m³ - 220 kW</v>
          </cell>
          <cell r="D7144" t="str">
            <v>R$/h</v>
          </cell>
          <cell r="F7144">
            <v>527.86</v>
          </cell>
        </row>
        <row r="7145">
          <cell r="A7145" t="str">
            <v>E9567CP</v>
          </cell>
          <cell r="B7145" t="str">
            <v>SICRO ABRIL/ 25</v>
          </cell>
          <cell r="C7145" t="str">
            <v>Fresadora de piso de concreto - 6,7 kW</v>
          </cell>
          <cell r="D7145" t="str">
            <v>R$/h</v>
          </cell>
          <cell r="F7145">
            <v>15.39</v>
          </cell>
        </row>
        <row r="7146">
          <cell r="A7146" t="str">
            <v>E9568CP</v>
          </cell>
          <cell r="B7146" t="str">
            <v>SICRO ABRIL/ 25</v>
          </cell>
          <cell r="C7146" t="str">
            <v>Furadeira de impacto de 12,5 mm - 0,80 kW</v>
          </cell>
          <cell r="D7146" t="str">
            <v>R$/h</v>
          </cell>
          <cell r="F7146">
            <v>0.22</v>
          </cell>
        </row>
        <row r="7147">
          <cell r="A7147" t="str">
            <v>E9569CP</v>
          </cell>
          <cell r="B7147" t="str">
            <v>SICRO ABRIL/ 25</v>
          </cell>
          <cell r="C7147" t="str">
            <v>Guindaste móvel sobre esteiras com clamshell de 4,6 m³ - 403 kW</v>
          </cell>
          <cell r="D7147" t="str">
            <v>R$/h</v>
          </cell>
          <cell r="F7147">
            <v>430.6</v>
          </cell>
        </row>
        <row r="7148">
          <cell r="A7148" t="str">
            <v>E9570CP</v>
          </cell>
          <cell r="B7148" t="str">
            <v>SICRO ABRIL/ 25</v>
          </cell>
          <cell r="C7148" t="str">
            <v>Furadeira com base magnética - 1,20 kW</v>
          </cell>
          <cell r="D7148" t="str">
            <v>R$/h</v>
          </cell>
          <cell r="F7148">
            <v>0.74</v>
          </cell>
        </row>
        <row r="7149">
          <cell r="A7149" t="str">
            <v>E9574CP</v>
          </cell>
          <cell r="B7149" t="str">
            <v>SICRO ABRIL/ 25</v>
          </cell>
          <cell r="C7149" t="str">
            <v>Perfuratriz sobre esteiras - 145 kW</v>
          </cell>
          <cell r="D7149" t="str">
            <v>R$/h</v>
          </cell>
          <cell r="F7149">
            <v>455.46</v>
          </cell>
        </row>
        <row r="7150">
          <cell r="A7150" t="str">
            <v>E9576CP</v>
          </cell>
          <cell r="B7150" t="str">
            <v>SICRO ABRIL/ 25</v>
          </cell>
          <cell r="C7150" t="str">
            <v>Escavadeira hidráulica de longo alcance sobre esteiras - 103 kW</v>
          </cell>
          <cell r="D7150" t="str">
            <v>R$/h</v>
          </cell>
          <cell r="F7150">
            <v>272.36</v>
          </cell>
        </row>
        <row r="7151">
          <cell r="A7151" t="str">
            <v>E9577CP</v>
          </cell>
          <cell r="B7151" t="str">
            <v>SICRO ABRIL/ 25</v>
          </cell>
          <cell r="C7151" t="str">
            <v>Trator agrícola sobre pneus - 77 kW</v>
          </cell>
          <cell r="D7151" t="str">
            <v>R$/h</v>
          </cell>
          <cell r="F7151">
            <v>150.54</v>
          </cell>
        </row>
        <row r="7152">
          <cell r="A7152" t="str">
            <v>E9578CP</v>
          </cell>
          <cell r="B7152" t="str">
            <v>SICRO ABRIL/ 25</v>
          </cell>
          <cell r="C7152" t="str">
            <v>Conjunto vibratório para meio tubo de concreto com encaixe PB e 3 jogos de fôrmas - D = 0,40 m - 2,20 kW</v>
          </cell>
          <cell r="D7152" t="str">
            <v>R$/h</v>
          </cell>
          <cell r="F7152">
            <v>4.4800000000000004</v>
          </cell>
        </row>
        <row r="7153">
          <cell r="A7153" t="str">
            <v>E9580CP</v>
          </cell>
          <cell r="B7153" t="str">
            <v>SICRO ABRIL/ 25</v>
          </cell>
          <cell r="C7153" t="str">
            <v>Fresadora e distribuidora com controle de greide - 287 kW</v>
          </cell>
          <cell r="D7153" t="str">
            <v>R$/h</v>
          </cell>
          <cell r="F7153">
            <v>865.7</v>
          </cell>
        </row>
        <row r="7154">
          <cell r="A7154" t="str">
            <v>E9581CP</v>
          </cell>
          <cell r="B7154" t="str">
            <v>SICRO ABRIL/ 25</v>
          </cell>
          <cell r="C7154" t="str">
            <v>Carregadeira de pneus para rocha com capacidade de 1,72 m³ - 113 kW</v>
          </cell>
          <cell r="D7154" t="str">
            <v>R$/h</v>
          </cell>
          <cell r="F7154">
            <v>319.86</v>
          </cell>
        </row>
        <row r="7155">
          <cell r="A7155" t="str">
            <v>E9583CP</v>
          </cell>
          <cell r="B7155" t="str">
            <v>SICRO ABRIL/ 25</v>
          </cell>
          <cell r="C7155" t="str">
            <v>Distribuidor de agregados rebocável com capacidade de 1,9 m³</v>
          </cell>
          <cell r="D7155" t="str">
            <v>R$/h</v>
          </cell>
          <cell r="F7155">
            <v>14.96</v>
          </cell>
        </row>
        <row r="7156">
          <cell r="A7156" t="str">
            <v>E9584CP</v>
          </cell>
          <cell r="B7156" t="str">
            <v>SICRO ABRIL/ 25</v>
          </cell>
          <cell r="C7156" t="str">
            <v>Carregadeira de pneus com capacidade de 1,72 m³ - 113 kW</v>
          </cell>
          <cell r="D7156" t="str">
            <v>R$/h</v>
          </cell>
          <cell r="F7156">
            <v>204.73</v>
          </cell>
        </row>
        <row r="7157">
          <cell r="A7157" t="str">
            <v>E9585CP</v>
          </cell>
          <cell r="B7157" t="str">
            <v>SICRO ABRIL/ 25</v>
          </cell>
          <cell r="C7157" t="str">
            <v>Motosserra com motor a gasolina - 2,30 kW</v>
          </cell>
          <cell r="D7157" t="str">
            <v>R$/h</v>
          </cell>
          <cell r="F7157">
            <v>31.98</v>
          </cell>
        </row>
        <row r="7158">
          <cell r="A7158" t="str">
            <v>E9586CP</v>
          </cell>
          <cell r="B7158" t="str">
            <v>SICRO ABRIL/ 25</v>
          </cell>
          <cell r="C7158" t="str">
            <v>Régua vibratória dupla com 4 m - 4,10 kW</v>
          </cell>
          <cell r="D7158" t="str">
            <v>R$/h</v>
          </cell>
          <cell r="F7158">
            <v>8.48</v>
          </cell>
        </row>
        <row r="7159">
          <cell r="A7159" t="str">
            <v>E9587CP</v>
          </cell>
          <cell r="B7159" t="str">
            <v>SICRO ABRIL/ 25</v>
          </cell>
          <cell r="C7159" t="str">
            <v>Serra para corte de concreto - 4 kW</v>
          </cell>
          <cell r="D7159" t="str">
            <v>R$/h</v>
          </cell>
          <cell r="F7159">
            <v>9.5299999999999994</v>
          </cell>
        </row>
        <row r="7160">
          <cell r="A7160" t="str">
            <v>E9588CP</v>
          </cell>
          <cell r="B7160" t="str">
            <v>SICRO ABRIL/ 25</v>
          </cell>
          <cell r="C7160" t="str">
            <v>Vibroacabadora de concreto sobre esteiras com fôrmas deslizantes - 205 kW</v>
          </cell>
          <cell r="D7160" t="str">
            <v>R$/h</v>
          </cell>
          <cell r="F7160">
            <v>1104.69</v>
          </cell>
        </row>
        <row r="7161">
          <cell r="A7161" t="str">
            <v>E9589CP</v>
          </cell>
          <cell r="B7161" t="str">
            <v>SICRO ABRIL/ 25</v>
          </cell>
          <cell r="C7161" t="str">
            <v>Máquina texturizadora e aplicadora de cura química em pavimento de concreto - 44,80 kW</v>
          </cell>
          <cell r="D7161" t="str">
            <v>R$/h</v>
          </cell>
          <cell r="F7161">
            <v>258.49</v>
          </cell>
        </row>
        <row r="7162">
          <cell r="A7162" t="str">
            <v>E9590CP</v>
          </cell>
          <cell r="B7162" t="str">
            <v>SICRO ABRIL/ 25</v>
          </cell>
          <cell r="C7162" t="str">
            <v>Central de concreto com capacidade de 40 m³/h - dosadora fixa</v>
          </cell>
          <cell r="D7162" t="str">
            <v>R$/h</v>
          </cell>
          <cell r="F7162">
            <v>90.91</v>
          </cell>
        </row>
        <row r="7163">
          <cell r="A7163" t="str">
            <v>E9591CP</v>
          </cell>
          <cell r="B7163" t="str">
            <v>SICRO ABRIL/ 25</v>
          </cell>
          <cell r="C7163" t="str">
            <v>Serra para corte de concreto e asfalto - 10 kW</v>
          </cell>
          <cell r="D7163" t="str">
            <v>R$/h</v>
          </cell>
          <cell r="F7163">
            <v>21.63</v>
          </cell>
        </row>
        <row r="7164">
          <cell r="A7164" t="str">
            <v>E9593CP</v>
          </cell>
          <cell r="B7164" t="str">
            <v>SICRO ABRIL/ 25</v>
          </cell>
          <cell r="C7164" t="str">
            <v>Draga hopper com capacidade de 750 m³</v>
          </cell>
          <cell r="D7164" t="str">
            <v>R$/h</v>
          </cell>
          <cell r="F7164">
            <v>6395.42</v>
          </cell>
        </row>
        <row r="7165">
          <cell r="A7165" t="str">
            <v>E9594CP</v>
          </cell>
          <cell r="B7165" t="str">
            <v>SICRO ABRIL/ 25</v>
          </cell>
          <cell r="C7165" t="str">
            <v>Draga hopper com capacidade de 1.000 m³</v>
          </cell>
          <cell r="D7165" t="str">
            <v>R$/h</v>
          </cell>
          <cell r="F7165">
            <v>7058.62</v>
          </cell>
        </row>
        <row r="7166">
          <cell r="A7166" t="str">
            <v>E9595CP</v>
          </cell>
          <cell r="B7166" t="str">
            <v>SICRO ABRIL/ 25</v>
          </cell>
          <cell r="C7166" t="str">
            <v>Draga hopper com capacidade de 2.000 m³</v>
          </cell>
          <cell r="D7166" t="str">
            <v>R$/h</v>
          </cell>
          <cell r="F7166">
            <v>9674.01</v>
          </cell>
        </row>
        <row r="7167">
          <cell r="A7167" t="str">
            <v>E9596CP</v>
          </cell>
          <cell r="B7167" t="str">
            <v>SICRO ABRIL/ 25</v>
          </cell>
          <cell r="C7167" t="str">
            <v>Draga hopper com capacidade de 3.000 m³</v>
          </cell>
          <cell r="D7167" t="str">
            <v>R$/h</v>
          </cell>
          <cell r="F7167">
            <v>12428.45</v>
          </cell>
        </row>
        <row r="7168">
          <cell r="A7168" t="str">
            <v>E9597CP</v>
          </cell>
          <cell r="B7168" t="str">
            <v>SICRO ABRIL/ 25</v>
          </cell>
          <cell r="C7168" t="str">
            <v>Draga hopper com capacidade de 4.000 m³</v>
          </cell>
          <cell r="D7168" t="str">
            <v>R$/h</v>
          </cell>
          <cell r="F7168">
            <v>15097.02</v>
          </cell>
        </row>
        <row r="7169">
          <cell r="A7169" t="str">
            <v>E9598CP</v>
          </cell>
          <cell r="B7169" t="str">
            <v>SICRO ABRIL/ 25</v>
          </cell>
          <cell r="C7169" t="str">
            <v>Draga hopper com capacidade de 5.000 m³</v>
          </cell>
          <cell r="D7169" t="str">
            <v>R$/h</v>
          </cell>
          <cell r="F7169">
            <v>17712.41</v>
          </cell>
        </row>
        <row r="7170">
          <cell r="A7170" t="str">
            <v>E9599CP</v>
          </cell>
          <cell r="B7170" t="str">
            <v>SICRO ABRIL/ 25</v>
          </cell>
          <cell r="C7170" t="str">
            <v>Central de concreto com capacidade de 30 m³/h - dosadora RS</v>
          </cell>
          <cell r="D7170" t="str">
            <v>R$/h</v>
          </cell>
          <cell r="F7170">
            <v>74.2</v>
          </cell>
        </row>
        <row r="7171">
          <cell r="A7171" t="str">
            <v>E9601CP</v>
          </cell>
          <cell r="B7171" t="str">
            <v>SICRO ABRIL/ 25</v>
          </cell>
          <cell r="C7171" t="str">
            <v>Embarcação de transporte de pessoal e apoio logístico - 130 kW</v>
          </cell>
          <cell r="D7171" t="str">
            <v>R$/h</v>
          </cell>
          <cell r="F7171">
            <v>328.01</v>
          </cell>
        </row>
        <row r="7172">
          <cell r="A7172" t="str">
            <v>E9603CP</v>
          </cell>
          <cell r="B7172" t="str">
            <v>SICRO ABRIL/ 25</v>
          </cell>
          <cell r="C7172" t="str">
            <v>Embarcação empurradora multipropósito com guindaste hidráulico de 74 kN.m - 165 kW</v>
          </cell>
          <cell r="D7172" t="str">
            <v>R$/h</v>
          </cell>
          <cell r="F7172">
            <v>396.15</v>
          </cell>
        </row>
        <row r="7173">
          <cell r="A7173" t="str">
            <v>E9606CP</v>
          </cell>
          <cell r="B7173" t="str">
            <v>SICRO ABRIL/ 25</v>
          </cell>
          <cell r="C7173" t="str">
            <v>Embarcação rebocadora - 2 x 268 kW</v>
          </cell>
          <cell r="D7173" t="str">
            <v>R$/h</v>
          </cell>
          <cell r="F7173">
            <v>721.11</v>
          </cell>
        </row>
        <row r="7174">
          <cell r="A7174" t="str">
            <v>E9607CP</v>
          </cell>
          <cell r="B7174" t="str">
            <v>SICRO ABRIL/ 25</v>
          </cell>
          <cell r="C7174" t="str">
            <v>Conjunto de britagem para rachão com capacidade de 80 m³/h - 224 kW</v>
          </cell>
          <cell r="D7174" t="str">
            <v>R$/h</v>
          </cell>
          <cell r="F7174">
            <v>310.68</v>
          </cell>
        </row>
        <row r="7175">
          <cell r="A7175" t="str">
            <v>E9609CP</v>
          </cell>
          <cell r="B7175" t="str">
            <v>SICRO ABRIL/ 25</v>
          </cell>
          <cell r="C7175" t="str">
            <v>Draga de sucção para extração de areia com tubo de descarga de 150 mm - 100 kW</v>
          </cell>
          <cell r="D7175" t="str">
            <v>R$/h</v>
          </cell>
          <cell r="F7175">
            <v>132.55000000000001</v>
          </cell>
        </row>
        <row r="7176">
          <cell r="A7176" t="str">
            <v>E9610CP</v>
          </cell>
          <cell r="B7176" t="str">
            <v>SICRO ABRIL/ 25</v>
          </cell>
          <cell r="C7176" t="str">
            <v>Compressor de ar portátil de 42,48 l/s (90 PCM) - 18,50 kW</v>
          </cell>
          <cell r="D7176" t="str">
            <v>R$/h</v>
          </cell>
          <cell r="F7176">
            <v>34.700000000000003</v>
          </cell>
        </row>
        <row r="7177">
          <cell r="A7177" t="str">
            <v>E9611CP</v>
          </cell>
          <cell r="B7177" t="str">
            <v>SICRO ABRIL/ 25</v>
          </cell>
          <cell r="C7177" t="str">
            <v>Conjunto de britagem com capacidade de 80 m³/h - 313 kW</v>
          </cell>
          <cell r="D7177" t="str">
            <v>R$/h</v>
          </cell>
          <cell r="F7177">
            <v>1034.81</v>
          </cell>
        </row>
        <row r="7178">
          <cell r="A7178" t="str">
            <v>E9612CP</v>
          </cell>
          <cell r="B7178" t="str">
            <v>SICRO ABRIL/ 25</v>
          </cell>
          <cell r="C7178" t="str">
            <v>Plataforma flutuante montada na obra de 12 x 24 x 1,8 m com capacidade de 150 t</v>
          </cell>
          <cell r="D7178" t="str">
            <v>R$/h</v>
          </cell>
          <cell r="F7178">
            <v>67.91</v>
          </cell>
        </row>
        <row r="7179">
          <cell r="A7179" t="str">
            <v>E9613CP</v>
          </cell>
          <cell r="B7179" t="str">
            <v>SICRO ABRIL/ 25</v>
          </cell>
          <cell r="C7179" t="str">
            <v>Guindaste móvel sobre esteiras com pinça com capacidade de 40 t - 186 kW</v>
          </cell>
          <cell r="D7179" t="str">
            <v>R$/h</v>
          </cell>
          <cell r="F7179">
            <v>844.63</v>
          </cell>
        </row>
        <row r="7180">
          <cell r="A7180" t="str">
            <v>E9614CP</v>
          </cell>
          <cell r="B7180" t="str">
            <v>SICRO ABRIL/ 25</v>
          </cell>
          <cell r="C7180" t="str">
            <v>Bomba com capacidade de 136 m³/h e câmara de vácuo - 5,60 kW</v>
          </cell>
          <cell r="D7180" t="str">
            <v>R$/h</v>
          </cell>
          <cell r="F7180">
            <v>1.9</v>
          </cell>
        </row>
        <row r="7181">
          <cell r="A7181" t="str">
            <v>E9615CP</v>
          </cell>
          <cell r="B7181" t="str">
            <v>SICRO ABRIL/ 25</v>
          </cell>
          <cell r="C7181" t="str">
            <v>Usina misturadora de solos com capacidade de 300 t/h - 44 kW</v>
          </cell>
          <cell r="D7181" t="str">
            <v>R$/h</v>
          </cell>
          <cell r="F7181">
            <v>216.15</v>
          </cell>
        </row>
        <row r="7182">
          <cell r="A7182" t="str">
            <v>E9617CP</v>
          </cell>
          <cell r="B7182" t="str">
            <v>SICRO ABRIL/ 25</v>
          </cell>
          <cell r="C7182" t="str">
            <v>Usina misturadora de pré-misturado a frio com capacidade de 60 t/h - 23,50 kW</v>
          </cell>
          <cell r="D7182" t="str">
            <v>R$/h</v>
          </cell>
          <cell r="F7182">
            <v>62.14</v>
          </cell>
        </row>
        <row r="7183">
          <cell r="A7183" t="str">
            <v>E9618CP</v>
          </cell>
          <cell r="B7183" t="str">
            <v>SICRO ABRIL/ 25</v>
          </cell>
          <cell r="C7183" t="str">
            <v>Batelão autopropelido com capacidade de 300 m³ - 224 kW</v>
          </cell>
          <cell r="D7183" t="str">
            <v>R$/h</v>
          </cell>
          <cell r="F7183">
            <v>860.66</v>
          </cell>
        </row>
        <row r="7184">
          <cell r="A7184" t="str">
            <v>E9619CP</v>
          </cell>
          <cell r="B7184" t="str">
            <v>SICRO ABRIL/ 25</v>
          </cell>
          <cell r="C7184" t="str">
            <v>Batelão autopropelido com capacidade de 500 m³ - 373 kW</v>
          </cell>
          <cell r="D7184" t="str">
            <v>R$/h</v>
          </cell>
          <cell r="F7184">
            <v>1066.04</v>
          </cell>
        </row>
        <row r="7185">
          <cell r="A7185" t="str">
            <v>E9620CP</v>
          </cell>
          <cell r="B7185" t="str">
            <v>SICRO ABRIL/ 25</v>
          </cell>
          <cell r="C7185" t="str">
            <v>Pontão flutuante de 15 x 30 x 1,8 m com capacidade de 500 t</v>
          </cell>
          <cell r="D7185" t="str">
            <v>R$/h</v>
          </cell>
          <cell r="F7185">
            <v>110.3</v>
          </cell>
        </row>
        <row r="7186">
          <cell r="A7186" t="str">
            <v>E9621CP</v>
          </cell>
          <cell r="B7186" t="str">
            <v>SICRO ABRIL/ 25</v>
          </cell>
          <cell r="C7186" t="str">
            <v>Bomba de injeção de argamassa e nata com capacidade de 1,08 m³/h (18 l/min) e misturador com tambor de 0,100 m³ - 6,20 kW</v>
          </cell>
          <cell r="D7186" t="str">
            <v>R$/h</v>
          </cell>
          <cell r="F7186">
            <v>33.72</v>
          </cell>
        </row>
        <row r="7187">
          <cell r="A7187" t="str">
            <v>E9622CP</v>
          </cell>
          <cell r="B7187" t="str">
            <v>SICRO ABRIL/ 25</v>
          </cell>
          <cell r="C7187" t="str">
            <v>Máquina de bancada universal para corte de chapa - 1,50 kW</v>
          </cell>
          <cell r="D7187" t="str">
            <v>R$/h</v>
          </cell>
          <cell r="F7187">
            <v>12.76</v>
          </cell>
        </row>
        <row r="7188">
          <cell r="A7188" t="str">
            <v>E9623CP</v>
          </cell>
          <cell r="B7188" t="str">
            <v>SICRO ABRIL/ 25</v>
          </cell>
          <cell r="C7188" t="str">
            <v>Máquina de bancada guilhotina - 4,00 kW</v>
          </cell>
          <cell r="D7188" t="str">
            <v>R$/h</v>
          </cell>
          <cell r="F7188">
            <v>15.08</v>
          </cell>
        </row>
        <row r="7189">
          <cell r="A7189" t="str">
            <v>E9624CP</v>
          </cell>
          <cell r="B7189" t="str">
            <v>SICRO ABRIL/ 25</v>
          </cell>
          <cell r="C7189" t="str">
            <v>Draga hopper com capacidade de 10.000 m³</v>
          </cell>
          <cell r="D7189" t="str">
            <v>R$/h</v>
          </cell>
          <cell r="F7189">
            <v>30204.22</v>
          </cell>
        </row>
        <row r="7190">
          <cell r="A7190" t="str">
            <v>E9625CP</v>
          </cell>
          <cell r="B7190" t="str">
            <v>SICRO ABRIL/ 25</v>
          </cell>
          <cell r="C7190" t="str">
            <v>Draga hopper com capacidade de 15.000 m³</v>
          </cell>
          <cell r="D7190" t="str">
            <v>R$/h</v>
          </cell>
          <cell r="F7190">
            <v>42730.85</v>
          </cell>
        </row>
        <row r="7191">
          <cell r="A7191" t="str">
            <v>E9626CP</v>
          </cell>
          <cell r="B7191" t="str">
            <v>SICRO ABRIL/ 25</v>
          </cell>
          <cell r="C7191" t="str">
            <v>Draga hopper com capacidade de 20.000 m³</v>
          </cell>
          <cell r="D7191" t="str">
            <v>R$/h</v>
          </cell>
          <cell r="F7191">
            <v>55321.09</v>
          </cell>
        </row>
        <row r="7192">
          <cell r="A7192" t="str">
            <v>E9627CP</v>
          </cell>
          <cell r="B7192" t="str">
            <v>SICRO ABRIL/ 25</v>
          </cell>
          <cell r="C7192" t="str">
            <v>Embarcação hotel com capacidade para 15 pessoas - 199 kW</v>
          </cell>
          <cell r="D7192" t="str">
            <v>R$/h</v>
          </cell>
          <cell r="F7192">
            <v>348.62</v>
          </cell>
        </row>
        <row r="7193">
          <cell r="A7193" t="str">
            <v>E9628CP</v>
          </cell>
          <cell r="B7193" t="str">
            <v>SICRO ABRIL/ 25</v>
          </cell>
          <cell r="C7193" t="str">
            <v>Fábrica de pré-moldado de concreto para balizador - 2,20 kW</v>
          </cell>
          <cell r="D7193" t="str">
            <v>R$/h</v>
          </cell>
          <cell r="F7193">
            <v>3.73</v>
          </cell>
        </row>
        <row r="7194">
          <cell r="A7194" t="str">
            <v>E9629CP</v>
          </cell>
          <cell r="B7194" t="str">
            <v>SICRO ABRIL/ 25</v>
          </cell>
          <cell r="C7194" t="str">
            <v>Compressor de ar portátil de 185,95 l/s (394 PCM) - 81,50 kW</v>
          </cell>
          <cell r="D7194" t="str">
            <v>R$/h</v>
          </cell>
          <cell r="F7194">
            <v>126.11</v>
          </cell>
        </row>
        <row r="7195">
          <cell r="A7195" t="str">
            <v>E9630CP</v>
          </cell>
          <cell r="B7195" t="str">
            <v>SICRO ABRIL/ 25</v>
          </cell>
          <cell r="C7195" t="str">
            <v>Bomba submersível com capacidade de 75 m³/h - 3,6 kW</v>
          </cell>
          <cell r="D7195" t="str">
            <v>R$/h</v>
          </cell>
          <cell r="F7195">
            <v>1.02</v>
          </cell>
        </row>
        <row r="7196">
          <cell r="A7196" t="str">
            <v>E9631CP</v>
          </cell>
          <cell r="B7196" t="str">
            <v>SICRO ABRIL/ 25</v>
          </cell>
          <cell r="C7196" t="str">
            <v>Bomba para concreto projetado via seca com capacidade de 6 m³/h - 7,5 kW</v>
          </cell>
          <cell r="D7196" t="str">
            <v>R$/h</v>
          </cell>
          <cell r="F7196">
            <v>80.92</v>
          </cell>
        </row>
        <row r="7197">
          <cell r="A7197" t="str">
            <v>E9632CP</v>
          </cell>
          <cell r="B7197" t="str">
            <v>SICRO ABRIL/ 25</v>
          </cell>
          <cell r="C7197" t="str">
            <v>Conjunto vibratório para tubos de concreto com encaixe PB e 3 jogos de fôrmas - D = 0,20 m - 2,20 kW</v>
          </cell>
          <cell r="D7197" t="str">
            <v>R$/h</v>
          </cell>
          <cell r="F7197">
            <v>13.08</v>
          </cell>
        </row>
        <row r="7198">
          <cell r="A7198" t="str">
            <v>E9633CP</v>
          </cell>
          <cell r="B7198" t="str">
            <v>SICRO ABRIL/ 25</v>
          </cell>
          <cell r="C7198" t="str">
            <v>Conjunto vibratório para tubos de concreto com encaixe PB e 3 jogos de fôrmas - D = 0,30 m - 2,20 kW</v>
          </cell>
          <cell r="D7198" t="str">
            <v>R$/h</v>
          </cell>
          <cell r="F7198">
            <v>14.99</v>
          </cell>
        </row>
        <row r="7199">
          <cell r="A7199" t="str">
            <v>E9634CP</v>
          </cell>
          <cell r="B7199" t="str">
            <v>SICRO ABRIL/ 25</v>
          </cell>
          <cell r="C7199" t="str">
            <v>Conjunto vibratório para tubos de concreto com encaixe PB e 3 jogos de fôrmas - D = 0,40 m - 2,20 kW</v>
          </cell>
          <cell r="D7199" t="str">
            <v>R$/h</v>
          </cell>
          <cell r="F7199">
            <v>16.47</v>
          </cell>
        </row>
        <row r="7200">
          <cell r="A7200" t="str">
            <v>E9635CP</v>
          </cell>
          <cell r="B7200" t="str">
            <v>SICRO ABRIL/ 25</v>
          </cell>
          <cell r="C7200" t="str">
            <v>Draga de sucção e recalque com potência da bomba de 294 kW e cortador de 30 kW</v>
          </cell>
          <cell r="D7200" t="str">
            <v>R$/h</v>
          </cell>
          <cell r="F7200">
            <v>477.91</v>
          </cell>
        </row>
        <row r="7201">
          <cell r="A7201" t="str">
            <v>E9636CP</v>
          </cell>
          <cell r="B7201" t="str">
            <v>SICRO ABRIL/ 25</v>
          </cell>
          <cell r="C7201" t="str">
            <v>Draga de sucção e recalque com potência da bomba de 483 kW e cortador de 55 kW</v>
          </cell>
          <cell r="D7201" t="str">
            <v>R$/h</v>
          </cell>
          <cell r="F7201">
            <v>754.76</v>
          </cell>
        </row>
        <row r="7202">
          <cell r="A7202" t="str">
            <v>E9637CP</v>
          </cell>
          <cell r="B7202" t="str">
            <v>SICRO ABRIL/ 25</v>
          </cell>
          <cell r="C7202" t="str">
            <v>Draga de sucção e recalque com potência da bomba de 746 kW e cortador de 110 kW</v>
          </cell>
          <cell r="D7202" t="str">
            <v>R$/h</v>
          </cell>
          <cell r="F7202">
            <v>1262.23</v>
          </cell>
        </row>
        <row r="7203">
          <cell r="A7203" t="str">
            <v>E9638CP</v>
          </cell>
          <cell r="B7203" t="str">
            <v>SICRO ABRIL/ 25</v>
          </cell>
          <cell r="C7203" t="str">
            <v>Draga de sucção e recalque com potência da bomba de 1.350 kW e cortador de 170 kW</v>
          </cell>
          <cell r="D7203" t="str">
            <v>R$/h</v>
          </cell>
          <cell r="F7203">
            <v>2052.61</v>
          </cell>
        </row>
        <row r="7204">
          <cell r="A7204" t="str">
            <v>E9639CP</v>
          </cell>
          <cell r="B7204" t="str">
            <v>SICRO ABRIL/ 25</v>
          </cell>
          <cell r="C7204" t="str">
            <v>Embarcação hotel com capacidade para 30 pessoas - 2 x 112 kW</v>
          </cell>
          <cell r="D7204" t="str">
            <v>R$/h</v>
          </cell>
          <cell r="F7204">
            <v>498.07</v>
          </cell>
        </row>
        <row r="7205">
          <cell r="A7205" t="str">
            <v>E9640CP</v>
          </cell>
          <cell r="B7205" t="str">
            <v>SICRO ABRIL/ 25</v>
          </cell>
          <cell r="C7205" t="str">
            <v>Compressor de ar portátil de 33,51 l/s (71 PCM) - 14 kW</v>
          </cell>
          <cell r="D7205" t="str">
            <v>R$/h</v>
          </cell>
          <cell r="F7205">
            <v>28.21</v>
          </cell>
        </row>
        <row r="7206">
          <cell r="A7206" t="str">
            <v>E9641CP</v>
          </cell>
          <cell r="B7206" t="str">
            <v>SICRO ABRIL/ 25</v>
          </cell>
          <cell r="C7206" t="str">
            <v>Compressor de ar portátil de 75,04 l/s (159 PCM) - 33 kW</v>
          </cell>
          <cell r="D7206" t="str">
            <v>R$/h</v>
          </cell>
          <cell r="F7206">
            <v>53.05</v>
          </cell>
        </row>
        <row r="7207">
          <cell r="A7207" t="str">
            <v>E9642CP</v>
          </cell>
          <cell r="B7207" t="str">
            <v>SICRO ABRIL/ 25</v>
          </cell>
          <cell r="C7207" t="str">
            <v>Perfuratriz hidráulica sobre esteiras para estaca raiz - 56 kW</v>
          </cell>
          <cell r="D7207" t="str">
            <v>R$/h</v>
          </cell>
          <cell r="F7207">
            <v>322.35000000000002</v>
          </cell>
        </row>
        <row r="7208">
          <cell r="A7208" t="str">
            <v>E9643CP</v>
          </cell>
          <cell r="B7208" t="str">
            <v>SICRO ABRIL/ 25</v>
          </cell>
          <cell r="C7208" t="str">
            <v>Equipamento para pintura a ar comprimido de pistola com caneca com capacidade de 1.000 ml e compressor de 1,50 kW</v>
          </cell>
          <cell r="D7208" t="str">
            <v>R$/h</v>
          </cell>
          <cell r="F7208">
            <v>0.49</v>
          </cell>
        </row>
        <row r="7209">
          <cell r="A7209" t="str">
            <v>E9646CP</v>
          </cell>
          <cell r="B7209" t="str">
            <v>SICRO ABRIL/ 25</v>
          </cell>
          <cell r="C7209" t="str">
            <v>Compressor de ar portátil de 58,52 l/s (124 PCM) - 27 kW</v>
          </cell>
          <cell r="D7209" t="str">
            <v>R$/h</v>
          </cell>
          <cell r="F7209">
            <v>43.13</v>
          </cell>
        </row>
        <row r="7210">
          <cell r="A7210" t="str">
            <v>E9647CP</v>
          </cell>
          <cell r="B7210" t="str">
            <v>SICRO ABRIL/ 25</v>
          </cell>
          <cell r="C7210" t="str">
            <v>Compactador manual com soquete vibratório - 4,10 kW</v>
          </cell>
          <cell r="D7210" t="str">
            <v>R$/h</v>
          </cell>
          <cell r="F7210">
            <v>9.3000000000000007</v>
          </cell>
        </row>
        <row r="7211">
          <cell r="A7211" t="str">
            <v>E9648CP</v>
          </cell>
          <cell r="B7211" t="str">
            <v>SICRO ABRIL/ 25</v>
          </cell>
          <cell r="C7211" t="str">
            <v>Compressor de ar portátil de 422,86 l/s (896 PCM) - 213 kW</v>
          </cell>
          <cell r="D7211" t="str">
            <v>R$/h</v>
          </cell>
          <cell r="F7211">
            <v>315.56</v>
          </cell>
        </row>
        <row r="7212">
          <cell r="A7212" t="str">
            <v>E9649CP</v>
          </cell>
          <cell r="B7212" t="str">
            <v>SICRO ABRIL/ 25</v>
          </cell>
          <cell r="C7212" t="str">
            <v>Compressor de ar portátil de 94,39 l/s (200 PCM) - 36 kW</v>
          </cell>
          <cell r="D7212" t="str">
            <v>R$/h</v>
          </cell>
          <cell r="F7212">
            <v>62.28</v>
          </cell>
        </row>
        <row r="7213">
          <cell r="A7213" t="str">
            <v>E9651CP</v>
          </cell>
          <cell r="B7213" t="str">
            <v>SICRO ABRIL/ 25</v>
          </cell>
          <cell r="C7213" t="str">
            <v>Guindaste móvel sobre esteiras com Hammer Grab - 186 kW</v>
          </cell>
          <cell r="D7213" t="str">
            <v>R$/h</v>
          </cell>
          <cell r="F7213">
            <v>497.09</v>
          </cell>
        </row>
        <row r="7214">
          <cell r="A7214" t="str">
            <v>E9652CP</v>
          </cell>
          <cell r="B7214" t="str">
            <v>SICRO ABRIL/ 25</v>
          </cell>
          <cell r="C7214" t="str">
            <v>Compressor de ar portátil de 540,85 l/s (1.146 PCM) - 331,10 kW</v>
          </cell>
          <cell r="D7214" t="str">
            <v>R$/h</v>
          </cell>
          <cell r="F7214">
            <v>439.14</v>
          </cell>
        </row>
        <row r="7215">
          <cell r="A7215" t="str">
            <v>E9653CP</v>
          </cell>
          <cell r="B7215" t="str">
            <v>SICRO ABRIL/ 25</v>
          </cell>
          <cell r="C7215" t="str">
            <v>Guindaste móvel sobre esteiras com trado para escavação em solos - 186 kW</v>
          </cell>
          <cell r="D7215" t="str">
            <v>R$/h</v>
          </cell>
          <cell r="F7215">
            <v>663.52</v>
          </cell>
        </row>
        <row r="7216">
          <cell r="A7216" t="str">
            <v>E9654CP</v>
          </cell>
          <cell r="B7216" t="str">
            <v>SICRO ABRIL/ 25</v>
          </cell>
          <cell r="C7216" t="str">
            <v>Guindaste móvel sobre esteiras com trado com bits escavação em rocha - 186 kW</v>
          </cell>
          <cell r="D7216" t="str">
            <v>R$/h</v>
          </cell>
          <cell r="F7216">
            <v>663.52</v>
          </cell>
        </row>
        <row r="7217">
          <cell r="A7217" t="str">
            <v>E9656CP</v>
          </cell>
          <cell r="B7217" t="str">
            <v>SICRO ABRIL/ 25</v>
          </cell>
          <cell r="C7217" t="str">
            <v>Guindaste móvel sobre esteiras com caçamba para escavação em solos - 186 kW</v>
          </cell>
          <cell r="D7217" t="str">
            <v>R$/h</v>
          </cell>
          <cell r="F7217">
            <v>663.05</v>
          </cell>
        </row>
        <row r="7218">
          <cell r="A7218" t="str">
            <v>E9657CP</v>
          </cell>
          <cell r="B7218" t="str">
            <v>SICRO ABRIL/ 25</v>
          </cell>
          <cell r="C7218" t="str">
            <v>Guindaste móvel sobre esteiras com caçamba para escavação em rocha - 186 kW</v>
          </cell>
          <cell r="D7218" t="str">
            <v>R$/h</v>
          </cell>
          <cell r="F7218">
            <v>663.05</v>
          </cell>
        </row>
        <row r="7219">
          <cell r="A7219" t="str">
            <v>E9660CP</v>
          </cell>
          <cell r="B7219" t="str">
            <v>SICRO ABRIL/ 25</v>
          </cell>
          <cell r="C7219" t="str">
            <v>Guindaste móvel sobre esteiras com capacidade de 40 t - 186 kW</v>
          </cell>
          <cell r="D7219" t="str">
            <v>R$/h</v>
          </cell>
          <cell r="F7219">
            <v>460.73</v>
          </cell>
        </row>
        <row r="7220">
          <cell r="A7220" t="str">
            <v>E9661CP</v>
          </cell>
          <cell r="B7220" t="str">
            <v>SICRO ABRIL/ 25</v>
          </cell>
          <cell r="C7220" t="str">
            <v>Compressor de ar portátil de 89,67 l/s (190 PCM) - 36 kW</v>
          </cell>
          <cell r="D7220" t="str">
            <v>R$/h</v>
          </cell>
          <cell r="F7220">
            <v>58</v>
          </cell>
        </row>
        <row r="7221">
          <cell r="A7221" t="str">
            <v>E9662CP</v>
          </cell>
          <cell r="B7221" t="str">
            <v>SICRO ABRIL/ 25</v>
          </cell>
          <cell r="C7221" t="str">
            <v>Equipamento para solda e corte com oxiacetileno</v>
          </cell>
          <cell r="D7221" t="str">
            <v>R$/h</v>
          </cell>
          <cell r="F7221">
            <v>0.53</v>
          </cell>
        </row>
        <row r="7222">
          <cell r="A7222" t="str">
            <v>E9664CP</v>
          </cell>
          <cell r="B7222" t="str">
            <v>SICRO ABRIL/ 25</v>
          </cell>
          <cell r="C7222" t="str">
            <v>Guindaste móvel sobre esteiras com capacidade de 80 t - 212 kW</v>
          </cell>
          <cell r="D7222" t="str">
            <v>R$/h</v>
          </cell>
          <cell r="F7222">
            <v>735.79</v>
          </cell>
        </row>
        <row r="7223">
          <cell r="A7223" t="str">
            <v>E9668CP</v>
          </cell>
          <cell r="B7223" t="str">
            <v>SICRO ABRIL/ 25</v>
          </cell>
          <cell r="C7223" t="str">
            <v>Mesa vibratória - 2,20 kW</v>
          </cell>
          <cell r="D7223" t="str">
            <v>R$/h</v>
          </cell>
          <cell r="F7223">
            <v>3.49</v>
          </cell>
        </row>
        <row r="7224">
          <cell r="A7224" t="str">
            <v>E9671CP</v>
          </cell>
          <cell r="B7224" t="str">
            <v>SICRO ABRIL/ 25</v>
          </cell>
          <cell r="C7224" t="str">
            <v>Compressor de ar portátil de 363,87 l/s (771 PCM) - 158,13 kW</v>
          </cell>
          <cell r="D7224" t="str">
            <v>R$/h</v>
          </cell>
          <cell r="F7224">
            <v>228.85</v>
          </cell>
        </row>
        <row r="7225">
          <cell r="A7225" t="str">
            <v>E9673CP</v>
          </cell>
          <cell r="B7225" t="str">
            <v>SICRO ABRIL/ 25</v>
          </cell>
          <cell r="C7225" t="str">
            <v>Equipamento de batimetria multifeixe</v>
          </cell>
          <cell r="D7225" t="str">
            <v>R$/h</v>
          </cell>
          <cell r="F7225">
            <v>225.99</v>
          </cell>
        </row>
        <row r="7226">
          <cell r="A7226" t="str">
            <v>E9674CP</v>
          </cell>
          <cell r="B7226" t="str">
            <v>SICRO ABRIL/ 25</v>
          </cell>
          <cell r="C7226" t="str">
            <v>Equipamento de medição de descarga líquida com ADCP</v>
          </cell>
          <cell r="D7226" t="str">
            <v>R$/h</v>
          </cell>
          <cell r="F7226">
            <v>98.25</v>
          </cell>
        </row>
        <row r="7227">
          <cell r="A7227" t="str">
            <v>E9675CP</v>
          </cell>
          <cell r="B7227" t="str">
            <v>SICRO ABRIL/ 25</v>
          </cell>
          <cell r="C7227" t="str">
            <v>Martelete perfurador/rompedor elétrico - 1,50 kW</v>
          </cell>
          <cell r="D7227" t="str">
            <v>R$/h</v>
          </cell>
          <cell r="F7227">
            <v>1.24</v>
          </cell>
        </row>
        <row r="7228">
          <cell r="A7228" t="str">
            <v>E9676CP</v>
          </cell>
          <cell r="B7228" t="str">
            <v>SICRO ABRIL/ 25</v>
          </cell>
          <cell r="C7228" t="str">
            <v>Embarcação de transporte de pessoal e apoio logístico - 90 kW</v>
          </cell>
          <cell r="D7228" t="str">
            <v>R$/h</v>
          </cell>
          <cell r="F7228">
            <v>243.83</v>
          </cell>
        </row>
        <row r="7229">
          <cell r="A7229" t="str">
            <v>E9677CP</v>
          </cell>
          <cell r="B7229" t="str">
            <v>SICRO ABRIL/ 25</v>
          </cell>
          <cell r="C7229" t="str">
            <v>Martelete perfurador/rompedor a ar comprimido de 10 kg com capacidade de 1.800 gpm</v>
          </cell>
          <cell r="D7229" t="str">
            <v>R$/h</v>
          </cell>
          <cell r="F7229">
            <v>28.93</v>
          </cell>
        </row>
        <row r="7230">
          <cell r="A7230" t="str">
            <v>E9678CP</v>
          </cell>
          <cell r="B7230" t="str">
            <v>SICRO ABRIL/ 25</v>
          </cell>
          <cell r="C7230" t="str">
            <v>Fresadora a frio - 455 kW</v>
          </cell>
          <cell r="D7230" t="str">
            <v>R$/h</v>
          </cell>
          <cell r="F7230">
            <v>1395.7</v>
          </cell>
        </row>
        <row r="7231">
          <cell r="A7231" t="str">
            <v>E9681CP</v>
          </cell>
          <cell r="B7231" t="str">
            <v>SICRO ABRIL/ 25</v>
          </cell>
          <cell r="C7231" t="str">
            <v>Rolo compactador liso tandem vibratório autopropelido de 10,4 t - 82 kW</v>
          </cell>
          <cell r="D7231" t="str">
            <v>R$/h</v>
          </cell>
          <cell r="F7231">
            <v>289.14999999999998</v>
          </cell>
        </row>
        <row r="7232">
          <cell r="A7232" t="str">
            <v>E9682CP</v>
          </cell>
          <cell r="B7232" t="str">
            <v>SICRO ABRIL/ 25</v>
          </cell>
          <cell r="C7232" t="str">
            <v>Rolo compactador liso tandem vibratório autopropelido de 1,6 t - 18 kW</v>
          </cell>
          <cell r="D7232" t="str">
            <v>R$/h</v>
          </cell>
          <cell r="F7232">
            <v>101.05</v>
          </cell>
        </row>
        <row r="7233">
          <cell r="A7233" t="str">
            <v>E9683CP</v>
          </cell>
          <cell r="B7233" t="str">
            <v>SICRO ABRIL/ 25</v>
          </cell>
          <cell r="C7233" t="str">
            <v>Martelete perfurador/rompedor elétrico - 0,90 kW</v>
          </cell>
          <cell r="D7233" t="str">
            <v>R$/h</v>
          </cell>
          <cell r="F7233">
            <v>0.95</v>
          </cell>
        </row>
        <row r="7234">
          <cell r="A7234" t="str">
            <v>E9684CP</v>
          </cell>
          <cell r="B7234" t="str">
            <v>SICRO ABRIL/ 25</v>
          </cell>
          <cell r="C7234" t="str">
            <v>Veículo leve picape 4 x 4 com capacidade de 1,10 t - 147 kW</v>
          </cell>
          <cell r="D7234" t="str">
            <v>R$/h</v>
          </cell>
          <cell r="F7234">
            <v>105.5</v>
          </cell>
        </row>
        <row r="7235">
          <cell r="A7235" t="str">
            <v>E9685CP</v>
          </cell>
          <cell r="B7235" t="str">
            <v>SICRO ABRIL/ 25</v>
          </cell>
          <cell r="C7235" t="str">
            <v>Rolo compactador pé de carneiro vibratório autopropelido por pneus de 11,6 t - 82 kW</v>
          </cell>
          <cell r="D7235" t="str">
            <v>R$/h</v>
          </cell>
          <cell r="F7235">
            <v>219.14</v>
          </cell>
        </row>
        <row r="7236">
          <cell r="A7236" t="str">
            <v>E9689CP</v>
          </cell>
          <cell r="B7236" t="str">
            <v>SICRO ABRIL/ 25</v>
          </cell>
          <cell r="C7236" t="str">
            <v>Usina de asfalto a quente gravimétrica com capacidade de 100/140 t/h - 260 kW</v>
          </cell>
          <cell r="D7236" t="str">
            <v>R$/h</v>
          </cell>
          <cell r="F7236">
            <v>1235.19</v>
          </cell>
        </row>
        <row r="7237">
          <cell r="A7237" t="str">
            <v>E9691CP</v>
          </cell>
          <cell r="B7237" t="str">
            <v>SICRO ABRIL/ 25</v>
          </cell>
          <cell r="C7237" t="str">
            <v>Guincho tracionador de cordoalhas - 7,50 kW</v>
          </cell>
          <cell r="D7237" t="str">
            <v>R$/h</v>
          </cell>
          <cell r="F7237">
            <v>81.96</v>
          </cell>
        </row>
        <row r="7238">
          <cell r="A7238" t="str">
            <v>E9692CP</v>
          </cell>
          <cell r="B7238" t="str">
            <v>SICRO ABRIL/ 25</v>
          </cell>
          <cell r="C7238" t="str">
            <v>Caldeira para aquecimento e injeção de cera - 1 kW</v>
          </cell>
          <cell r="D7238" t="str">
            <v>R$/h</v>
          </cell>
          <cell r="F7238">
            <v>36.57</v>
          </cell>
        </row>
        <row r="7239">
          <cell r="A7239" t="str">
            <v>E9694CP</v>
          </cell>
          <cell r="B7239" t="str">
            <v>SICRO ABRIL/ 25</v>
          </cell>
          <cell r="C7239" t="str">
            <v>Misturador de argamassa de alta turbulência com capacidade de 220 l - 13 kW</v>
          </cell>
          <cell r="D7239" t="str">
            <v>R$/h</v>
          </cell>
          <cell r="F7239">
            <v>30.19</v>
          </cell>
        </row>
        <row r="7240">
          <cell r="A7240" t="str">
            <v>E9697CP</v>
          </cell>
          <cell r="B7240" t="str">
            <v>SICRO ABRIL/ 25</v>
          </cell>
          <cell r="C7240" t="str">
            <v>Minicarregadeira de pneus com vassoura de 1,68 m - 45,50 kW</v>
          </cell>
          <cell r="D7240" t="str">
            <v>R$/h</v>
          </cell>
          <cell r="F7240">
            <v>158.6</v>
          </cell>
        </row>
        <row r="7241">
          <cell r="A7241" t="str">
            <v>E9699CP</v>
          </cell>
          <cell r="B7241" t="str">
            <v>SICRO ABRIL/ 25</v>
          </cell>
          <cell r="C7241" t="str">
            <v>Trituradora de galhos e troncos rebocável com capacidade de até 350 mm de diâmetro com guincho - 96,94 kW</v>
          </cell>
          <cell r="D7241" t="str">
            <v>R$/h</v>
          </cell>
          <cell r="F7241">
            <v>215.93</v>
          </cell>
        </row>
        <row r="7242">
          <cell r="A7242" t="str">
            <v>E9700CP</v>
          </cell>
          <cell r="B7242" t="str">
            <v>SICRO ABRIL/ 25</v>
          </cell>
          <cell r="C7242" t="str">
            <v>Fresadora a frio - 155 kW</v>
          </cell>
          <cell r="D7242" t="str">
            <v>R$/h</v>
          </cell>
          <cell r="F7242">
            <v>676.94</v>
          </cell>
        </row>
        <row r="7243">
          <cell r="A7243" t="str">
            <v>E9701CP</v>
          </cell>
          <cell r="B7243" t="str">
            <v>SICRO ABRIL/ 25</v>
          </cell>
          <cell r="C7243" t="str">
            <v>Jateador pressurizado multiabrasivo com capacidade de 280 l</v>
          </cell>
          <cell r="D7243" t="str">
            <v>R$/h</v>
          </cell>
          <cell r="F7243">
            <v>29.94</v>
          </cell>
        </row>
        <row r="7244">
          <cell r="A7244" t="str">
            <v>E9703CP</v>
          </cell>
          <cell r="B7244" t="str">
            <v>SICRO ABRIL/ 25</v>
          </cell>
          <cell r="C7244" t="str">
            <v>Fábrica de pré-moldado de concreto para mourão - 2,20 kW</v>
          </cell>
          <cell r="D7244" t="str">
            <v>R$/h</v>
          </cell>
          <cell r="F7244">
            <v>3.73</v>
          </cell>
        </row>
        <row r="7245">
          <cell r="A7245" t="str">
            <v>E9704CP</v>
          </cell>
          <cell r="B7245" t="str">
            <v>SICRO ABRIL/ 25</v>
          </cell>
          <cell r="C7245" t="str">
            <v>Batelão sem propulsão montado na obra com capacidade de 66 m³</v>
          </cell>
          <cell r="D7245" t="str">
            <v>R$/h</v>
          </cell>
          <cell r="F7245">
            <v>31.1</v>
          </cell>
        </row>
        <row r="7246">
          <cell r="A7246" t="str">
            <v>E9705CP</v>
          </cell>
          <cell r="B7246" t="str">
            <v>SICRO ABRIL/ 25</v>
          </cell>
          <cell r="C7246" t="str">
            <v>Misturador de lama bentonítica - 4 kW</v>
          </cell>
          <cell r="D7246" t="str">
            <v>R$/h</v>
          </cell>
          <cell r="F7246">
            <v>27.53</v>
          </cell>
        </row>
        <row r="7247">
          <cell r="A7247" t="str">
            <v>E9706CP</v>
          </cell>
          <cell r="B7247" t="str">
            <v>SICRO ABRIL/ 25</v>
          </cell>
          <cell r="C7247" t="str">
            <v>Martelete perfurador/rompedor a ar comprimido de 28 kg para concreto com capacidade de 1.230 gpm</v>
          </cell>
          <cell r="D7247" t="str">
            <v>R$/h</v>
          </cell>
          <cell r="F7247">
            <v>29.36</v>
          </cell>
        </row>
        <row r="7248">
          <cell r="A7248" t="str">
            <v>E9707CP</v>
          </cell>
          <cell r="B7248" t="str">
            <v>SICRO ABRIL/ 25</v>
          </cell>
          <cell r="C7248" t="str">
            <v>Desarenador - 15 kW</v>
          </cell>
          <cell r="D7248" t="str">
            <v>R$/h</v>
          </cell>
          <cell r="F7248">
            <v>27.1</v>
          </cell>
        </row>
        <row r="7249">
          <cell r="A7249" t="str">
            <v>E9708CP</v>
          </cell>
          <cell r="B7249" t="str">
            <v>SICRO ABRIL/ 25</v>
          </cell>
          <cell r="C7249" t="str">
            <v>Microtrator com roçadeira - 10 kW</v>
          </cell>
          <cell r="D7249" t="str">
            <v>R$/h</v>
          </cell>
          <cell r="F7249">
            <v>39.9</v>
          </cell>
        </row>
        <row r="7250">
          <cell r="A7250" t="str">
            <v>E9710CP</v>
          </cell>
          <cell r="B7250" t="str">
            <v>SICRO ABRIL/ 25</v>
          </cell>
          <cell r="C7250" t="str">
            <v>Socadora automática de linha - 253 kW</v>
          </cell>
          <cell r="D7250" t="str">
            <v>R$/h</v>
          </cell>
          <cell r="F7250">
            <v>3620.79</v>
          </cell>
        </row>
        <row r="7251">
          <cell r="A7251" t="str">
            <v>E9712CP</v>
          </cell>
          <cell r="B7251" t="str">
            <v>SICRO ABRIL/ 25</v>
          </cell>
          <cell r="C7251" t="str">
            <v>Reguladora e distribuidora de lastro - 300 kW</v>
          </cell>
          <cell r="D7251" t="str">
            <v>R$/h</v>
          </cell>
          <cell r="F7251">
            <v>1750.45</v>
          </cell>
        </row>
        <row r="7252">
          <cell r="A7252" t="str">
            <v>E9714CP</v>
          </cell>
          <cell r="B7252" t="str">
            <v>SICRO ABRIL/ 25</v>
          </cell>
          <cell r="C7252" t="str">
            <v>Bate-estaca com martelo hidráulico - 450 kW</v>
          </cell>
          <cell r="D7252" t="str">
            <v>R$/h</v>
          </cell>
          <cell r="F7252">
            <v>736.44</v>
          </cell>
        </row>
        <row r="7253">
          <cell r="A7253" t="str">
            <v>E9716CP</v>
          </cell>
          <cell r="B7253" t="str">
            <v>SICRO ABRIL/ 25</v>
          </cell>
          <cell r="C7253" t="str">
            <v>Conjunto bomba e macaco hidráulico para protensão com capacidade de 590 kN - 3,70 kW</v>
          </cell>
          <cell r="D7253" t="str">
            <v>R$/h</v>
          </cell>
          <cell r="F7253">
            <v>38.06</v>
          </cell>
        </row>
        <row r="7254">
          <cell r="A7254" t="str">
            <v>E9717CP</v>
          </cell>
          <cell r="B7254" t="str">
            <v>SICRO ABRIL/ 25</v>
          </cell>
          <cell r="C7254" t="str">
            <v>Máquina policorte - 2,20 kW</v>
          </cell>
          <cell r="D7254" t="str">
            <v>R$/h</v>
          </cell>
          <cell r="F7254">
            <v>0.15</v>
          </cell>
        </row>
        <row r="7255">
          <cell r="A7255" t="str">
            <v>E9718CP</v>
          </cell>
          <cell r="B7255" t="str">
            <v>SICRO ABRIL/ 25</v>
          </cell>
          <cell r="C7255" t="str">
            <v>Pórtico duplo de descarga e posicionamento de dormente - 89 kW</v>
          </cell>
          <cell r="D7255" t="str">
            <v>R$/h</v>
          </cell>
          <cell r="F7255">
            <v>1010.33</v>
          </cell>
        </row>
        <row r="7256">
          <cell r="A7256" t="str">
            <v>E9719CP</v>
          </cell>
          <cell r="B7256" t="str">
            <v>SICRO ABRIL/ 25</v>
          </cell>
          <cell r="C7256" t="str">
            <v>Talha manual com capacidade de 3 t</v>
          </cell>
          <cell r="D7256" t="str">
            <v>R$/h</v>
          </cell>
          <cell r="F7256">
            <v>0.66</v>
          </cell>
        </row>
        <row r="7257">
          <cell r="A7257" t="str">
            <v>E9720CP</v>
          </cell>
          <cell r="B7257" t="str">
            <v>SICRO ABRIL/ 25</v>
          </cell>
          <cell r="C7257" t="str">
            <v>Conjunto bomba e macaco hidráulico para protensão com capacidade de 250 kN - 3,70 kW</v>
          </cell>
          <cell r="D7257" t="str">
            <v>R$/h</v>
          </cell>
          <cell r="F7257">
            <v>37.630000000000003</v>
          </cell>
        </row>
        <row r="7258">
          <cell r="A7258" t="str">
            <v>E9721CP</v>
          </cell>
          <cell r="B7258" t="str">
            <v>SICRO ABRIL/ 25</v>
          </cell>
          <cell r="C7258" t="str">
            <v>Conjunto bomba e macaco hidráulico para protensão com capacidade de 1.150 kN - 5 kW</v>
          </cell>
          <cell r="D7258" t="str">
            <v>R$/h</v>
          </cell>
          <cell r="F7258">
            <v>39.4</v>
          </cell>
        </row>
        <row r="7259">
          <cell r="A7259" t="str">
            <v>E9722CP</v>
          </cell>
          <cell r="B7259" t="str">
            <v>SICRO ABRIL/ 25</v>
          </cell>
          <cell r="C7259" t="str">
            <v>Conjunto bomba e macaco hidráulico para protensão com capacidade de 2.000 kN - 5 kW</v>
          </cell>
          <cell r="D7259" t="str">
            <v>R$/h</v>
          </cell>
          <cell r="F7259">
            <v>41.43</v>
          </cell>
        </row>
        <row r="7260">
          <cell r="A7260" t="str">
            <v>E9723CP</v>
          </cell>
          <cell r="B7260" t="str">
            <v>SICRO ABRIL/ 25</v>
          </cell>
          <cell r="C7260" t="str">
            <v>Conjunto bomba e macaco hidráulico para protensão com capacidade de 2.500 kN - 7 kW</v>
          </cell>
          <cell r="D7260" t="str">
            <v>R$/h</v>
          </cell>
          <cell r="F7260">
            <v>42.41</v>
          </cell>
        </row>
        <row r="7261">
          <cell r="A7261" t="str">
            <v>E9724CP</v>
          </cell>
          <cell r="B7261" t="str">
            <v>SICRO ABRIL/ 25</v>
          </cell>
          <cell r="C7261" t="str">
            <v>Conjunto bomba e macaco hidráulico para protensão com capacidade de 4.000 kN - 10 kW</v>
          </cell>
          <cell r="D7261" t="str">
            <v>R$/h</v>
          </cell>
          <cell r="F7261">
            <v>42.86</v>
          </cell>
        </row>
        <row r="7262">
          <cell r="A7262" t="str">
            <v>E9725CP</v>
          </cell>
          <cell r="B7262" t="str">
            <v>SICRO ABRIL/ 25</v>
          </cell>
          <cell r="C7262" t="str">
            <v>Conjunto bomba e macaco hidráulico para protensão com capacidade de 5.400 kN - 10 kW</v>
          </cell>
          <cell r="D7262" t="str">
            <v>R$/h</v>
          </cell>
          <cell r="F7262">
            <v>43.33</v>
          </cell>
        </row>
        <row r="7263">
          <cell r="A7263" t="str">
            <v>E9726CP</v>
          </cell>
          <cell r="B7263" t="str">
            <v>SICRO ABRIL/ 25</v>
          </cell>
          <cell r="C7263" t="str">
            <v>Bate-estaca Strauss - 15 kW</v>
          </cell>
          <cell r="D7263" t="str">
            <v>R$/h</v>
          </cell>
          <cell r="F7263">
            <v>55.68</v>
          </cell>
        </row>
        <row r="7264">
          <cell r="A7264" t="str">
            <v>E9727CP</v>
          </cell>
          <cell r="B7264" t="str">
            <v>SICRO ABRIL/ 25</v>
          </cell>
          <cell r="C7264" t="str">
            <v>Posicionadora de trilhos - 7,40 kW</v>
          </cell>
          <cell r="D7264" t="str">
            <v>R$/h</v>
          </cell>
          <cell r="F7264">
            <v>91.98</v>
          </cell>
        </row>
        <row r="7265">
          <cell r="A7265" t="str">
            <v>E9728CP</v>
          </cell>
          <cell r="B7265" t="str">
            <v>SICRO ABRIL/ 25</v>
          </cell>
          <cell r="C7265" t="str">
            <v>Tirefonadora/parafusadora portátil - 3,10 kW</v>
          </cell>
          <cell r="D7265" t="str">
            <v>R$/h</v>
          </cell>
          <cell r="F7265">
            <v>13.77</v>
          </cell>
        </row>
        <row r="7266">
          <cell r="A7266" t="str">
            <v>E9729CP</v>
          </cell>
          <cell r="B7266" t="str">
            <v>SICRO ABRIL/ 25</v>
          </cell>
          <cell r="C7266" t="str">
            <v>Equipamento para pintura eletrostática com cabine simples de 5,50 kW e estufa de 2x120.000 kCal</v>
          </cell>
          <cell r="D7266" t="str">
            <v>R$/h</v>
          </cell>
          <cell r="F7266">
            <v>26.43</v>
          </cell>
        </row>
        <row r="7267">
          <cell r="A7267" t="str">
            <v>E9730CP</v>
          </cell>
          <cell r="B7267" t="str">
            <v>SICRO ABRIL/ 25</v>
          </cell>
          <cell r="C7267" t="str">
            <v>Grupo vibrador com gerador - 2,80 kW</v>
          </cell>
          <cell r="D7267" t="str">
            <v>R$/h</v>
          </cell>
          <cell r="F7267">
            <v>12.82</v>
          </cell>
        </row>
        <row r="7268">
          <cell r="A7268" t="str">
            <v>E9731CP</v>
          </cell>
          <cell r="B7268" t="str">
            <v>SICRO ABRIL/ 25</v>
          </cell>
          <cell r="C7268" t="str">
            <v>Máquina de furar dormente portátil - 1,50 kW</v>
          </cell>
          <cell r="D7268" t="str">
            <v>R$/h</v>
          </cell>
          <cell r="F7268">
            <v>16.510000000000002</v>
          </cell>
        </row>
        <row r="7269">
          <cell r="A7269" t="str">
            <v>E9732CP</v>
          </cell>
          <cell r="B7269" t="str">
            <v>SICRO ABRIL/ 25</v>
          </cell>
          <cell r="C7269" t="str">
            <v>Máquina para furar dormente - 6,70 kW</v>
          </cell>
          <cell r="D7269" t="str">
            <v>R$/h</v>
          </cell>
          <cell r="F7269">
            <v>24.38</v>
          </cell>
        </row>
        <row r="7270">
          <cell r="A7270" t="str">
            <v>E9733CP</v>
          </cell>
          <cell r="B7270" t="str">
            <v>SICRO ABRIL/ 25</v>
          </cell>
          <cell r="C7270" t="str">
            <v>Máquina tirefonadora e parafusadora - 6,70 kW</v>
          </cell>
          <cell r="D7270" t="str">
            <v>R$/h</v>
          </cell>
          <cell r="F7270">
            <v>24.76</v>
          </cell>
        </row>
        <row r="7271">
          <cell r="A7271" t="str">
            <v>E9734CP</v>
          </cell>
          <cell r="B7271" t="str">
            <v>SICRO ABRIL/ 25</v>
          </cell>
          <cell r="C7271" t="str">
            <v>Bomba projetora de argamassa com capacidade de 2 m³/h - 5,50 kW</v>
          </cell>
          <cell r="D7271" t="str">
            <v>R$/h</v>
          </cell>
          <cell r="F7271">
            <v>54.41</v>
          </cell>
        </row>
        <row r="7272">
          <cell r="A7272" t="str">
            <v>E9735CP</v>
          </cell>
          <cell r="B7272" t="str">
            <v>SICRO ABRIL/ 25</v>
          </cell>
          <cell r="C7272" t="str">
            <v>Máquina para serrar trilho - 5,00 kW</v>
          </cell>
          <cell r="D7272" t="str">
            <v>R$/h</v>
          </cell>
          <cell r="F7272">
            <v>13</v>
          </cell>
        </row>
        <row r="7273">
          <cell r="A7273" t="str">
            <v>E9736CP</v>
          </cell>
          <cell r="B7273" t="str">
            <v>SICRO ABRIL/ 25</v>
          </cell>
          <cell r="C7273" t="str">
            <v>Máquina para furar trilho - 1,20 kW</v>
          </cell>
          <cell r="D7273" t="str">
            <v>R$/h</v>
          </cell>
          <cell r="F7273">
            <v>9.4</v>
          </cell>
        </row>
        <row r="7274">
          <cell r="A7274" t="str">
            <v>E9737CP</v>
          </cell>
          <cell r="B7274" t="str">
            <v>SICRO ABRIL/ 25</v>
          </cell>
          <cell r="C7274" t="str">
            <v>Conjunto para pré-aquecimento de trilho em solda aluminotérmica</v>
          </cell>
          <cell r="D7274" t="str">
            <v>R$/h</v>
          </cell>
          <cell r="F7274">
            <v>0.73</v>
          </cell>
        </row>
        <row r="7275">
          <cell r="A7275" t="str">
            <v>E9738CP</v>
          </cell>
          <cell r="B7275" t="str">
            <v>SICRO ABRIL/ 25</v>
          </cell>
          <cell r="C7275" t="str">
            <v>Máquina de esmerilhar topo e lateral de boleto - 5,20 kW</v>
          </cell>
          <cell r="D7275" t="str">
            <v>R$/h</v>
          </cell>
          <cell r="F7275">
            <v>23.02</v>
          </cell>
        </row>
        <row r="7276">
          <cell r="A7276" t="str">
            <v>E9742CP</v>
          </cell>
          <cell r="B7276" t="str">
            <v>SICRO ABRIL/ 25</v>
          </cell>
          <cell r="C7276" t="str">
            <v>Trator agrícola sobre pneus com roçadeira articulada e capacidade de 1,12 m - 77 kW</v>
          </cell>
          <cell r="D7276" t="str">
            <v>R$/h</v>
          </cell>
          <cell r="F7276">
            <v>194.28</v>
          </cell>
        </row>
        <row r="7277">
          <cell r="A7277" t="str">
            <v>E9745CP</v>
          </cell>
          <cell r="B7277" t="str">
            <v>SICRO ABRIL/ 25</v>
          </cell>
          <cell r="C7277" t="str">
            <v>Trator agrícola sobre pneus com roçadeira de arraste e capacidade de 1,50 m - 77 kW</v>
          </cell>
          <cell r="D7277" t="str">
            <v>R$/h</v>
          </cell>
          <cell r="F7277">
            <v>154.16</v>
          </cell>
        </row>
        <row r="7278">
          <cell r="A7278" t="str">
            <v>E9746CP</v>
          </cell>
          <cell r="B7278" t="str">
            <v>SICRO ABRIL/ 25</v>
          </cell>
          <cell r="C7278" t="str">
            <v>Conjunto bomba e prensa para luva de emenda de 25 mm</v>
          </cell>
          <cell r="D7278" t="str">
            <v>R$/h</v>
          </cell>
          <cell r="F7278">
            <v>28.45</v>
          </cell>
        </row>
        <row r="7279">
          <cell r="A7279" t="str">
            <v>E9747CP</v>
          </cell>
          <cell r="B7279" t="str">
            <v>SICRO ABRIL/ 25</v>
          </cell>
          <cell r="C7279" t="str">
            <v>Conjunto bomba e prensa para luva de emenda de 32 mm</v>
          </cell>
          <cell r="D7279" t="str">
            <v>R$/h</v>
          </cell>
          <cell r="F7279">
            <v>28.64</v>
          </cell>
        </row>
        <row r="7280">
          <cell r="A7280" t="str">
            <v>E9748CP</v>
          </cell>
          <cell r="B7280" t="str">
            <v>SICRO ABRIL/ 25</v>
          </cell>
          <cell r="C7280" t="str">
            <v>Rosqueadeira para rosca cônica - 0,75 kW</v>
          </cell>
          <cell r="D7280" t="str">
            <v>R$/h</v>
          </cell>
          <cell r="F7280">
            <v>25.36</v>
          </cell>
        </row>
        <row r="7281">
          <cell r="A7281" t="str">
            <v>E9749CP</v>
          </cell>
          <cell r="B7281" t="str">
            <v>SICRO ABRIL/ 25</v>
          </cell>
          <cell r="C7281" t="str">
            <v>Jateador portátil multiabrasivo com capacidade de 300 kg</v>
          </cell>
          <cell r="D7281" t="str">
            <v>R$/h</v>
          </cell>
          <cell r="F7281">
            <v>26.15</v>
          </cell>
        </row>
        <row r="7282">
          <cell r="A7282" t="str">
            <v>E9750CP</v>
          </cell>
          <cell r="B7282" t="str">
            <v>SICRO ABRIL/ 25</v>
          </cell>
          <cell r="C7282" t="str">
            <v>Bomba de injeção de argamassa com capacidade de 50 l/min</v>
          </cell>
          <cell r="D7282" t="str">
            <v>R$/h</v>
          </cell>
          <cell r="F7282">
            <v>7.51</v>
          </cell>
        </row>
        <row r="7283">
          <cell r="A7283" t="str">
            <v>E9753CP</v>
          </cell>
          <cell r="B7283" t="str">
            <v>SICRO ABRIL/ 25</v>
          </cell>
          <cell r="C7283" t="str">
            <v>Grupo gerador - 23 kVA</v>
          </cell>
          <cell r="D7283" t="str">
            <v>R$/h</v>
          </cell>
          <cell r="F7283">
            <v>26.99</v>
          </cell>
        </row>
        <row r="7284">
          <cell r="A7284" t="str">
            <v>E9754CP</v>
          </cell>
          <cell r="B7284" t="str">
            <v>SICRO ABRIL/ 25</v>
          </cell>
          <cell r="C7284" t="str">
            <v>Grupo gerador - 68 kVA</v>
          </cell>
          <cell r="D7284" t="str">
            <v>R$/h</v>
          </cell>
          <cell r="F7284">
            <v>66.709999999999994</v>
          </cell>
        </row>
        <row r="7285">
          <cell r="A7285" t="str">
            <v>E9755CP</v>
          </cell>
          <cell r="B7285" t="str">
            <v>SICRO ABRIL/ 25</v>
          </cell>
          <cell r="C7285" t="str">
            <v>Bomba de alta pressão para jet grouting de até 45 MPa - 150 kW</v>
          </cell>
          <cell r="D7285" t="str">
            <v>R$/h</v>
          </cell>
          <cell r="F7285">
            <v>501.16</v>
          </cell>
        </row>
        <row r="7286">
          <cell r="A7286" t="str">
            <v>E9756CP</v>
          </cell>
          <cell r="B7286" t="str">
            <v>SICRO ABRIL/ 25</v>
          </cell>
          <cell r="C7286" t="str">
            <v>Calandra para chapas de aço até 25 mm - 22 kW</v>
          </cell>
          <cell r="D7286" t="str">
            <v>R$/h</v>
          </cell>
          <cell r="F7286">
            <v>121.73</v>
          </cell>
        </row>
        <row r="7287">
          <cell r="A7287" t="str">
            <v>E9758CP</v>
          </cell>
          <cell r="B7287" t="str">
            <v>SICRO ABRIL/ 25</v>
          </cell>
          <cell r="C7287" t="str">
            <v>Vibroacabadora de asfalto sobre pneus - 97 kW</v>
          </cell>
          <cell r="D7287" t="str">
            <v>R$/h</v>
          </cell>
          <cell r="F7287">
            <v>299.94</v>
          </cell>
        </row>
        <row r="7288">
          <cell r="A7288" t="str">
            <v>E9760CP</v>
          </cell>
          <cell r="B7288" t="str">
            <v>SICRO ABRIL/ 25</v>
          </cell>
          <cell r="C7288" t="str">
            <v>Perfuratriz manual para coroa diamantada - 1,60 kW</v>
          </cell>
          <cell r="D7288" t="str">
            <v>R$/h</v>
          </cell>
          <cell r="F7288">
            <v>3.67</v>
          </cell>
        </row>
        <row r="7289">
          <cell r="A7289" t="str">
            <v>E9761CP</v>
          </cell>
          <cell r="B7289" t="str">
            <v>SICRO ABRIL/ 25</v>
          </cell>
          <cell r="C7289" t="str">
            <v>Guincho de coluna com capacidade de 200 kg - 0,92 kW</v>
          </cell>
          <cell r="D7289" t="str">
            <v>R$/h</v>
          </cell>
          <cell r="F7289">
            <v>0.81</v>
          </cell>
        </row>
        <row r="7290">
          <cell r="A7290" t="str">
            <v>E9762CP</v>
          </cell>
          <cell r="B7290" t="str">
            <v>SICRO ABRIL/ 25</v>
          </cell>
          <cell r="C7290" t="str">
            <v>Rolo compactador de pneus autopropelido de 27 t - 85 kW</v>
          </cell>
          <cell r="D7290" t="str">
            <v>R$/h</v>
          </cell>
          <cell r="F7290">
            <v>252.26</v>
          </cell>
        </row>
        <row r="7291">
          <cell r="A7291" t="str">
            <v>E9763CP</v>
          </cell>
          <cell r="B7291" t="str">
            <v>SICRO ABRIL/ 25</v>
          </cell>
          <cell r="C7291" t="str">
            <v>Grupo gerador - 40 kVA</v>
          </cell>
          <cell r="D7291" t="str">
            <v>R$/h</v>
          </cell>
          <cell r="F7291">
            <v>43.45</v>
          </cell>
        </row>
        <row r="7292">
          <cell r="A7292" t="str">
            <v>E9764CP</v>
          </cell>
          <cell r="B7292" t="str">
            <v>SICRO ABRIL/ 25</v>
          </cell>
          <cell r="C7292" t="str">
            <v>Grupo gerador - 7,2 kVA</v>
          </cell>
          <cell r="D7292" t="str">
            <v>R$/h</v>
          </cell>
          <cell r="F7292">
            <v>10.47</v>
          </cell>
        </row>
        <row r="7293">
          <cell r="A7293" t="str">
            <v>E9765CP</v>
          </cell>
          <cell r="B7293" t="str">
            <v>SICRO ABRIL/ 25</v>
          </cell>
          <cell r="C7293" t="str">
            <v>Grupo gerador - 569 kVA</v>
          </cell>
          <cell r="D7293" t="str">
            <v>R$/h</v>
          </cell>
          <cell r="F7293">
            <v>505.69</v>
          </cell>
        </row>
        <row r="7294">
          <cell r="A7294" t="str">
            <v>E9766CP</v>
          </cell>
          <cell r="B7294" t="str">
            <v>SICRO ABRIL/ 25</v>
          </cell>
          <cell r="C7294" t="str">
            <v>Prensa hidráulica para fabricação de blocos pré-moldados - 20 kW</v>
          </cell>
          <cell r="D7294" t="str">
            <v>R$/h</v>
          </cell>
          <cell r="F7294">
            <v>118</v>
          </cell>
        </row>
        <row r="7295">
          <cell r="A7295" t="str">
            <v>E9767CP</v>
          </cell>
          <cell r="B7295" t="str">
            <v>SICRO ABRIL/ 25</v>
          </cell>
          <cell r="C7295" t="str">
            <v>Compressor de ar portátil de 9,44 l/s (20 PCM) a gasolina - 5,22 kW</v>
          </cell>
          <cell r="D7295" t="str">
            <v>R$/h</v>
          </cell>
          <cell r="F7295">
            <v>11.51</v>
          </cell>
        </row>
        <row r="7296">
          <cell r="A7296" t="str">
            <v>E9768CP</v>
          </cell>
          <cell r="B7296" t="str">
            <v>SICRO ABRIL/ 25</v>
          </cell>
          <cell r="C7296" t="str">
            <v>Compressor de ar portátil de 373,78 l/s (792 PCM) - 213,30 kW</v>
          </cell>
          <cell r="D7296" t="str">
            <v>R$/h</v>
          </cell>
          <cell r="F7296">
            <v>293.64</v>
          </cell>
        </row>
        <row r="7297">
          <cell r="A7297" t="str">
            <v>E9769CP</v>
          </cell>
          <cell r="B7297" t="str">
            <v>SICRO ABRIL/ 25</v>
          </cell>
          <cell r="C7297" t="str">
            <v>Cunha hidráulica com três cilindros e acessórios com capacidade de 3.000 kN - 5,60 kW</v>
          </cell>
          <cell r="D7297" t="str">
            <v>R$/h</v>
          </cell>
          <cell r="F7297">
            <v>75.58</v>
          </cell>
        </row>
        <row r="7298">
          <cell r="A7298" t="str">
            <v>E9770CP</v>
          </cell>
          <cell r="B7298" t="str">
            <v>SICRO ABRIL/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25</v>
          </cell>
          <cell r="C7303" t="str">
            <v>Escavadeira hidráulica com martelo hidráulico de 1.700 kg - 103 kW</v>
          </cell>
          <cell r="D7303" t="str">
            <v>R$/h</v>
          </cell>
          <cell r="F7303">
            <v>656.27</v>
          </cell>
        </row>
        <row r="7304">
          <cell r="A7304" t="str">
            <v>E9776CP</v>
          </cell>
          <cell r="B7304" t="str">
            <v>SICRO ABRIL/ 25</v>
          </cell>
          <cell r="C7304" t="str">
            <v>Grupo gerador - 174 kVA</v>
          </cell>
          <cell r="D7304" t="str">
            <v>R$/h</v>
          </cell>
          <cell r="F7304">
            <v>160.77000000000001</v>
          </cell>
        </row>
        <row r="7305">
          <cell r="A7305" t="str">
            <v>E9777CP</v>
          </cell>
          <cell r="B7305" t="str">
            <v>SICRO ABRIL/ 25</v>
          </cell>
          <cell r="C7305" t="str">
            <v>Extrusora de barreira de concreto - 74 kW</v>
          </cell>
          <cell r="D7305" t="str">
            <v>R$/h</v>
          </cell>
          <cell r="F7305">
            <v>1091.95</v>
          </cell>
        </row>
        <row r="7306">
          <cell r="A7306" t="str">
            <v>E9778CP</v>
          </cell>
          <cell r="B7306" t="str">
            <v>SICRO ABRIL/ 25</v>
          </cell>
          <cell r="C7306" t="str">
            <v>Grupo gerador - 338 kVA</v>
          </cell>
          <cell r="D7306" t="str">
            <v>R$/h</v>
          </cell>
          <cell r="F7306">
            <v>300.56</v>
          </cell>
        </row>
        <row r="7307">
          <cell r="A7307" t="str">
            <v>E9779CP</v>
          </cell>
          <cell r="B7307" t="str">
            <v>SICRO ABRIL/ 25</v>
          </cell>
          <cell r="C7307" t="str">
            <v>Grupo gerador - 113 kVA</v>
          </cell>
          <cell r="D7307" t="str">
            <v>R$/h</v>
          </cell>
          <cell r="F7307">
            <v>104.28</v>
          </cell>
        </row>
        <row r="7308">
          <cell r="A7308" t="str">
            <v>E9780CP</v>
          </cell>
          <cell r="B7308" t="str">
            <v>SICRO ABRIL/ 25</v>
          </cell>
          <cell r="C7308" t="str">
            <v>Misturador automático para grauteamento com capacidade de 20 m³/h - 7 kW</v>
          </cell>
          <cell r="D7308" t="str">
            <v>R$/h</v>
          </cell>
          <cell r="F7308">
            <v>79.89</v>
          </cell>
        </row>
        <row r="7309">
          <cell r="A7309" t="str">
            <v>E9781CP</v>
          </cell>
          <cell r="B7309" t="str">
            <v>SICRO ABRIL/ 25</v>
          </cell>
          <cell r="C7309" t="str">
            <v>Misturador com bomba para grauteamento tipo Flex E ou similar - 25 kW</v>
          </cell>
          <cell r="D7309" t="str">
            <v>R$/h</v>
          </cell>
          <cell r="F7309">
            <v>134.13999999999999</v>
          </cell>
        </row>
        <row r="7310">
          <cell r="A7310" t="str">
            <v>E9782CP</v>
          </cell>
          <cell r="B7310" t="str">
            <v>SICRO ABRIL/ 25</v>
          </cell>
          <cell r="C7310" t="str">
            <v>Perfuratriz pneumática com avanço de coluna de 33,5 kg com capacidade de 2.280 gpm</v>
          </cell>
          <cell r="D7310" t="str">
            <v>R$/h</v>
          </cell>
          <cell r="F7310">
            <v>34.35</v>
          </cell>
        </row>
        <row r="7311">
          <cell r="A7311" t="str">
            <v>E9784CP</v>
          </cell>
          <cell r="B7311" t="str">
            <v>SICRO ABRIL/ 25</v>
          </cell>
          <cell r="C7311" t="str">
            <v>Plataforma autopropelida com alcance de 12 m com capacidade de 700 kg - 24 kW</v>
          </cell>
          <cell r="D7311" t="str">
            <v>R$/h</v>
          </cell>
          <cell r="F7311">
            <v>139.35</v>
          </cell>
        </row>
        <row r="7312">
          <cell r="A7312" t="str">
            <v>E9785CP</v>
          </cell>
          <cell r="B7312" t="str">
            <v>SICRO ABRIL/ 25</v>
          </cell>
          <cell r="C7312" t="str">
            <v>Guindaste móvel sobre pneus com 2 eixos com capacidade máxima de 55 t - 186 kW</v>
          </cell>
          <cell r="D7312" t="str">
            <v>R$/h</v>
          </cell>
          <cell r="F7312">
            <v>423.38</v>
          </cell>
        </row>
        <row r="7313">
          <cell r="A7313" t="str">
            <v>E9788CP</v>
          </cell>
          <cell r="B7313" t="str">
            <v>SICRO ABRIL/ 25</v>
          </cell>
          <cell r="C7313" t="str">
            <v>Misturador de argamassa com capacidade de 0,250 m³ - 3,70 kW</v>
          </cell>
          <cell r="D7313" t="str">
            <v>R$/h</v>
          </cell>
          <cell r="F7313">
            <v>32.47</v>
          </cell>
        </row>
        <row r="7314">
          <cell r="A7314" t="str">
            <v>E9789CP</v>
          </cell>
          <cell r="B7314" t="str">
            <v>SICRO ABRIL/ 25</v>
          </cell>
          <cell r="C7314" t="str">
            <v>Carro manual modelo plataforma de 150 x 80 cm com capacidade de 800 kg</v>
          </cell>
          <cell r="D7314" t="str">
            <v>R$/h</v>
          </cell>
          <cell r="F7314">
            <v>0.49</v>
          </cell>
        </row>
        <row r="7315">
          <cell r="A7315" t="str">
            <v>E9790CP</v>
          </cell>
          <cell r="B7315" t="str">
            <v>SICRO ABRIL/ 25</v>
          </cell>
          <cell r="C7315" t="str">
            <v>Bomba para concreto projetado via úmida com capacidade de 10 m³/h - 14,70 kW</v>
          </cell>
          <cell r="D7315" t="str">
            <v>R$/h</v>
          </cell>
          <cell r="F7315">
            <v>111.15</v>
          </cell>
        </row>
        <row r="7316">
          <cell r="A7316" t="str">
            <v>E9791CP</v>
          </cell>
          <cell r="B7316" t="str">
            <v>SICRO ABRIL/ 25</v>
          </cell>
          <cell r="C7316" t="str">
            <v>Bomba pneumática para injeção de resina com capacidade de 0,18 m³/h</v>
          </cell>
          <cell r="D7316" t="str">
            <v>R$/h</v>
          </cell>
          <cell r="F7316">
            <v>8.85</v>
          </cell>
        </row>
        <row r="7317">
          <cell r="A7317" t="str">
            <v>E9793CP</v>
          </cell>
          <cell r="B7317" t="str">
            <v>SICRO ABRIL/ 25</v>
          </cell>
          <cell r="C7317" t="str">
            <v>Robot para concreto projetado com capacidade de 30 m³/h - 70 kW - com compressor diesel</v>
          </cell>
          <cell r="D7317" t="str">
            <v>R$/h</v>
          </cell>
          <cell r="F7317">
            <v>980.79</v>
          </cell>
        </row>
        <row r="7318">
          <cell r="A7318" t="str">
            <v>E9795CP</v>
          </cell>
          <cell r="B7318" t="str">
            <v>SICRO ABRIL/ 25</v>
          </cell>
          <cell r="C7318" t="str">
            <v>Perfuratriz de superfície sobre pneus com martelo de topo e controle remoto via rádio - 60 kW</v>
          </cell>
          <cell r="D7318" t="str">
            <v>R$/h</v>
          </cell>
          <cell r="F7318">
            <v>365.89</v>
          </cell>
        </row>
        <row r="7319">
          <cell r="A7319" t="str">
            <v>E9797CP</v>
          </cell>
          <cell r="B7319" t="str">
            <v>SICRO ABRIL/ 25</v>
          </cell>
          <cell r="C7319" t="str">
            <v>Jumbo eletro-hidráulico com 3 braços - 155 kW/237 kW</v>
          </cell>
          <cell r="D7319" t="str">
            <v>R$/h</v>
          </cell>
          <cell r="F7319">
            <v>2436.37</v>
          </cell>
        </row>
        <row r="7320">
          <cell r="A7320" t="str">
            <v>E9798CP</v>
          </cell>
          <cell r="B7320" t="str">
            <v>SICRO ABRIL/ 25</v>
          </cell>
          <cell r="C7320" t="str">
            <v>Perfuratriz hidráulica rotopercussiva - 123 kW</v>
          </cell>
          <cell r="D7320" t="str">
            <v>R$/h</v>
          </cell>
          <cell r="F7320">
            <v>437.33</v>
          </cell>
        </row>
        <row r="7321">
          <cell r="A7321" t="str">
            <v>E9013CP</v>
          </cell>
          <cell r="B7321" t="str">
            <v>SICRO ABRIL/ 25</v>
          </cell>
          <cell r="C7321" t="str">
            <v>Caminhão tanque de asfalto com capacidade de 31.000 l - 265 kW</v>
          </cell>
          <cell r="D7321" t="str">
            <v>R$/h</v>
          </cell>
          <cell r="F7321">
            <v>438.88</v>
          </cell>
        </row>
        <row r="7322">
          <cell r="A7322" t="str">
            <v>A9335CP</v>
          </cell>
          <cell r="B7322" t="str">
            <v>SICRO ABRIL/ 25</v>
          </cell>
          <cell r="C7322" t="str">
            <v>Cavalo mecânico estradeiro 6 x 2, PBT 23.000 kg - 265 kW - condição de trabalho severa - motorista de caminhão</v>
          </cell>
          <cell r="D7322" t="str">
            <v>R$/h</v>
          </cell>
          <cell r="F7322">
            <v>412.05</v>
          </cell>
        </row>
        <row r="7323">
          <cell r="A7323" t="str">
            <v>A9364CP</v>
          </cell>
          <cell r="B7323" t="str">
            <v>SICRO ABRIL/ 25</v>
          </cell>
          <cell r="C7323" t="str">
            <v>Tanque isotérmico de asfalto com capacidade de 31.000 l</v>
          </cell>
          <cell r="D7323" t="str">
            <v>R$/h</v>
          </cell>
          <cell r="F7323">
            <v>26.83</v>
          </cell>
        </row>
        <row r="7324">
          <cell r="A7324" t="str">
            <v>E9018CP</v>
          </cell>
          <cell r="B7324" t="str">
            <v>SICRO ABRIL/ 25</v>
          </cell>
          <cell r="C7324" t="str">
            <v>Cavalo mecânico com dolly intermediário e semirreboque de 4 eixos com capacidade de 53 t - 323 kW</v>
          </cell>
          <cell r="D7324" t="str">
            <v>R$/h</v>
          </cell>
          <cell r="F7324">
            <v>498.4</v>
          </cell>
        </row>
        <row r="7325">
          <cell r="A7325" t="str">
            <v>A9324CP</v>
          </cell>
          <cell r="B7325" t="str">
            <v>SICRO ABRIL/ 25</v>
          </cell>
          <cell r="C7325" t="str">
            <v>Cavalo mecânico estradeiro 6 x 4, PBT 23.000 kg - 323 kW - motorista de veículo especial</v>
          </cell>
          <cell r="D7325" t="str">
            <v>R$/h</v>
          </cell>
          <cell r="F7325">
            <v>396.5</v>
          </cell>
        </row>
        <row r="7326">
          <cell r="A7326" t="str">
            <v>A9355CP</v>
          </cell>
          <cell r="B7326" t="str">
            <v>SICRO ABRIL/ 25</v>
          </cell>
          <cell r="C7326" t="str">
            <v>Semirreboque com 4 eixos</v>
          </cell>
          <cell r="D7326" t="str">
            <v>R$/h</v>
          </cell>
          <cell r="F7326">
            <v>86.05</v>
          </cell>
        </row>
        <row r="7327">
          <cell r="A7327" t="str">
            <v>A9382CP</v>
          </cell>
          <cell r="B7327" t="str">
            <v>SICRO ABRIL/ 25</v>
          </cell>
          <cell r="C7327" t="str">
            <v>Dolly intermediário com 2 eixos para semirreboque</v>
          </cell>
          <cell r="D7327" t="str">
            <v>R$/h</v>
          </cell>
          <cell r="F7327">
            <v>15.85</v>
          </cell>
        </row>
        <row r="7328">
          <cell r="A7328" t="str">
            <v>E9027CP</v>
          </cell>
          <cell r="B7328" t="str">
            <v>SICRO ABRIL/ 25</v>
          </cell>
          <cell r="C7328" t="str">
            <v>Caminhão distribuidor de cimento e cal com capacidade de 17 m³ - 210 kW</v>
          </cell>
          <cell r="D7328" t="str">
            <v>R$/h</v>
          </cell>
          <cell r="F7328">
            <v>444.2</v>
          </cell>
        </row>
        <row r="7329">
          <cell r="A7329" t="str">
            <v>A9333CP</v>
          </cell>
          <cell r="B7329" t="str">
            <v>SICRO ABRIL/ 25</v>
          </cell>
          <cell r="C7329" t="str">
            <v>Caminhão plataforma 8 x 2, PBTC 36.000 kg e distância entre eixos 4,8 m - 210 kW - motorista de caminhão</v>
          </cell>
          <cell r="D7329" t="str">
            <v>R$/h</v>
          </cell>
          <cell r="F7329">
            <v>347.32</v>
          </cell>
        </row>
        <row r="7330">
          <cell r="A7330" t="str">
            <v>A9365CP</v>
          </cell>
          <cell r="B7330" t="str">
            <v>SICRO ABRIL/ 25</v>
          </cell>
          <cell r="C7330" t="str">
            <v>Distribuidor de cimento montado sobre chassi com capacidade de 17 m³</v>
          </cell>
          <cell r="D7330" t="str">
            <v>R$/h</v>
          </cell>
          <cell r="F7330">
            <v>96.89</v>
          </cell>
        </row>
        <row r="7331">
          <cell r="A7331" t="str">
            <v>E9037CP</v>
          </cell>
          <cell r="B7331" t="str">
            <v>SICRO ABRIL/ 25</v>
          </cell>
          <cell r="C7331" t="str">
            <v>Plataforma de inspeção sob pontes montada em caminhão com capacidade de 500 kg e alcance de 15 m - 188 kW</v>
          </cell>
          <cell r="D7331" t="str">
            <v>R$/h</v>
          </cell>
          <cell r="F7331">
            <v>748.5</v>
          </cell>
        </row>
        <row r="7332">
          <cell r="A7332" t="str">
            <v>A9334CP</v>
          </cell>
          <cell r="B7332" t="str">
            <v>SICRO ABRIL/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25</v>
          </cell>
          <cell r="C7333" t="str">
            <v>Plataforma telescópica para inspeção de pontes montada sobre chassi com capacidade de 500 kg</v>
          </cell>
          <cell r="D7333" t="str">
            <v>R$/h</v>
          </cell>
          <cell r="F7333">
            <v>423.81</v>
          </cell>
        </row>
        <row r="7334">
          <cell r="A7334" t="str">
            <v>E9041CP</v>
          </cell>
          <cell r="B7334" t="str">
            <v>SICRO ABRIL/ 25</v>
          </cell>
          <cell r="C7334" t="str">
            <v>Caminhão carroceria com guindauto com capacidade de 45 t.m - 188 kW</v>
          </cell>
          <cell r="D7334" t="str">
            <v>R$/h</v>
          </cell>
          <cell r="F7334">
            <v>372.06</v>
          </cell>
        </row>
        <row r="7335">
          <cell r="A7335" t="str">
            <v>A9313CP</v>
          </cell>
          <cell r="B7335" t="str">
            <v>SICRO ABRIL/ 25</v>
          </cell>
          <cell r="C7335" t="str">
            <v>Caminhão plataforma 6 x 2, PBT 23.000 kg e distância entre eixos 5,4 m - 188 kW - motorista de veículo especial</v>
          </cell>
          <cell r="D7335" t="str">
            <v>R$/h</v>
          </cell>
          <cell r="F7335">
            <v>297.37</v>
          </cell>
        </row>
        <row r="7336">
          <cell r="A7336" t="str">
            <v>A9351CP</v>
          </cell>
          <cell r="B7336" t="str">
            <v>SICRO ABRIL/ 25</v>
          </cell>
          <cell r="C7336" t="str">
            <v>Carroceria de madeira com capacidade de 11 t</v>
          </cell>
          <cell r="D7336" t="str">
            <v>R$/h</v>
          </cell>
          <cell r="F7336">
            <v>5.63</v>
          </cell>
        </row>
        <row r="7337">
          <cell r="A7337" t="str">
            <v>A9373CP</v>
          </cell>
          <cell r="B7337" t="str">
            <v>SICRO ABRIL/ 25</v>
          </cell>
          <cell r="C7337" t="str">
            <v>Guindaste articulado montado sobre chassi com capacidade de 45 t.m</v>
          </cell>
          <cell r="D7337" t="str">
            <v>R$/h</v>
          </cell>
          <cell r="F7337">
            <v>69.06</v>
          </cell>
        </row>
        <row r="7338">
          <cell r="A7338" t="str">
            <v>E9082CP</v>
          </cell>
          <cell r="B7338" t="str">
            <v>SICRO ABRIL/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25</v>
          </cell>
          <cell r="C7340" t="str">
            <v>Carroceria de madeira com capacidade de 4 t</v>
          </cell>
          <cell r="D7340" t="str">
            <v>R$/h</v>
          </cell>
          <cell r="F7340">
            <v>4.2300000000000004</v>
          </cell>
        </row>
        <row r="7341">
          <cell r="A7341" t="str">
            <v>A9372CP</v>
          </cell>
          <cell r="B7341" t="str">
            <v>SICRO ABRIL/ 25</v>
          </cell>
          <cell r="C7341" t="str">
            <v>Guindaste articulado montado sobre chassi com capacidade de 20 t.m</v>
          </cell>
          <cell r="D7341" t="str">
            <v>R$/h</v>
          </cell>
          <cell r="F7341">
            <v>58.98</v>
          </cell>
        </row>
        <row r="7342">
          <cell r="A7342" t="str">
            <v>A9379CP</v>
          </cell>
          <cell r="B7342" t="str">
            <v>SICRO ABRIL/ 25</v>
          </cell>
          <cell r="C7342" t="str">
            <v>Bate-estaca hidráulico para defensas metálicas montada sobre chassi</v>
          </cell>
          <cell r="D7342" t="str">
            <v>R$/h</v>
          </cell>
          <cell r="F7342">
            <v>51.83</v>
          </cell>
        </row>
        <row r="7343">
          <cell r="A7343" t="str">
            <v>E9097CP</v>
          </cell>
          <cell r="B7343" t="str">
            <v>SICRO ABRIL/ 25</v>
          </cell>
          <cell r="C7343" t="str">
            <v>Caminhão de resgate de veículos leves com plataforma com capacidade de 4 t - 115 kW</v>
          </cell>
          <cell r="D7343" t="str">
            <v>R$/h</v>
          </cell>
          <cell r="F7343">
            <v>208.1</v>
          </cell>
        </row>
        <row r="7344">
          <cell r="A7344" t="str">
            <v>A9326CP</v>
          </cell>
          <cell r="B7344" t="str">
            <v>SICRO ABRIL/ 25</v>
          </cell>
          <cell r="C7344" t="str">
            <v>Caminhão plataforma 4 x 2 PBT 9.600 kg e distância entre eixos 3,7 m - 115 kW - motorista de veículo especial</v>
          </cell>
          <cell r="D7344" t="str">
            <v>R$/h</v>
          </cell>
          <cell r="F7344">
            <v>197.78</v>
          </cell>
        </row>
        <row r="7345">
          <cell r="A7345" t="str">
            <v>A9374CP</v>
          </cell>
          <cell r="B7345" t="str">
            <v>SICRO ABRIL/ 25</v>
          </cell>
          <cell r="C7345" t="str">
            <v>Plataforma hidráulica para resgate de veículos montada sobre chassi com capacidade de 4 t</v>
          </cell>
          <cell r="D7345" t="str">
            <v>R$/h</v>
          </cell>
          <cell r="F7345">
            <v>10.32</v>
          </cell>
        </row>
        <row r="7346">
          <cell r="A7346" t="str">
            <v>E9098CP</v>
          </cell>
          <cell r="B7346" t="str">
            <v>SICRO ABRIL/ 25</v>
          </cell>
          <cell r="C7346" t="str">
            <v>Caminhão de resgate de veículos de porte médio com capacidade do guincho de 20 t - 136 kW</v>
          </cell>
          <cell r="D7346" t="str">
            <v>R$/h</v>
          </cell>
          <cell r="F7346">
            <v>291.5</v>
          </cell>
        </row>
        <row r="7347">
          <cell r="A7347" t="str">
            <v>A9306CP</v>
          </cell>
          <cell r="B7347" t="str">
            <v>SICRO ABRIL/ 25</v>
          </cell>
          <cell r="C7347" t="str">
            <v>Caminhão plataforma 4 x 2, PBT 16.000 kg e distância entre eixos 3,6 m - 136 kW - motorista de veículo especial</v>
          </cell>
          <cell r="D7347" t="str">
            <v>R$/h</v>
          </cell>
          <cell r="F7347">
            <v>235.98</v>
          </cell>
        </row>
        <row r="7348">
          <cell r="A7348" t="str">
            <v>A9375CP</v>
          </cell>
          <cell r="B7348" t="str">
            <v>SICRO ABRIL/ 25</v>
          </cell>
          <cell r="C7348" t="str">
            <v>Guincho rebocador para resgate de veículos montada sobre chassi com capacidade de 20 t</v>
          </cell>
          <cell r="D7348" t="str">
            <v>R$/h</v>
          </cell>
          <cell r="F7348">
            <v>55.52</v>
          </cell>
        </row>
        <row r="7349">
          <cell r="A7349" t="str">
            <v>E9099CP</v>
          </cell>
          <cell r="B7349" t="str">
            <v>SICRO ABRIL/ 25</v>
          </cell>
          <cell r="C7349" t="str">
            <v>Caminhão de resgate de veículos pesados com dois guinchos com capacidade de 35 t - 240 kW</v>
          </cell>
          <cell r="D7349" t="str">
            <v>R$/h</v>
          </cell>
          <cell r="F7349">
            <v>494.95</v>
          </cell>
        </row>
        <row r="7350">
          <cell r="A7350" t="str">
            <v>A9320CP</v>
          </cell>
          <cell r="B7350" t="str">
            <v>SICRO ABRIL/ 25</v>
          </cell>
          <cell r="C7350" t="str">
            <v>Caminhão plataforma 6 x 2, PBT 23.000 kg e distância entre eixos 4,8 m - 240 kW - motorista de veículo especial</v>
          </cell>
          <cell r="D7350" t="str">
            <v>R$/h</v>
          </cell>
          <cell r="F7350">
            <v>387.41</v>
          </cell>
        </row>
        <row r="7351">
          <cell r="A7351" t="str">
            <v>A9376CP</v>
          </cell>
          <cell r="B7351" t="str">
            <v>SICRO ABRIL/ 25</v>
          </cell>
          <cell r="C7351" t="str">
            <v>Guincho rebocador para resgate de veículos montada sobre chassi com capacidade de 35 t</v>
          </cell>
          <cell r="D7351" t="str">
            <v>R$/h</v>
          </cell>
          <cell r="F7351">
            <v>107.54</v>
          </cell>
        </row>
        <row r="7352">
          <cell r="A7352" t="str">
            <v>E9100CP</v>
          </cell>
          <cell r="B7352" t="str">
            <v>SICRO ABRIL/ 25</v>
          </cell>
          <cell r="C7352" t="str">
            <v>Cavalo mecânico sem reboque - 210 kW</v>
          </cell>
          <cell r="D7352" t="str">
            <v>R$/h</v>
          </cell>
          <cell r="F7352">
            <v>266.44</v>
          </cell>
        </row>
        <row r="7353">
          <cell r="A7353" t="str">
            <v>A9310CP</v>
          </cell>
          <cell r="B7353" t="str">
            <v>SICRO ABRIL/ 25</v>
          </cell>
          <cell r="C7353" t="str">
            <v>Cavalo mecânico 4 x 2, PBT 16.000 kg - 210 kW - motorista de caminhão</v>
          </cell>
          <cell r="D7353" t="str">
            <v>R$/h</v>
          </cell>
          <cell r="F7353">
            <v>266.44</v>
          </cell>
        </row>
        <row r="7354">
          <cell r="A7354" t="str">
            <v>E9114CP</v>
          </cell>
          <cell r="B7354" t="str">
            <v>SICRO ABRIL/ 25</v>
          </cell>
          <cell r="C7354" t="str">
            <v>Painel com seta luminosa para montagem em caminhão</v>
          </cell>
          <cell r="D7354" t="str">
            <v>R$/h</v>
          </cell>
          <cell r="F7354">
            <v>5.55</v>
          </cell>
        </row>
        <row r="7355">
          <cell r="A7355" t="str">
            <v>A9380CP</v>
          </cell>
          <cell r="B7355" t="str">
            <v>SICRO ABRIL/ 25</v>
          </cell>
          <cell r="C7355" t="str">
            <v>Painel com seta luminosa montado sobre chassi</v>
          </cell>
          <cell r="D7355" t="str">
            <v>R$/h</v>
          </cell>
          <cell r="F7355">
            <v>5.55</v>
          </cell>
        </row>
        <row r="7356">
          <cell r="A7356" t="str">
            <v>E9115CP</v>
          </cell>
          <cell r="B7356" t="str">
            <v>SICRO ABRIL/ 25</v>
          </cell>
          <cell r="C7356" t="str">
            <v>Amortecedor retrátil (AMC) para montagem em caminhão</v>
          </cell>
          <cell r="D7356" t="str">
            <v>R$/h</v>
          </cell>
          <cell r="F7356">
            <v>92.79</v>
          </cell>
        </row>
        <row r="7357">
          <cell r="A7357" t="str">
            <v>A9381CP</v>
          </cell>
          <cell r="B7357" t="str">
            <v>SICRO ABRIL/ 25</v>
          </cell>
          <cell r="C7357" t="str">
            <v>Amortecedor retrátil montado em caminhão</v>
          </cell>
          <cell r="D7357" t="str">
            <v>R$/h</v>
          </cell>
          <cell r="F7357">
            <v>92.79</v>
          </cell>
        </row>
        <row r="7358">
          <cell r="A7358" t="str">
            <v>E9145CP</v>
          </cell>
          <cell r="B7358" t="str">
            <v>SICRO ABRIL/ 25</v>
          </cell>
          <cell r="C7358" t="str">
            <v>Caminhão basculante para concreto com capacidade de 7 m³ - 210 kW</v>
          </cell>
          <cell r="D7358" t="str">
            <v>R$/h</v>
          </cell>
          <cell r="F7358">
            <v>304.60000000000002</v>
          </cell>
        </row>
        <row r="7359">
          <cell r="A7359" t="str">
            <v>A9316CP</v>
          </cell>
          <cell r="B7359" t="str">
            <v>SICRO ABRIL/ 25</v>
          </cell>
          <cell r="C7359" t="str">
            <v>Caminhão plataforma 8 x 4, PBT 29.000 kg e distância entre eixos 4,6 m - 210 kW - motorista de caminhão</v>
          </cell>
          <cell r="D7359" t="str">
            <v>R$/h</v>
          </cell>
          <cell r="F7359">
            <v>290.62</v>
          </cell>
        </row>
        <row r="7360">
          <cell r="A7360" t="str">
            <v>A9340CP</v>
          </cell>
          <cell r="B7360" t="str">
            <v>SICRO ABRIL/ 25</v>
          </cell>
          <cell r="C7360" t="str">
            <v>Caçamba basculante para concreto com capacidade de 7 m³</v>
          </cell>
          <cell r="D7360" t="str">
            <v>R$/h</v>
          </cell>
          <cell r="F7360">
            <v>13.98</v>
          </cell>
        </row>
        <row r="7361">
          <cell r="A7361" t="str">
            <v>E9146CP</v>
          </cell>
          <cell r="B7361" t="str">
            <v>SICRO ABRIL/ 25</v>
          </cell>
          <cell r="C7361" t="str">
            <v>Caminhão silo com capacidade de 30 m³ - 265 kW</v>
          </cell>
          <cell r="D7361" t="str">
            <v>R$/h</v>
          </cell>
          <cell r="F7361">
            <v>454.46</v>
          </cell>
        </row>
        <row r="7362">
          <cell r="A7362" t="str">
            <v>A9335CP</v>
          </cell>
          <cell r="B7362" t="str">
            <v>SICRO ABRIL/ 25</v>
          </cell>
          <cell r="C7362" t="str">
            <v>Cavalo mecânico estradeiro 6 x 2, PBT 23.000 kg - 265 kW - condição de trabalho severa - motorista de caminhão</v>
          </cell>
          <cell r="D7362" t="str">
            <v>R$/h</v>
          </cell>
          <cell r="F7362">
            <v>412.05</v>
          </cell>
        </row>
        <row r="7363">
          <cell r="A7363" t="str">
            <v>A9357CP</v>
          </cell>
          <cell r="B7363" t="str">
            <v>SICRO ABRIL/ 25</v>
          </cell>
          <cell r="C7363" t="str">
            <v>Semirreboque silo para cimento com capacidade de 30 m³</v>
          </cell>
          <cell r="D7363" t="str">
            <v>R$/h</v>
          </cell>
          <cell r="F7363">
            <v>42.41</v>
          </cell>
        </row>
        <row r="7364">
          <cell r="A7364" t="str">
            <v>E9169CP</v>
          </cell>
          <cell r="B7364" t="str">
            <v>SICRO ABRIL/ 25</v>
          </cell>
          <cell r="C7364" t="str">
            <v>Cavalo mecânico com dolly pneumático de 4 eixos e mesas de giro com capacidade de 57 t - 323 kW</v>
          </cell>
          <cell r="D7364" t="str">
            <v>R$/h</v>
          </cell>
          <cell r="F7364">
            <v>538.23</v>
          </cell>
        </row>
        <row r="7365">
          <cell r="A7365" t="str">
            <v>A9324CP</v>
          </cell>
          <cell r="B7365" t="str">
            <v>SICRO ABRIL/ 25</v>
          </cell>
          <cell r="C7365" t="str">
            <v>Cavalo mecânico estradeiro 6 x 4, PBT 23.000 kg - 323 kW - motorista de veículo especial</v>
          </cell>
          <cell r="D7365" t="str">
            <v>R$/h</v>
          </cell>
          <cell r="F7365">
            <v>396.5</v>
          </cell>
        </row>
        <row r="7366">
          <cell r="A7366" t="str">
            <v>A9385CP</v>
          </cell>
          <cell r="B7366" t="str">
            <v>SICRO ABRIL/ 25</v>
          </cell>
          <cell r="C7366" t="str">
            <v>Conjunto de duas mesas de giro para quinta roda ou reboque com capacidade de 100 t cada</v>
          </cell>
          <cell r="D7366" t="str">
            <v>R$/h</v>
          </cell>
          <cell r="F7366">
            <v>57.6</v>
          </cell>
        </row>
        <row r="7367">
          <cell r="A7367" t="str">
            <v>A9389CP</v>
          </cell>
          <cell r="B7367" t="str">
            <v>SICRO ABRIL/ 25</v>
          </cell>
          <cell r="C7367" t="str">
            <v>Dolly pneumático com capacidade de 48 t e 4 eixos</v>
          </cell>
          <cell r="D7367" t="str">
            <v>R$/h</v>
          </cell>
          <cell r="F7367">
            <v>84.12</v>
          </cell>
        </row>
        <row r="7368">
          <cell r="A7368" t="str">
            <v>E9170CP</v>
          </cell>
          <cell r="B7368" t="str">
            <v>SICRO ABRIL/ 25</v>
          </cell>
          <cell r="C7368" t="str">
            <v>Cavalo mecânico com dois dollys pneumáticos de 3 e 4 eixos e mesas de giro com capacidade de 77 t - 323 kW</v>
          </cell>
          <cell r="D7368" t="str">
            <v>R$/h</v>
          </cell>
          <cell r="F7368">
            <v>645.4</v>
          </cell>
        </row>
        <row r="7369">
          <cell r="A7369" t="str">
            <v>A9385CP</v>
          </cell>
          <cell r="B7369" t="str">
            <v>SICRO ABRIL/ 25</v>
          </cell>
          <cell r="C7369" t="str">
            <v>Conjunto de duas mesas de giro para quinta roda ou reboque com capacidade de 100 t cada</v>
          </cell>
          <cell r="D7369" t="str">
            <v>R$/h</v>
          </cell>
          <cell r="F7369">
            <v>57.6</v>
          </cell>
        </row>
        <row r="7370">
          <cell r="A7370" t="str">
            <v>A9386CP</v>
          </cell>
          <cell r="B7370" t="str">
            <v>SICRO ABRIL/ 25</v>
          </cell>
          <cell r="C7370" t="str">
            <v>Cavalo mecânico estradeiro 6 x 4, CMT 123.000 kg - 323 kW - motorista de veículo especial</v>
          </cell>
          <cell r="D7370" t="str">
            <v>R$/h</v>
          </cell>
          <cell r="F7370">
            <v>439.09</v>
          </cell>
        </row>
        <row r="7371">
          <cell r="A7371" t="str">
            <v>A9387CP</v>
          </cell>
          <cell r="B7371" t="str">
            <v>SICRO ABRIL/ 25</v>
          </cell>
          <cell r="C7371" t="str">
            <v>Dolly pneumático com capacidade de 28,5 t e 3 eixos</v>
          </cell>
          <cell r="D7371" t="str">
            <v>R$/h</v>
          </cell>
          <cell r="F7371">
            <v>64.58</v>
          </cell>
        </row>
        <row r="7372">
          <cell r="A7372" t="str">
            <v>A9389CP</v>
          </cell>
          <cell r="B7372" t="str">
            <v>SICRO ABRIL/ 25</v>
          </cell>
          <cell r="C7372" t="str">
            <v>Dolly pneumático com capacidade de 48 t e 4 eixos</v>
          </cell>
          <cell r="D7372" t="str">
            <v>R$/h</v>
          </cell>
          <cell r="F7372">
            <v>84.12</v>
          </cell>
        </row>
        <row r="7373">
          <cell r="A7373" t="str">
            <v>E9171CP</v>
          </cell>
          <cell r="B7373" t="str">
            <v>SICRO ABRIL/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25</v>
          </cell>
          <cell r="C7374" t="str">
            <v>Cavalo mecânico 8 x 8, PBT 26.000 kg - 440 kW -  motorista de veículo especial</v>
          </cell>
          <cell r="D7374" t="str">
            <v>R$/h</v>
          </cell>
          <cell r="F7374">
            <v>1022.72</v>
          </cell>
        </row>
        <row r="7375">
          <cell r="A7375" t="str">
            <v>A9385CP</v>
          </cell>
          <cell r="B7375" t="str">
            <v>SICRO ABRIL/ 25</v>
          </cell>
          <cell r="C7375" t="str">
            <v>Conjunto de duas mesas de giro para quinta roda ou reboque com capacidade de 100 t cada</v>
          </cell>
          <cell r="D7375" t="str">
            <v>R$/h</v>
          </cell>
          <cell r="F7375">
            <v>57.6</v>
          </cell>
        </row>
        <row r="7376">
          <cell r="A7376" t="str">
            <v>A9388CP</v>
          </cell>
          <cell r="B7376" t="str">
            <v>SICRO ABRIL/ 25</v>
          </cell>
          <cell r="C7376" t="str">
            <v>Dolly pneumático com capacidade de 60 t e 5 eixos</v>
          </cell>
          <cell r="D7376" t="str">
            <v>R$/h</v>
          </cell>
          <cell r="F7376">
            <v>103.67</v>
          </cell>
        </row>
        <row r="7377">
          <cell r="A7377" t="str">
            <v>A9389CP</v>
          </cell>
          <cell r="B7377" t="str">
            <v>SICRO ABRIL/ 25</v>
          </cell>
          <cell r="C7377" t="str">
            <v>Dolly pneumático com capacidade de 48 t e 4 eixos</v>
          </cell>
          <cell r="D7377" t="str">
            <v>R$/h</v>
          </cell>
          <cell r="F7377">
            <v>84.12</v>
          </cell>
        </row>
        <row r="7378">
          <cell r="A7378" t="str">
            <v>E9199CP</v>
          </cell>
          <cell r="B7378" t="str">
            <v>SICRO ABRIL/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25</v>
          </cell>
          <cell r="C7380" t="str">
            <v>Caminhão plataforma 6 x 2, PBT 23.000 kg e distância entre eixos 5,4 m - 188 kW - motorista de veículo especial</v>
          </cell>
          <cell r="D7380" t="str">
            <v>R$/h</v>
          </cell>
          <cell r="F7380">
            <v>297.37</v>
          </cell>
        </row>
        <row r="7381">
          <cell r="A7381" t="str">
            <v>E9201CP</v>
          </cell>
          <cell r="B7381" t="str">
            <v>SICRO ABRIL/ 25</v>
          </cell>
          <cell r="C7381" t="str">
            <v>Caminhão basculante para rocha com capacidade de 12 m³ - 188 kW com periculosidade</v>
          </cell>
          <cell r="D7381" t="str">
            <v>R$/h</v>
          </cell>
          <cell r="F7381">
            <v>314.43</v>
          </cell>
        </row>
        <row r="7382">
          <cell r="A7382" t="str">
            <v>A9327CP</v>
          </cell>
          <cell r="B7382" t="str">
            <v>SICRO ABRIL/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25</v>
          </cell>
          <cell r="C7383" t="str">
            <v>Caçamba basculante para rocha com capacidade de 12 m³</v>
          </cell>
          <cell r="D7383" t="str">
            <v>R$/h</v>
          </cell>
          <cell r="F7383">
            <v>32.69</v>
          </cell>
        </row>
        <row r="7384">
          <cell r="A7384" t="str">
            <v>E9202CP</v>
          </cell>
          <cell r="B7384" t="str">
            <v>SICRO ABRIL/ 25</v>
          </cell>
          <cell r="C7384" t="str">
            <v>Plataforma pantográfica montada em caminhão - 115 kW com periculosidade</v>
          </cell>
          <cell r="D7384" t="str">
            <v>R$/h</v>
          </cell>
          <cell r="F7384">
            <v>305.48</v>
          </cell>
        </row>
        <row r="7385">
          <cell r="A7385" t="str">
            <v>A9300CP</v>
          </cell>
          <cell r="B7385" t="str">
            <v>SICRO ABRIL/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25</v>
          </cell>
          <cell r="C7386" t="str">
            <v>Plataforma pantográfica hidráulica montada sobre chassi com capacidade de 600 kg - com periculosidade</v>
          </cell>
          <cell r="D7386" t="str">
            <v>R$/h</v>
          </cell>
          <cell r="F7386">
            <v>102.77</v>
          </cell>
        </row>
        <row r="7387">
          <cell r="A7387" t="str">
            <v>E9506CP</v>
          </cell>
          <cell r="B7387" t="str">
            <v>SICRO ABRIL/ 25</v>
          </cell>
          <cell r="C7387" t="str">
            <v>Caminhão basculante com capacidade de 6 m³ - 136 kW</v>
          </cell>
          <cell r="D7387" t="str">
            <v>R$/h</v>
          </cell>
          <cell r="F7387">
            <v>183.21</v>
          </cell>
        </row>
        <row r="7388">
          <cell r="A7388" t="str">
            <v>A9307CP</v>
          </cell>
          <cell r="B7388" t="str">
            <v>SICRO ABRIL/ 25</v>
          </cell>
          <cell r="C7388" t="str">
            <v>Caminhão plataforma 4 x 2, PBT 16.000 kg e distância entre eixos 3,6 m - 136 kW - motorista de caminhão</v>
          </cell>
          <cell r="D7388" t="str">
            <v>R$/h</v>
          </cell>
          <cell r="F7388">
            <v>170.34</v>
          </cell>
        </row>
        <row r="7389">
          <cell r="A7389" t="str">
            <v>A9338CP</v>
          </cell>
          <cell r="B7389" t="str">
            <v>SICRO ABRIL/ 25</v>
          </cell>
          <cell r="C7389" t="str">
            <v>Caçamba basculante com capacidade de 6 m³</v>
          </cell>
          <cell r="D7389" t="str">
            <v>R$/h</v>
          </cell>
          <cell r="F7389">
            <v>12.87</v>
          </cell>
        </row>
        <row r="7390">
          <cell r="A7390" t="str">
            <v>E9508CP</v>
          </cell>
          <cell r="B7390" t="str">
            <v>SICRO ABRIL/ 25</v>
          </cell>
          <cell r="C7390" t="str">
            <v>Caminhão carroceria com capacidade de 9 t - 136 kW</v>
          </cell>
          <cell r="D7390" t="str">
            <v>R$/h</v>
          </cell>
          <cell r="F7390">
            <v>178.36</v>
          </cell>
        </row>
        <row r="7391">
          <cell r="A7391" t="str">
            <v>A9309CP</v>
          </cell>
          <cell r="B7391" t="str">
            <v>SICRO ABRIL/ 25</v>
          </cell>
          <cell r="C7391" t="str">
            <v>Caminhão plataforma 4 x 2, PBT 16.000 kg e distância entre eixos 4,8 m - 136 kW - motorista de caminhão</v>
          </cell>
          <cell r="D7391" t="str">
            <v>R$/h</v>
          </cell>
          <cell r="F7391">
            <v>172.72</v>
          </cell>
        </row>
        <row r="7392">
          <cell r="A7392" t="str">
            <v>A9350CP</v>
          </cell>
          <cell r="B7392" t="str">
            <v>SICRO ABRIL/ 25</v>
          </cell>
          <cell r="C7392" t="str">
            <v>Carroceria de madeira com capacidade de 9 t</v>
          </cell>
          <cell r="D7392" t="str">
            <v>R$/h</v>
          </cell>
          <cell r="F7392">
            <v>5.63</v>
          </cell>
        </row>
        <row r="7393">
          <cell r="A7393" t="str">
            <v>E9509CP</v>
          </cell>
          <cell r="B7393" t="str">
            <v>SICRO ABRIL/ 25</v>
          </cell>
          <cell r="C7393" t="str">
            <v>Caminhão tanque distribuidor de asfalto com capacidade de 6.000 l - 7 kW/136 kW</v>
          </cell>
          <cell r="D7393" t="str">
            <v>R$/h</v>
          </cell>
          <cell r="F7393">
            <v>257.85000000000002</v>
          </cell>
        </row>
        <row r="7394">
          <cell r="A7394" t="str">
            <v>A9323CP</v>
          </cell>
          <cell r="B7394" t="str">
            <v>SICRO ABRIL/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25</v>
          </cell>
          <cell r="C7395" t="str">
            <v>Tanque espargidor de asfalto com capacidade de 6.000 l - 7 kW</v>
          </cell>
          <cell r="D7395" t="str">
            <v>R$/h</v>
          </cell>
          <cell r="F7395">
            <v>25.36</v>
          </cell>
        </row>
        <row r="7396">
          <cell r="A7396" t="str">
            <v>E9520CP</v>
          </cell>
          <cell r="B7396" t="str">
            <v>SICRO ABRIL/ 25</v>
          </cell>
          <cell r="C7396" t="str">
            <v>Caminhão com caçamba térmica com capacidade de 6 m³ - 188 kW</v>
          </cell>
          <cell r="D7396" t="str">
            <v>R$/h</v>
          </cell>
          <cell r="F7396">
            <v>263.11</v>
          </cell>
        </row>
        <row r="7397">
          <cell r="A7397" t="str">
            <v>A9311CP</v>
          </cell>
          <cell r="B7397" t="str">
            <v>SICRO ABRIL/ 25</v>
          </cell>
          <cell r="C7397" t="str">
            <v>Caminhão plataforma 6 x 2, PBT 23.000 kg e distância entre eixos 4,8 m - 188 kW - motorista de caminhão</v>
          </cell>
          <cell r="D7397" t="str">
            <v>R$/h</v>
          </cell>
          <cell r="F7397">
            <v>252.43</v>
          </cell>
        </row>
        <row r="7398">
          <cell r="A7398" t="str">
            <v>A9339CP</v>
          </cell>
          <cell r="B7398" t="str">
            <v>SICRO ABRIL/ 25</v>
          </cell>
          <cell r="C7398" t="str">
            <v>Caçamba térmica com capacidade de 6 m³</v>
          </cell>
          <cell r="D7398" t="str">
            <v>R$/h</v>
          </cell>
          <cell r="F7398">
            <v>10.68</v>
          </cell>
        </row>
        <row r="7399">
          <cell r="A7399" t="str">
            <v>E9571CP</v>
          </cell>
          <cell r="B7399" t="str">
            <v>SICRO ABRIL/ 25</v>
          </cell>
          <cell r="C7399" t="str">
            <v>Caminhão tanque com capacidade de 10.000 l - 188 kW</v>
          </cell>
          <cell r="D7399" t="str">
            <v>R$/h</v>
          </cell>
          <cell r="F7399">
            <v>319.31</v>
          </cell>
        </row>
        <row r="7400">
          <cell r="A7400" t="str">
            <v>A9332CP</v>
          </cell>
          <cell r="B7400" t="str">
            <v>SICRO ABRIL/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25</v>
          </cell>
          <cell r="C7401" t="str">
            <v>Tanque para transporte de água com capacidade de 10.000 l</v>
          </cell>
          <cell r="D7401" t="str">
            <v>R$/h</v>
          </cell>
          <cell r="F7401">
            <v>16.739999999999998</v>
          </cell>
        </row>
        <row r="7402">
          <cell r="A7402" t="str">
            <v>E9575CP</v>
          </cell>
          <cell r="B7402" t="str">
            <v>SICRO ABRIL/ 25</v>
          </cell>
          <cell r="C7402" t="str">
            <v>Caminhão basculante com caçamba estanque com capacidade de 14 m³ - 210 kW</v>
          </cell>
          <cell r="D7402" t="str">
            <v>R$/h</v>
          </cell>
          <cell r="F7402">
            <v>306.76</v>
          </cell>
        </row>
        <row r="7403">
          <cell r="A7403" t="str">
            <v>A9316CP</v>
          </cell>
          <cell r="B7403" t="str">
            <v>SICRO ABRIL/ 25</v>
          </cell>
          <cell r="C7403" t="str">
            <v>Caminhão plataforma 8 x 4, PBT 29.000 kg e distância entre eixos 4,6 m - 210 kW - motorista de caminhão</v>
          </cell>
          <cell r="D7403" t="str">
            <v>R$/h</v>
          </cell>
          <cell r="F7403">
            <v>290.62</v>
          </cell>
        </row>
        <row r="7404">
          <cell r="A7404" t="str">
            <v>A9345CP</v>
          </cell>
          <cell r="B7404" t="str">
            <v>SICRO ABRIL/ 25</v>
          </cell>
          <cell r="C7404" t="str">
            <v>Caçamba basculante estanque com capacidade de 14 m³</v>
          </cell>
          <cell r="D7404" t="str">
            <v>R$/h</v>
          </cell>
          <cell r="F7404">
            <v>16.14</v>
          </cell>
        </row>
        <row r="7405">
          <cell r="A7405" t="str">
            <v>E9579CP</v>
          </cell>
          <cell r="B7405" t="str">
            <v>SICRO ABRIL/ 25</v>
          </cell>
          <cell r="C7405" t="str">
            <v>Caminhão basculante com capacidade de 10 m³ - 210 kW</v>
          </cell>
          <cell r="D7405" t="str">
            <v>R$/h</v>
          </cell>
          <cell r="F7405">
            <v>305.94</v>
          </cell>
        </row>
        <row r="7406">
          <cell r="A7406" t="str">
            <v>A9316CP</v>
          </cell>
          <cell r="B7406" t="str">
            <v>SICRO ABRIL/ 25</v>
          </cell>
          <cell r="C7406" t="str">
            <v>Caminhão plataforma 8 x 4, PBT 29.000 kg e distância entre eixos 4,6 m - 210 kW - motorista de caminhão</v>
          </cell>
          <cell r="D7406" t="str">
            <v>R$/h</v>
          </cell>
          <cell r="F7406">
            <v>290.62</v>
          </cell>
        </row>
        <row r="7407">
          <cell r="A7407" t="str">
            <v>A9342CP</v>
          </cell>
          <cell r="B7407" t="str">
            <v>SICRO ABRIL/ 25</v>
          </cell>
          <cell r="C7407" t="str">
            <v>Caçamba basculante com capacidade de 10 m³</v>
          </cell>
          <cell r="D7407" t="str">
            <v>R$/h</v>
          </cell>
          <cell r="F7407">
            <v>15.33</v>
          </cell>
        </row>
        <row r="7408">
          <cell r="A7408" t="str">
            <v>E9592CP</v>
          </cell>
          <cell r="B7408" t="str">
            <v>SICRO ABRIL/ 25</v>
          </cell>
          <cell r="C7408" t="str">
            <v>Caminhão carroceria com capacidade de 15 t - 188 kW</v>
          </cell>
          <cell r="D7408" t="str">
            <v>R$/h</v>
          </cell>
          <cell r="F7408">
            <v>254.35</v>
          </cell>
        </row>
        <row r="7409">
          <cell r="A7409" t="str">
            <v>A9314CP</v>
          </cell>
          <cell r="B7409" t="str">
            <v>SICRO ABRIL/ 25</v>
          </cell>
          <cell r="C7409" t="str">
            <v>Caminhão plataforma 6 x 2, PBT 23.000 kg e distância entre eixos 5,4 m - 188 kW - motorista de caminhão</v>
          </cell>
          <cell r="D7409" t="str">
            <v>R$/h</v>
          </cell>
          <cell r="F7409">
            <v>246.87</v>
          </cell>
        </row>
        <row r="7410">
          <cell r="A7410" t="str">
            <v>A9352CP</v>
          </cell>
          <cell r="B7410" t="str">
            <v>SICRO ABRIL/ 25</v>
          </cell>
          <cell r="C7410" t="str">
            <v>Carroceria de madeira com capacidade de 15 t</v>
          </cell>
          <cell r="D7410" t="str">
            <v>R$/h</v>
          </cell>
          <cell r="F7410">
            <v>7.48</v>
          </cell>
        </row>
        <row r="7411">
          <cell r="A7411" t="str">
            <v>E9600CP</v>
          </cell>
          <cell r="B7411" t="str">
            <v>SICRO ABRIL/ 25</v>
          </cell>
          <cell r="C7411" t="str">
            <v>Caminhão betoneira com capacidade de 8 m³ - 188 kW</v>
          </cell>
          <cell r="D7411" t="str">
            <v>R$/h</v>
          </cell>
          <cell r="F7411">
            <v>303.23</v>
          </cell>
        </row>
        <row r="7412">
          <cell r="A7412" t="str">
            <v>A9317CP</v>
          </cell>
          <cell r="B7412" t="str">
            <v>SICRO ABRIL/ 25</v>
          </cell>
          <cell r="C7412" t="str">
            <v>Caminhão plataforma 8 x 2, PBT 29.000 kg e distância entre eixos 4,8 m - 188 kW - motorista de veículo especial</v>
          </cell>
          <cell r="D7412" t="str">
            <v>R$/h</v>
          </cell>
          <cell r="F7412">
            <v>274.55</v>
          </cell>
        </row>
        <row r="7413">
          <cell r="A7413" t="str">
            <v>A9346CP</v>
          </cell>
          <cell r="B7413" t="str">
            <v>SICRO ABRIL/ 25</v>
          </cell>
          <cell r="C7413" t="str">
            <v>Misturador de concreto para montagem em chassi de caminhão com capacidade de 8 m³</v>
          </cell>
          <cell r="D7413" t="str">
            <v>R$/h</v>
          </cell>
          <cell r="F7413">
            <v>28.68</v>
          </cell>
        </row>
        <row r="7414">
          <cell r="A7414" t="str">
            <v>E9604CP</v>
          </cell>
          <cell r="B7414" t="str">
            <v>SICRO ABRIL/ 25</v>
          </cell>
          <cell r="C7414" t="str">
            <v>Caminhão basculante para rocha com capacidade de 8 m³ - 210 kW</v>
          </cell>
          <cell r="D7414" t="str">
            <v>R$/h</v>
          </cell>
          <cell r="F7414">
            <v>293.74</v>
          </cell>
        </row>
        <row r="7415">
          <cell r="A7415" t="str">
            <v>A9315CP</v>
          </cell>
          <cell r="B7415" t="str">
            <v>SICRO ABRIL/ 25</v>
          </cell>
          <cell r="C7415" t="str">
            <v>Caminhão basculante 6 x 4, PBT 23.000 kg e distância entre eixos 3,6 m - 210 kW -  motorista de caminhão</v>
          </cell>
          <cell r="D7415" t="str">
            <v>R$/h</v>
          </cell>
          <cell r="F7415">
            <v>282.52</v>
          </cell>
        </row>
        <row r="7416">
          <cell r="A7416" t="str">
            <v>A9341CP</v>
          </cell>
          <cell r="B7416" t="str">
            <v>SICRO ABRIL/ 25</v>
          </cell>
          <cell r="C7416" t="str">
            <v>Caçamba basculante para rocha com capacidade de 8 m³</v>
          </cell>
          <cell r="D7416" t="str">
            <v>R$/h</v>
          </cell>
          <cell r="F7416">
            <v>11.22</v>
          </cell>
        </row>
        <row r="7417">
          <cell r="A7417" t="str">
            <v>E9605CP</v>
          </cell>
          <cell r="B7417" t="str">
            <v>SICRO ABRIL/ 25</v>
          </cell>
          <cell r="C7417" t="str">
            <v>Caminhão tanque com capacidade de 6.000 l - 136 kW</v>
          </cell>
          <cell r="D7417" t="str">
            <v>R$/h</v>
          </cell>
          <cell r="F7417">
            <v>246.58</v>
          </cell>
        </row>
        <row r="7418">
          <cell r="A7418" t="str">
            <v>A9323CP</v>
          </cell>
          <cell r="B7418" t="str">
            <v>SICRO ABRIL/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25</v>
          </cell>
          <cell r="C7419" t="str">
            <v>Tanque para transporte de água com capacidade de 6.000 l</v>
          </cell>
          <cell r="D7419" t="str">
            <v>R$/h</v>
          </cell>
          <cell r="F7419">
            <v>14.08</v>
          </cell>
        </row>
        <row r="7420">
          <cell r="A7420" t="str">
            <v>E9644CP</v>
          </cell>
          <cell r="B7420" t="str">
            <v>SICRO ABRIL/ 25</v>
          </cell>
          <cell r="C7420" t="str">
            <v>Caminhão demarcador de faixas com sistema de pintura a frio - 28 kW/115 kW</v>
          </cell>
          <cell r="D7420" t="str">
            <v>R$/h</v>
          </cell>
          <cell r="F7420">
            <v>367.31</v>
          </cell>
        </row>
        <row r="7421">
          <cell r="A7421" t="str">
            <v>A9302CP</v>
          </cell>
          <cell r="B7421" t="str">
            <v>SICRO ABRIL/ 25</v>
          </cell>
          <cell r="C7421" t="str">
            <v>Caminhão plataforma 4 x 2, PBT 8.300 kg e distância entre eixos 4,4 m - 115 kW - motorista de veículo especial</v>
          </cell>
          <cell r="D7421" t="str">
            <v>R$/h</v>
          </cell>
          <cell r="F7421">
            <v>196.01</v>
          </cell>
        </row>
        <row r="7422">
          <cell r="A7422" t="str">
            <v>A9368CP</v>
          </cell>
          <cell r="B7422" t="str">
            <v>SICRO ABRIL/ 25</v>
          </cell>
          <cell r="C7422" t="str">
            <v>Equipamento demarcador de faixas a frio montado sobre chassi com capacidade de 800 l - 28 kW</v>
          </cell>
          <cell r="D7422" t="str">
            <v>R$/h</v>
          </cell>
          <cell r="F7422">
            <v>171.3</v>
          </cell>
        </row>
        <row r="7423">
          <cell r="A7423" t="str">
            <v>E9645CP</v>
          </cell>
          <cell r="B7423" t="str">
            <v>SICRO ABRIL/ 25</v>
          </cell>
          <cell r="C7423" t="str">
            <v>Caminhão demarcador de faixas com sistema de pintura a quente - 5 kW/30,10 kW/136 kW</v>
          </cell>
          <cell r="D7423" t="str">
            <v>R$/h</v>
          </cell>
          <cell r="F7423">
            <v>557.61</v>
          </cell>
        </row>
        <row r="7424">
          <cell r="A7424" t="str">
            <v>A9305CP</v>
          </cell>
          <cell r="B7424" t="str">
            <v>SICRO ABRIL/ 25</v>
          </cell>
          <cell r="C7424" t="str">
            <v>Caminhão plataforma 4 x 2, PBT 14.300 kg e distância entre eixos 4,8 m - 136 kW - motorista de veículo especial</v>
          </cell>
          <cell r="D7424" t="str">
            <v>R$/h</v>
          </cell>
          <cell r="F7424">
            <v>232.85</v>
          </cell>
        </row>
        <row r="7425">
          <cell r="A7425" t="str">
            <v>A9328CP</v>
          </cell>
          <cell r="B7425" t="str">
            <v>SICRO ABRIL/ 25</v>
          </cell>
          <cell r="C7425" t="str">
            <v>Compressor de ar portátil de 70,79 l/s (150 PCM) sem reboque - 30,10 kW</v>
          </cell>
          <cell r="D7425" t="str">
            <v>R$/h</v>
          </cell>
          <cell r="F7425">
            <v>49.46</v>
          </cell>
        </row>
        <row r="7426">
          <cell r="A7426" t="str">
            <v>A9369CP</v>
          </cell>
          <cell r="B7426" t="str">
            <v>SICRO ABRIL/ 25</v>
          </cell>
          <cell r="C7426" t="str">
            <v>Equipamento demarcador de faixas a quente montado sobre chassi com capacidade de 500 l - 5,0 kW</v>
          </cell>
          <cell r="D7426" t="str">
            <v>R$/h</v>
          </cell>
          <cell r="F7426">
            <v>275.31</v>
          </cell>
        </row>
        <row r="7427">
          <cell r="A7427" t="str">
            <v>E9663CP</v>
          </cell>
          <cell r="B7427" t="str">
            <v>SICRO ABRIL/ 25</v>
          </cell>
          <cell r="C7427" t="str">
            <v>Caminhão basculante com capacidade de 4 m³ - 136 kW</v>
          </cell>
          <cell r="D7427" t="str">
            <v>R$/h</v>
          </cell>
          <cell r="F7427">
            <v>177.42</v>
          </cell>
        </row>
        <row r="7428">
          <cell r="A7428" t="str">
            <v>A9304CP</v>
          </cell>
          <cell r="B7428" t="str">
            <v>SICRO ABRIL/ 25</v>
          </cell>
          <cell r="C7428" t="str">
            <v>Caminhão plataforma 4 x 2, PBT 14.300 kg e distância entre eixos 4,8 m - 136 kW - motorista de caminhão</v>
          </cell>
          <cell r="D7428" t="str">
            <v>R$/h</v>
          </cell>
          <cell r="F7428">
            <v>167.21</v>
          </cell>
        </row>
        <row r="7429">
          <cell r="A7429" t="str">
            <v>A9336CP</v>
          </cell>
          <cell r="B7429" t="str">
            <v>SICRO ABRIL/ 25</v>
          </cell>
          <cell r="C7429" t="str">
            <v>Caçamba basculante com capacidade de 4 m³</v>
          </cell>
          <cell r="D7429" t="str">
            <v>R$/h</v>
          </cell>
          <cell r="F7429">
            <v>10.220000000000001</v>
          </cell>
        </row>
        <row r="7430">
          <cell r="A7430" t="str">
            <v>E9665CP</v>
          </cell>
          <cell r="B7430" t="str">
            <v>SICRO ABRIL/ 25</v>
          </cell>
          <cell r="C7430" t="str">
            <v>Cavalo mecânico com semirreboque com capacidade de 22 t - 240 kW</v>
          </cell>
          <cell r="D7430" t="str">
            <v>R$/h</v>
          </cell>
          <cell r="F7430">
            <v>386.46</v>
          </cell>
        </row>
        <row r="7431">
          <cell r="A7431" t="str">
            <v>A9318CP</v>
          </cell>
          <cell r="B7431" t="str">
            <v>SICRO ABRIL/ 25</v>
          </cell>
          <cell r="C7431" t="str">
            <v>Cavalo mecânico 4 x 2, PBT 16.000 kg - 240 kW - motorista de veículo especial</v>
          </cell>
          <cell r="D7431" t="str">
            <v>R$/h</v>
          </cell>
          <cell r="F7431">
            <v>324.99</v>
          </cell>
        </row>
        <row r="7432">
          <cell r="A7432" t="str">
            <v>A9353CP</v>
          </cell>
          <cell r="B7432" t="str">
            <v>SICRO ABRIL/ 25</v>
          </cell>
          <cell r="C7432" t="str">
            <v>Semirreboque com 2 eixos</v>
          </cell>
          <cell r="D7432" t="str">
            <v>R$/h</v>
          </cell>
          <cell r="F7432">
            <v>61.46</v>
          </cell>
        </row>
        <row r="7433">
          <cell r="A7433" t="str">
            <v>E9666CP</v>
          </cell>
          <cell r="B7433" t="str">
            <v>SICRO ABRIL/ 25</v>
          </cell>
          <cell r="C7433" t="str">
            <v>Cavalo mecânico com semirreboque com capacidade de 30 t - 265 kW</v>
          </cell>
          <cell r="D7433" t="str">
            <v>R$/h</v>
          </cell>
          <cell r="F7433">
            <v>413.38</v>
          </cell>
        </row>
        <row r="7434">
          <cell r="A7434" t="str">
            <v>A9321CP</v>
          </cell>
          <cell r="B7434" t="str">
            <v>SICRO ABRIL/ 25</v>
          </cell>
          <cell r="C7434" t="str">
            <v>Cavalo mecânico estradeiro 6 x 2, PBT 23.000 kg - 265 kW - motorista de caminhão</v>
          </cell>
          <cell r="D7434" t="str">
            <v>R$/h</v>
          </cell>
          <cell r="F7434">
            <v>341.38</v>
          </cell>
        </row>
        <row r="7435">
          <cell r="A7435" t="str">
            <v>A9354CP</v>
          </cell>
          <cell r="B7435" t="str">
            <v>SICRO ABRIL/ 25</v>
          </cell>
          <cell r="C7435" t="str">
            <v>Semirreboque com 3 eixos</v>
          </cell>
          <cell r="D7435" t="str">
            <v>R$/h</v>
          </cell>
          <cell r="F7435">
            <v>72</v>
          </cell>
        </row>
        <row r="7436">
          <cell r="A7436" t="str">
            <v>E9667CP</v>
          </cell>
          <cell r="B7436" t="str">
            <v>SICRO ABRIL/ 25</v>
          </cell>
          <cell r="C7436" t="str">
            <v>Caminhão basculante com capacidade de 14 m³ - 210 kW</v>
          </cell>
          <cell r="D7436" t="str">
            <v>R$/h</v>
          </cell>
          <cell r="F7436">
            <v>306.76</v>
          </cell>
        </row>
        <row r="7437">
          <cell r="A7437" t="str">
            <v>A9316CP</v>
          </cell>
          <cell r="B7437" t="str">
            <v>SICRO ABRIL/ 25</v>
          </cell>
          <cell r="C7437" t="str">
            <v>Caminhão plataforma 8 x 4, PBT 29.000 kg e distância entre eixos 4,6 m - 210 kW - motorista de caminhão</v>
          </cell>
          <cell r="D7437" t="str">
            <v>R$/h</v>
          </cell>
          <cell r="F7437">
            <v>290.62</v>
          </cell>
        </row>
        <row r="7438">
          <cell r="A7438" t="str">
            <v>A9344CP</v>
          </cell>
          <cell r="B7438" t="str">
            <v>SICRO ABRIL/ 25</v>
          </cell>
          <cell r="C7438" t="str">
            <v>Caçamba basculante com capacidade de 14 m³</v>
          </cell>
          <cell r="D7438" t="str">
            <v>R$/h</v>
          </cell>
          <cell r="F7438">
            <v>16.14</v>
          </cell>
        </row>
        <row r="7439">
          <cell r="A7439" t="str">
            <v>E9669CP</v>
          </cell>
          <cell r="B7439" t="str">
            <v>SICRO ABRIL/ 25</v>
          </cell>
          <cell r="C7439" t="str">
            <v>Caminhão tanque com capacidade de 8.000 l - 136 kW</v>
          </cell>
          <cell r="D7439" t="str">
            <v>R$/h</v>
          </cell>
          <cell r="F7439">
            <v>252.72</v>
          </cell>
        </row>
        <row r="7440">
          <cell r="A7440" t="str">
            <v>A9331CP</v>
          </cell>
          <cell r="B7440" t="str">
            <v>SICRO ABRIL/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25</v>
          </cell>
          <cell r="C7441" t="str">
            <v>Tanque para transporte de água com capacidade de 8.000 l</v>
          </cell>
          <cell r="D7441" t="str">
            <v>R$/h</v>
          </cell>
          <cell r="F7441">
            <v>14.71</v>
          </cell>
        </row>
        <row r="7442">
          <cell r="A7442" t="str">
            <v>E9670CP</v>
          </cell>
          <cell r="B7442" t="str">
            <v>SICRO ABRIL/ 25</v>
          </cell>
          <cell r="C7442" t="str">
            <v>Usina móvel de lama asfáltica ou microrrevestimento com cavalo mecânico com capacidade de 12 m³ - 95,6 kW/240 kW</v>
          </cell>
          <cell r="D7442" t="str">
            <v>R$/h</v>
          </cell>
          <cell r="F7442">
            <v>755.23</v>
          </cell>
        </row>
        <row r="7443">
          <cell r="A7443" t="str">
            <v>A9319CP</v>
          </cell>
          <cell r="B7443" t="str">
            <v>SICRO ABRIL/ 25</v>
          </cell>
          <cell r="C7443" t="str">
            <v>Cavalo mecânico 4 x 2, PBT 16.000 kg - 240 kW - condição de trabalho severa - motorista de veículo especial</v>
          </cell>
          <cell r="D7443" t="str">
            <v>R$/h</v>
          </cell>
          <cell r="F7443">
            <v>389</v>
          </cell>
        </row>
        <row r="7444">
          <cell r="A7444" t="str">
            <v>A9367CP</v>
          </cell>
          <cell r="B7444" t="str">
            <v>SICRO ABRIL/ 25</v>
          </cell>
          <cell r="C7444" t="str">
            <v>Usina de lama asfáltica ou microrrevestimento asfáltico rebocável com capacidade de 12 m³ - 95,6 kW</v>
          </cell>
          <cell r="D7444" t="str">
            <v>R$/h</v>
          </cell>
          <cell r="F7444">
            <v>366.23</v>
          </cell>
        </row>
        <row r="7445">
          <cell r="A7445" t="str">
            <v>E9672CP</v>
          </cell>
          <cell r="B7445" t="str">
            <v>SICRO ABRIL/ 25</v>
          </cell>
          <cell r="C7445" t="str">
            <v>Caminhão basculante para rocha com capacidade de 12 m³ - 188 kW</v>
          </cell>
          <cell r="D7445" t="str">
            <v>R$/h</v>
          </cell>
          <cell r="F7445">
            <v>307.24</v>
          </cell>
        </row>
        <row r="7446">
          <cell r="A7446" t="str">
            <v>A9317CP</v>
          </cell>
          <cell r="B7446" t="str">
            <v>SICRO ABRIL/ 25</v>
          </cell>
          <cell r="C7446" t="str">
            <v>Caminhão plataforma 8 x 2, PBT 29.000 kg e distância entre eixos 4,8 m - 188 kW - motorista de veículo especial</v>
          </cell>
          <cell r="D7446" t="str">
            <v>R$/h</v>
          </cell>
          <cell r="F7446">
            <v>274.55</v>
          </cell>
        </row>
        <row r="7447">
          <cell r="A7447" t="str">
            <v>A9343CP</v>
          </cell>
          <cell r="B7447" t="str">
            <v>SICRO ABRIL/ 25</v>
          </cell>
          <cell r="C7447" t="str">
            <v>Caçamba basculante para rocha com capacidade de 12 m³</v>
          </cell>
          <cell r="D7447" t="str">
            <v>R$/h</v>
          </cell>
          <cell r="F7447">
            <v>32.69</v>
          </cell>
        </row>
        <row r="7448">
          <cell r="A7448" t="str">
            <v>E9679CP</v>
          </cell>
          <cell r="B7448" t="str">
            <v>SICRO ABRIL/ 25</v>
          </cell>
          <cell r="C7448" t="str">
            <v>Cavalo mecânico com dois reboques hidropneumáticos de 5 e 4 eixos e mesas de giro com capacidade de 130 t - 440 kW</v>
          </cell>
          <cell r="D7448" t="str">
            <v>R$/h</v>
          </cell>
          <cell r="F7448">
            <v>1536.11</v>
          </cell>
        </row>
        <row r="7449">
          <cell r="A7449" t="str">
            <v>A9325CP</v>
          </cell>
          <cell r="B7449" t="str">
            <v>SICRO ABRIL/ 25</v>
          </cell>
          <cell r="C7449" t="str">
            <v>Cavalo mecânico 8 x 8, PBT 26.000 kg - 440 kW -  motorista de veículo especial</v>
          </cell>
          <cell r="D7449" t="str">
            <v>R$/h</v>
          </cell>
          <cell r="F7449">
            <v>1022.72</v>
          </cell>
        </row>
        <row r="7450">
          <cell r="A7450" t="str">
            <v>A9384CP</v>
          </cell>
          <cell r="B7450" t="str">
            <v>SICRO ABRIL/ 25</v>
          </cell>
          <cell r="C7450" t="str">
            <v>Reboque hidropneumático com capacidade de 166 t e 4 eixos</v>
          </cell>
          <cell r="D7450" t="str">
            <v>R$/h</v>
          </cell>
          <cell r="F7450">
            <v>218.34</v>
          </cell>
        </row>
        <row r="7451">
          <cell r="A7451" t="str">
            <v>A9385CP</v>
          </cell>
          <cell r="B7451" t="str">
            <v>SICRO ABRIL/ 25</v>
          </cell>
          <cell r="C7451" t="str">
            <v>Conjunto de duas mesas de giro para quinta roda ou reboque com capacidade de 100 t cada</v>
          </cell>
          <cell r="D7451" t="str">
            <v>R$/h</v>
          </cell>
          <cell r="F7451">
            <v>57.6</v>
          </cell>
        </row>
        <row r="7452">
          <cell r="A7452" t="str">
            <v>A9390CP</v>
          </cell>
          <cell r="B7452" t="str">
            <v>SICRO ABRIL/ 25</v>
          </cell>
          <cell r="C7452" t="str">
            <v>Reboque hidropneumático com capacidade de 117 t e 5 eixos</v>
          </cell>
          <cell r="D7452" t="str">
            <v>R$/h</v>
          </cell>
          <cell r="F7452">
            <v>237.44</v>
          </cell>
        </row>
        <row r="7453">
          <cell r="A7453" t="str">
            <v>E9680CP</v>
          </cell>
          <cell r="B7453" t="str">
            <v>SICRO ABRIL/ 25</v>
          </cell>
          <cell r="C7453" t="str">
            <v>Caminhão tanque com capacidade de 13.000 l - 188 kW</v>
          </cell>
          <cell r="D7453" t="str">
            <v>R$/h</v>
          </cell>
          <cell r="F7453">
            <v>321.22000000000003</v>
          </cell>
        </row>
        <row r="7454">
          <cell r="A7454" t="str">
            <v>A9332CP</v>
          </cell>
          <cell r="B7454" t="str">
            <v>SICRO ABRIL/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25</v>
          </cell>
          <cell r="C7455" t="str">
            <v>Tanque para transporte de água com capacidade de 13.000 l</v>
          </cell>
          <cell r="D7455" t="str">
            <v>R$/h</v>
          </cell>
          <cell r="F7455">
            <v>18.649999999999999</v>
          </cell>
        </row>
        <row r="7456">
          <cell r="A7456" t="str">
            <v>E9686CP</v>
          </cell>
          <cell r="B7456" t="str">
            <v>SICRO ABRIL/ 25</v>
          </cell>
          <cell r="C7456" t="str">
            <v>Caminhão carroceria com guindauto com capacidade de 20 t.m - 136 kW</v>
          </cell>
          <cell r="D7456" t="str">
            <v>R$/h</v>
          </cell>
          <cell r="F7456">
            <v>301.81</v>
          </cell>
        </row>
        <row r="7457">
          <cell r="A7457" t="str">
            <v>A9308CP</v>
          </cell>
          <cell r="B7457" t="str">
            <v>SICRO ABRIL/ 25</v>
          </cell>
          <cell r="C7457" t="str">
            <v>Caminhão plataforma 4 x 2, PBT 16.000 kg e distância entre eixos 4,8 m - 136 kW - motorista de veículo especial</v>
          </cell>
          <cell r="D7457" t="str">
            <v>R$/h</v>
          </cell>
          <cell r="F7457">
            <v>238.37</v>
          </cell>
        </row>
        <row r="7458">
          <cell r="A7458" t="str">
            <v>A9349CP</v>
          </cell>
          <cell r="B7458" t="str">
            <v>SICRO ABRIL/ 25</v>
          </cell>
          <cell r="C7458" t="str">
            <v>Carroceria de madeira com capacidade de 7 t</v>
          </cell>
          <cell r="D7458" t="str">
            <v>R$/h</v>
          </cell>
          <cell r="F7458">
            <v>4.46</v>
          </cell>
        </row>
        <row r="7459">
          <cell r="A7459" t="str">
            <v>A9372CP</v>
          </cell>
          <cell r="B7459" t="str">
            <v>SICRO ABRIL/ 25</v>
          </cell>
          <cell r="C7459" t="str">
            <v>Guindaste articulado montado sobre chassi com capacidade de 20 t.m</v>
          </cell>
          <cell r="D7459" t="str">
            <v>R$/h</v>
          </cell>
          <cell r="F7459">
            <v>58.98</v>
          </cell>
        </row>
        <row r="7460">
          <cell r="A7460" t="str">
            <v>E9687CP</v>
          </cell>
          <cell r="B7460" t="str">
            <v>SICRO ABRIL/ 25</v>
          </cell>
          <cell r="C7460" t="str">
            <v>Caminhão carroceria com capacidade de 5 t - 115 kW</v>
          </cell>
          <cell r="D7460" t="str">
            <v>R$/h</v>
          </cell>
          <cell r="F7460">
            <v>146.59</v>
          </cell>
        </row>
        <row r="7461">
          <cell r="A7461" t="str">
            <v>A9303CP</v>
          </cell>
          <cell r="B7461" t="str">
            <v>SICRO ABRIL/ 25</v>
          </cell>
          <cell r="C7461" t="str">
            <v>Caminhão plataforma 4 x 2, PBT 9.600 kg e distância entre eixos 3,7 m - 115 kW - motorista de caminhão</v>
          </cell>
          <cell r="D7461" t="str">
            <v>R$/h</v>
          </cell>
          <cell r="F7461">
            <v>142.21</v>
          </cell>
        </row>
        <row r="7462">
          <cell r="A7462" t="str">
            <v>A9348CP</v>
          </cell>
          <cell r="B7462" t="str">
            <v>SICRO ABRIL/ 25</v>
          </cell>
          <cell r="C7462" t="str">
            <v>Carroceria de madeira com capacidade de 5 t</v>
          </cell>
          <cell r="D7462" t="str">
            <v>R$/h</v>
          </cell>
          <cell r="F7462">
            <v>4.38</v>
          </cell>
        </row>
        <row r="7463">
          <cell r="A7463" t="str">
            <v>E9690CP</v>
          </cell>
          <cell r="B7463" t="str">
            <v>SICRO ABRIL/ 25</v>
          </cell>
          <cell r="C7463" t="str">
            <v>Caminhão carroceria com guindauto e cesto aéreo com capacidade de 10 t.m - 136 kW</v>
          </cell>
          <cell r="D7463" t="str">
            <v>R$/h</v>
          </cell>
          <cell r="F7463">
            <v>319.45</v>
          </cell>
        </row>
        <row r="7464">
          <cell r="A7464" t="str">
            <v>A9308CP</v>
          </cell>
          <cell r="B7464" t="str">
            <v>SICRO ABRIL/ 25</v>
          </cell>
          <cell r="C7464" t="str">
            <v>Caminhão plataforma 4 x 2, PBT 16.000 kg e distância entre eixos 4,8 m - 136 kW - motorista de veículo especial</v>
          </cell>
          <cell r="D7464" t="str">
            <v>R$/h</v>
          </cell>
          <cell r="F7464">
            <v>238.37</v>
          </cell>
        </row>
        <row r="7465">
          <cell r="A7465" t="str">
            <v>A9329CP</v>
          </cell>
          <cell r="B7465" t="str">
            <v>SICRO ABRIL/ 25</v>
          </cell>
          <cell r="C7465" t="str">
            <v>Cesto aéreo simples isolado com capacidade para 135 kg</v>
          </cell>
          <cell r="D7465" t="str">
            <v>R$/h</v>
          </cell>
          <cell r="F7465">
            <v>3.8</v>
          </cell>
        </row>
        <row r="7466">
          <cell r="A7466" t="str">
            <v>A9330CP</v>
          </cell>
          <cell r="B7466" t="str">
            <v>SICRO ABRIL/ 25</v>
          </cell>
          <cell r="C7466" t="str">
            <v>Guindaste articulado montado sobre chassi com capacidade de 10 t.m</v>
          </cell>
          <cell r="D7466" t="str">
            <v>R$/h</v>
          </cell>
          <cell r="F7466">
            <v>71.650000000000006</v>
          </cell>
        </row>
        <row r="7467">
          <cell r="A7467" t="str">
            <v>A9350CP</v>
          </cell>
          <cell r="B7467" t="str">
            <v>SICRO ABRIL/ 25</v>
          </cell>
          <cell r="C7467" t="str">
            <v>Carroceria de madeira com capacidade de 9 t</v>
          </cell>
          <cell r="D7467" t="str">
            <v>R$/h</v>
          </cell>
          <cell r="F7467">
            <v>5.63</v>
          </cell>
        </row>
        <row r="7468">
          <cell r="A7468" t="str">
            <v>E9693CP</v>
          </cell>
          <cell r="B7468" t="str">
            <v>SICRO ABRIL/ 25</v>
          </cell>
          <cell r="C7468" t="str">
            <v>Caminhão demarcador de faixas com sistema de pintura Spray - 115 kW</v>
          </cell>
          <cell r="D7468" t="str">
            <v>R$/h</v>
          </cell>
          <cell r="F7468">
            <v>783.57</v>
          </cell>
        </row>
        <row r="7469">
          <cell r="A7469" t="str">
            <v>A9322CP</v>
          </cell>
          <cell r="B7469" t="str">
            <v>SICRO ABRIL/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25</v>
          </cell>
          <cell r="C7470" t="str">
            <v>Equipamento demarcador de faixas sistema spray montado sobre chassi com capacidade 1.080 l</v>
          </cell>
          <cell r="D7470" t="str">
            <v>R$/h</v>
          </cell>
          <cell r="F7470">
            <v>586.15</v>
          </cell>
        </row>
        <row r="7471">
          <cell r="A7471" t="str">
            <v>E9783CP</v>
          </cell>
          <cell r="B7471" t="str">
            <v>SICRO ABRIL/ 25</v>
          </cell>
          <cell r="C7471" t="str">
            <v>Plataforma pantográfica montada em caminhão - 115 kW</v>
          </cell>
          <cell r="D7471" t="str">
            <v>R$/h</v>
          </cell>
          <cell r="F7471">
            <v>292.92</v>
          </cell>
        </row>
        <row r="7472">
          <cell r="A7472" t="str">
            <v>A9301CP</v>
          </cell>
          <cell r="B7472" t="str">
            <v>SICRO ABRIL/ 25</v>
          </cell>
          <cell r="C7472" t="str">
            <v>Caminhão plataforma 4 x 2, PBT 8.300 kg e distância entre eixos 3,7 m - 115 kW - motorista de veículo especial</v>
          </cell>
          <cell r="D7472" t="str">
            <v>R$/h</v>
          </cell>
          <cell r="F7472">
            <v>195.51</v>
          </cell>
        </row>
        <row r="7473">
          <cell r="A7473" t="str">
            <v>A9377CP</v>
          </cell>
          <cell r="B7473" t="str">
            <v>SICRO ABRIL/ 25</v>
          </cell>
          <cell r="C7473" t="str">
            <v>Plataforma pantográfica hidráulica montada sobre chassi com capacidade de 600 kg</v>
          </cell>
          <cell r="D7473" t="str">
            <v>R$/h</v>
          </cell>
          <cell r="F7473">
            <v>97.41</v>
          </cell>
        </row>
        <row r="7474">
          <cell r="A7474" t="str">
            <v>E9787CP</v>
          </cell>
          <cell r="B7474" t="str">
            <v>SICRO ABRIL/ 25</v>
          </cell>
          <cell r="C7474" t="str">
            <v>Bomba para concreto com lança montada sobre chassi com capacidade de 50 m³/h - 136 kW</v>
          </cell>
          <cell r="D7474" t="str">
            <v>R$/h</v>
          </cell>
          <cell r="F7474">
            <v>546.03</v>
          </cell>
        </row>
        <row r="7475">
          <cell r="A7475" t="str">
            <v>A9308CP</v>
          </cell>
          <cell r="B7475" t="str">
            <v>SICRO ABRIL/ 25</v>
          </cell>
          <cell r="C7475" t="str">
            <v>Caminhão plataforma 4 x 2, PBT 16.000 kg e distância entre eixos 4,8 m - 136 kW - motorista de veículo especial</v>
          </cell>
          <cell r="D7475" t="str">
            <v>R$/h</v>
          </cell>
          <cell r="F7475">
            <v>238.37</v>
          </cell>
        </row>
        <row r="7476">
          <cell r="A7476" t="str">
            <v>A9371CP</v>
          </cell>
          <cell r="B7476" t="str">
            <v>SICRO ABRIL/ 25</v>
          </cell>
          <cell r="C7476" t="str">
            <v>Bomba para concreto com lança montada sobre chassi com capacidade de 50 m³/h</v>
          </cell>
          <cell r="D7476" t="str">
            <v>R$/h</v>
          </cell>
          <cell r="F7476">
            <v>307.66000000000003</v>
          </cell>
        </row>
        <row r="7477">
          <cell r="A7477" t="str">
            <v>E9792CP</v>
          </cell>
          <cell r="B7477" t="str">
            <v>SICRO ABRIL/ 25</v>
          </cell>
          <cell r="C7477" t="str">
            <v>Caminhão para hidrossemeadura com capacidade de 7.500 l - 136 kW</v>
          </cell>
          <cell r="D7477" t="str">
            <v>R$/h</v>
          </cell>
          <cell r="F7477">
            <v>342.19</v>
          </cell>
        </row>
        <row r="7478">
          <cell r="A7478" t="str">
            <v>A9323CP</v>
          </cell>
          <cell r="B7478" t="str">
            <v>SICRO ABRIL/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25</v>
          </cell>
          <cell r="C7479" t="str">
            <v>Tanque para hidrossemeadura com capacidade de 7.500 l</v>
          </cell>
          <cell r="D7479" t="str">
            <v>R$/h</v>
          </cell>
          <cell r="F7479">
            <v>109.7</v>
          </cell>
        </row>
        <row r="7480">
          <cell r="A7480" t="str">
            <v>E9001CI</v>
          </cell>
          <cell r="B7480" t="str">
            <v>SICRO ABRIL/ 25</v>
          </cell>
          <cell r="C7480" t="str">
            <v>Conjunto vibratório para tubos de concreto com encaixe PB e 3 jogos de fôrmas - D = 0,60 m - 2,20 kW</v>
          </cell>
          <cell r="D7480" t="str">
            <v>R$/h</v>
          </cell>
          <cell r="F7480">
            <v>10.69</v>
          </cell>
        </row>
        <row r="7481">
          <cell r="A7481" t="str">
            <v>E9002CI</v>
          </cell>
          <cell r="B7481" t="str">
            <v>SICRO ABRIL/ 25</v>
          </cell>
          <cell r="C7481" t="str">
            <v>Conjunto vibratório para tubos de concreto com encaixe PB e 3 jogos de fôrmas - D = 0,80 m - 2,20 kW</v>
          </cell>
          <cell r="D7481" t="str">
            <v>R$/h</v>
          </cell>
          <cell r="F7481">
            <v>14.54</v>
          </cell>
        </row>
        <row r="7482">
          <cell r="A7482" t="str">
            <v>E9003CI</v>
          </cell>
          <cell r="B7482" t="str">
            <v>SICRO ABRIL/ 25</v>
          </cell>
          <cell r="C7482" t="str">
            <v>Conjunto vibratório para tubos de concreto com encaixe PB e 3 jogos de fôrmas - D = 1,00 m - 2,20 kW</v>
          </cell>
          <cell r="D7482" t="str">
            <v>R$/h</v>
          </cell>
          <cell r="F7482">
            <v>17.420000000000002</v>
          </cell>
        </row>
        <row r="7483">
          <cell r="A7483" t="str">
            <v>E9004CI</v>
          </cell>
          <cell r="B7483" t="str">
            <v>SICRO ABRIL/ 25</v>
          </cell>
          <cell r="C7483" t="str">
            <v>Conjunto vibratório para tubos de concreto com encaixe PB e 3 jogos de fôrmas - D = 1,20 m - 2,20 kW</v>
          </cell>
          <cell r="D7483" t="str">
            <v>R$/h</v>
          </cell>
          <cell r="F7483">
            <v>18.47</v>
          </cell>
        </row>
        <row r="7484">
          <cell r="A7484" t="str">
            <v>E9005CI</v>
          </cell>
          <cell r="B7484" t="str">
            <v>SICRO ABRIL/ 25</v>
          </cell>
          <cell r="C7484" t="str">
            <v>Conjunto vibratório para tubos de concreto com encaixe PB e 3 jogos de fôrmas - D = 1,50 m - 2,20 kW</v>
          </cell>
          <cell r="D7484" t="str">
            <v>R$/h</v>
          </cell>
          <cell r="F7484">
            <v>21.93</v>
          </cell>
        </row>
        <row r="7485">
          <cell r="A7485" t="str">
            <v>E9006CI</v>
          </cell>
          <cell r="B7485" t="str">
            <v>SICRO ABRIL/ 25</v>
          </cell>
          <cell r="C7485" t="str">
            <v>Equipamento para sondagem manual</v>
          </cell>
          <cell r="D7485" t="str">
            <v>R$/h</v>
          </cell>
          <cell r="F7485">
            <v>0.94</v>
          </cell>
        </row>
        <row r="7486">
          <cell r="A7486" t="str">
            <v>E9007CI</v>
          </cell>
          <cell r="B7486" t="str">
            <v>SICRO ABRIL/ 25</v>
          </cell>
          <cell r="C7486" t="str">
            <v>Bomba de pistão triplex com capacidade de 7,80 m³/h (130 l/min) - 8,20 kW</v>
          </cell>
          <cell r="D7486" t="str">
            <v>R$/h</v>
          </cell>
          <cell r="F7486">
            <v>15.66</v>
          </cell>
        </row>
        <row r="7487">
          <cell r="A7487" t="str">
            <v>E9008CI</v>
          </cell>
          <cell r="B7487" t="str">
            <v>SICRO ABRIL/ 25</v>
          </cell>
          <cell r="C7487" t="str">
            <v>Transportador manual de tubos de concreto com capacidade de 1 t</v>
          </cell>
          <cell r="D7487" t="str">
            <v>R$/h</v>
          </cell>
          <cell r="F7487">
            <v>1.55</v>
          </cell>
        </row>
        <row r="7488">
          <cell r="A7488" t="str">
            <v>E9009CI</v>
          </cell>
          <cell r="B7488" t="str">
            <v>SICRO ABRIL/ 25</v>
          </cell>
          <cell r="C7488" t="str">
            <v>Embarcação rebocadora - 268 kW</v>
          </cell>
          <cell r="D7488" t="str">
            <v>R$/h</v>
          </cell>
          <cell r="F7488">
            <v>134.02000000000001</v>
          </cell>
        </row>
        <row r="7489">
          <cell r="A7489" t="str">
            <v>E9010CI</v>
          </cell>
          <cell r="B7489" t="str">
            <v>SICRO ABRIL/ 25</v>
          </cell>
          <cell r="C7489" t="str">
            <v>Balança plataforma digital à bateria, com mesa de 75 x 75 cm e capacidade de 500 kg</v>
          </cell>
          <cell r="D7489" t="str">
            <v>R$/h</v>
          </cell>
          <cell r="F7489">
            <v>0.81</v>
          </cell>
        </row>
        <row r="7490">
          <cell r="A7490" t="str">
            <v>E9011CI</v>
          </cell>
          <cell r="B7490" t="str">
            <v>SICRO ABRIL/ 25</v>
          </cell>
          <cell r="C7490" t="str">
            <v>Carro manual modelo plataforma de 200 x 80 cm com capacidade de 800 kg</v>
          </cell>
          <cell r="D7490" t="str">
            <v>R$/h</v>
          </cell>
          <cell r="F7490">
            <v>0.41</v>
          </cell>
        </row>
        <row r="7491">
          <cell r="A7491" t="str">
            <v>E9014CI</v>
          </cell>
          <cell r="B7491" t="str">
            <v>SICRO ABRIL/ 25</v>
          </cell>
          <cell r="C7491" t="str">
            <v>Deflectômetro de impacto (FWD) instalado em picape com reboque e faixa de carga de 7 a 120 kN - 147 kW</v>
          </cell>
          <cell r="D7491" t="str">
            <v>R$/h</v>
          </cell>
          <cell r="F7491">
            <v>251.98</v>
          </cell>
        </row>
        <row r="7492">
          <cell r="A7492" t="str">
            <v>E9015CI</v>
          </cell>
          <cell r="B7492" t="str">
            <v>SICRO ABRIL/ 25</v>
          </cell>
          <cell r="C7492" t="str">
            <v>Elevador de obra com capacidade de 1.000 kg - 9 kW</v>
          </cell>
          <cell r="D7492" t="str">
            <v>R$/h</v>
          </cell>
          <cell r="F7492">
            <v>31.13</v>
          </cell>
        </row>
        <row r="7493">
          <cell r="A7493" t="str">
            <v>E9016CI</v>
          </cell>
          <cell r="B7493" t="str">
            <v>SICRO ABRIL/ 25</v>
          </cell>
          <cell r="C7493" t="str">
            <v>Usina misturadora móvel de reciclagem a frio com sistema de espuma de asfalto - 129,40 kW</v>
          </cell>
          <cell r="D7493" t="str">
            <v>R$/h</v>
          </cell>
          <cell r="F7493">
            <v>792.06</v>
          </cell>
        </row>
        <row r="7494">
          <cell r="A7494" t="str">
            <v>E9017CI</v>
          </cell>
          <cell r="B7494" t="str">
            <v>SICRO ABRIL/ 25</v>
          </cell>
          <cell r="C7494" t="str">
            <v>Escavadeira hidráulica sobre esteira com capacidade de 0,4 m³ - 64 kW</v>
          </cell>
          <cell r="D7494" t="str">
            <v>R$/h</v>
          </cell>
          <cell r="F7494">
            <v>93.95</v>
          </cell>
        </row>
        <row r="7495">
          <cell r="A7495" t="str">
            <v>E9020CI</v>
          </cell>
          <cell r="B7495" t="str">
            <v>SICRO ABRIL/ 25</v>
          </cell>
          <cell r="C7495" t="str">
            <v>Recicladora a frio - 455 kW</v>
          </cell>
          <cell r="D7495" t="str">
            <v>R$/h</v>
          </cell>
          <cell r="F7495">
            <v>437.05</v>
          </cell>
        </row>
        <row r="7496">
          <cell r="A7496" t="str">
            <v>E9021CI</v>
          </cell>
          <cell r="B7496" t="str">
            <v>SICRO ABRIL/ 25</v>
          </cell>
          <cell r="C7496" t="str">
            <v>Grupo gerador - 456 kVA</v>
          </cell>
          <cell r="D7496" t="str">
            <v>R$/h</v>
          </cell>
          <cell r="F7496">
            <v>23.81</v>
          </cell>
        </row>
        <row r="7497">
          <cell r="A7497" t="str">
            <v>E9022CI</v>
          </cell>
          <cell r="B7497" t="str">
            <v>SICRO ABRIL/ 25</v>
          </cell>
          <cell r="C7497" t="str">
            <v>Pórtico metálico rolante com capacidade de 25 t - 30 kW</v>
          </cell>
          <cell r="D7497" t="str">
            <v>R$/h</v>
          </cell>
          <cell r="F7497">
            <v>77.540000000000006</v>
          </cell>
        </row>
        <row r="7498">
          <cell r="A7498" t="str">
            <v>E9023CI</v>
          </cell>
          <cell r="B7498" t="str">
            <v>SICRO ABRIL/ 25</v>
          </cell>
          <cell r="C7498" t="str">
            <v>Guindaste móvel sobre esteiras com dragline com capacidade de 1,9 a 2,3 m³ - 270 kW</v>
          </cell>
          <cell r="D7498" t="str">
            <v>R$/h</v>
          </cell>
          <cell r="F7498">
            <v>234.77</v>
          </cell>
        </row>
        <row r="7499">
          <cell r="A7499" t="str">
            <v>E9024CI</v>
          </cell>
          <cell r="B7499" t="str">
            <v>SICRO ABRIL/ 25</v>
          </cell>
          <cell r="C7499" t="str">
            <v>Misturador de nata cimento - 1,50 kW</v>
          </cell>
          <cell r="D7499" t="str">
            <v>R$/h</v>
          </cell>
          <cell r="F7499">
            <v>25.42</v>
          </cell>
        </row>
        <row r="7500">
          <cell r="A7500" t="str">
            <v>E9025CI</v>
          </cell>
          <cell r="B7500" t="str">
            <v>SICRO ABRIL/ 25</v>
          </cell>
          <cell r="C7500" t="str">
            <v>Conjunto bomba e macaco hidráulico para protensão com capacidade de 7.000 kN - 15 kW</v>
          </cell>
          <cell r="D7500" t="str">
            <v>R$/h</v>
          </cell>
          <cell r="F7500">
            <v>43.83</v>
          </cell>
        </row>
        <row r="7501">
          <cell r="A7501" t="str">
            <v>E9026CI</v>
          </cell>
          <cell r="B7501" t="str">
            <v>SICRO ABRIL/ 25</v>
          </cell>
          <cell r="C7501" t="str">
            <v>Bomba para injeção de nata de cimento com capacidade de 2 MPa - 2,20 kW</v>
          </cell>
          <cell r="D7501" t="str">
            <v>R$/h</v>
          </cell>
          <cell r="F7501">
            <v>3.27</v>
          </cell>
        </row>
        <row r="7502">
          <cell r="A7502" t="str">
            <v>E9028CI</v>
          </cell>
          <cell r="B7502" t="str">
            <v>SICRO ABRIL/ 25</v>
          </cell>
          <cell r="C7502" t="str">
            <v>Bomba de alta pressão para hidrojateamento com capacidade de 18 MPa - 5,20 kW</v>
          </cell>
          <cell r="D7502" t="str">
            <v>R$/h</v>
          </cell>
          <cell r="F7502">
            <v>25.11</v>
          </cell>
        </row>
        <row r="7503">
          <cell r="A7503" t="str">
            <v>E9029CI</v>
          </cell>
          <cell r="B7503" t="str">
            <v>SICRO ABRIL/ 25</v>
          </cell>
          <cell r="C7503" t="str">
            <v>Conjunto bomba e macaco hidráulico para protensão com capacidade de 8.000 kN - 20 kW</v>
          </cell>
          <cell r="D7503" t="str">
            <v>R$/h</v>
          </cell>
          <cell r="F7503">
            <v>45.96</v>
          </cell>
        </row>
        <row r="7504">
          <cell r="A7504" t="str">
            <v>E9030CI</v>
          </cell>
          <cell r="B7504" t="str">
            <v>SICRO ABRIL/ 25</v>
          </cell>
          <cell r="C7504" t="str">
            <v>Bomba de protensão com leitura digital para tensionamento de estais - 3 kW</v>
          </cell>
          <cell r="D7504" t="str">
            <v>R$/h</v>
          </cell>
          <cell r="F7504">
            <v>1.0900000000000001</v>
          </cell>
        </row>
        <row r="7505">
          <cell r="A7505" t="str">
            <v>E9031CI</v>
          </cell>
          <cell r="B7505" t="str">
            <v>SICRO ABRIL/ 25</v>
          </cell>
          <cell r="C7505" t="str">
            <v>Elevador de cremalheira com cabine simples, com capacidade de 1.500 kg e altura de até 100 m - 15 kW</v>
          </cell>
          <cell r="D7505" t="str">
            <v>R$/h</v>
          </cell>
          <cell r="F7505">
            <v>57.92</v>
          </cell>
        </row>
        <row r="7506">
          <cell r="A7506" t="str">
            <v>E9032CI</v>
          </cell>
          <cell r="B7506" t="str">
            <v>SICRO ABRIL/ 25</v>
          </cell>
          <cell r="C7506" t="str">
            <v>Equipamento para regulagem final de estais com até 37 cordoalhas - D = 15,7 mm - 20 kW</v>
          </cell>
          <cell r="D7506" t="str">
            <v>R$/h</v>
          </cell>
          <cell r="F7506">
            <v>41.83</v>
          </cell>
        </row>
        <row r="7507">
          <cell r="A7507" t="str">
            <v>E9033CI</v>
          </cell>
          <cell r="B7507" t="str">
            <v>SICRO ABRIL/ 25</v>
          </cell>
          <cell r="C7507" t="str">
            <v>Equipamento para regulagem final de estais de 38 a 55 cordoalhas - D = 15,7 mm - 30 kW</v>
          </cell>
          <cell r="D7507" t="str">
            <v>R$/h</v>
          </cell>
          <cell r="F7507">
            <v>44.34</v>
          </cell>
        </row>
        <row r="7508">
          <cell r="A7508" t="str">
            <v>E9034CI</v>
          </cell>
          <cell r="B7508" t="str">
            <v>SICRO ABRIL/ 25</v>
          </cell>
          <cell r="C7508" t="str">
            <v>Equipamento para regulagem final de estais de 56 a 73 cordoalhas - D = 15,7 mm - 40 kW</v>
          </cell>
          <cell r="D7508" t="str">
            <v>R$/h</v>
          </cell>
          <cell r="F7508">
            <v>48.51</v>
          </cell>
        </row>
        <row r="7509">
          <cell r="A7509" t="str">
            <v>E9035CI</v>
          </cell>
          <cell r="B7509" t="str">
            <v>SICRO ABRIL/ 25</v>
          </cell>
          <cell r="C7509" t="str">
            <v>Equipamento para regulagem final de estais de 74 a 91 cordoalhas - D = 15,7 mm - 50 kW</v>
          </cell>
          <cell r="D7509" t="str">
            <v>R$/h</v>
          </cell>
          <cell r="F7509">
            <v>52.68</v>
          </cell>
        </row>
        <row r="7510">
          <cell r="A7510" t="str">
            <v>E9036CI</v>
          </cell>
          <cell r="B7510" t="str">
            <v>SICRO ABRIL/ 25</v>
          </cell>
          <cell r="C7510" t="str">
            <v>Grua fixa para alturas de 60 a 102 m, com alcance de 60 m com capacidade de 1.500 kg na ponta da lança - 37 kW</v>
          </cell>
          <cell r="D7510" t="str">
            <v>R$/h</v>
          </cell>
          <cell r="F7510">
            <v>284.68</v>
          </cell>
        </row>
        <row r="7511">
          <cell r="A7511" t="str">
            <v>E9038CI</v>
          </cell>
          <cell r="B7511" t="str">
            <v>SICRO ABRIL/ 25</v>
          </cell>
          <cell r="C7511" t="str">
            <v>Macaco hidráulico monocordoalha para tensionamento de estais - 3 kW</v>
          </cell>
          <cell r="D7511" t="str">
            <v>R$/h</v>
          </cell>
          <cell r="F7511">
            <v>37.35</v>
          </cell>
        </row>
        <row r="7512">
          <cell r="A7512" t="str">
            <v>E9039CI</v>
          </cell>
          <cell r="B7512" t="str">
            <v>SICRO ABRIL/ 25</v>
          </cell>
          <cell r="C7512" t="str">
            <v>Máquina de solda por termofusão para tubos PEAD com gerador de 4 kW</v>
          </cell>
          <cell r="D7512" t="str">
            <v>R$/h</v>
          </cell>
          <cell r="F7512">
            <v>44.88</v>
          </cell>
        </row>
        <row r="7513">
          <cell r="A7513" t="str">
            <v>E9040CI</v>
          </cell>
          <cell r="B7513" t="str">
            <v>SICRO ABRIL/ 25</v>
          </cell>
          <cell r="C7513" t="str">
            <v>Serra mármore - 1,45 kW</v>
          </cell>
          <cell r="D7513" t="str">
            <v>R$/h</v>
          </cell>
          <cell r="F7513">
            <v>0.05</v>
          </cell>
        </row>
        <row r="7514">
          <cell r="A7514" t="str">
            <v>E9042CI</v>
          </cell>
          <cell r="B7514" t="str">
            <v>SICRO ABRIL/ 25</v>
          </cell>
          <cell r="C7514" t="str">
            <v>Trator sobre esteiras com lâmina - 97 kW</v>
          </cell>
          <cell r="D7514" t="str">
            <v>R$/h</v>
          </cell>
          <cell r="F7514">
            <v>104.99</v>
          </cell>
        </row>
        <row r="7515">
          <cell r="A7515" t="str">
            <v>E9043CI</v>
          </cell>
          <cell r="B7515" t="str">
            <v>SICRO ABRIL/ 25</v>
          </cell>
          <cell r="C7515" t="str">
            <v>Embarcação de alumínio com comprimento de 6 m e motor de popa - 18,60 kW</v>
          </cell>
          <cell r="D7515" t="str">
            <v>R$/h</v>
          </cell>
          <cell r="F7515">
            <v>35.869999999999997</v>
          </cell>
        </row>
        <row r="7516">
          <cell r="A7516" t="str">
            <v>E9044CI</v>
          </cell>
          <cell r="B7516" t="str">
            <v>SICRO ABRIL/ 25</v>
          </cell>
          <cell r="C7516" t="str">
            <v>Central de concreto com capacidade de 150 m³/h - dosadora e misturadora</v>
          </cell>
          <cell r="D7516" t="str">
            <v>R$/h</v>
          </cell>
          <cell r="F7516">
            <v>183.95</v>
          </cell>
        </row>
        <row r="7517">
          <cell r="A7517" t="str">
            <v>E9045CI</v>
          </cell>
          <cell r="B7517" t="str">
            <v>SICRO ABRIL/ 25</v>
          </cell>
          <cell r="C7517" t="str">
            <v>Conjunto bomba e macaco hidráulico para elevação com capacidade de 496 kN</v>
          </cell>
          <cell r="D7517" t="str">
            <v>R$/h</v>
          </cell>
          <cell r="F7517">
            <v>42.66</v>
          </cell>
        </row>
        <row r="7518">
          <cell r="A7518" t="str">
            <v>E9046CI</v>
          </cell>
          <cell r="B7518" t="str">
            <v>SICRO ABRIL/ 25</v>
          </cell>
          <cell r="C7518" t="str">
            <v>Conjunto bomba e macaco hidráulico para elevação com capacidade de 929 kN</v>
          </cell>
          <cell r="D7518" t="str">
            <v>R$/h</v>
          </cell>
          <cell r="F7518">
            <v>44.42</v>
          </cell>
        </row>
        <row r="7519">
          <cell r="A7519" t="str">
            <v>E9047CI</v>
          </cell>
          <cell r="B7519" t="str">
            <v>SICRO ABRIL/ 25</v>
          </cell>
          <cell r="C7519" t="str">
            <v>Conjunto bomba e macaco hidráulico para elevação com capacidade de 1.390 kN</v>
          </cell>
          <cell r="D7519" t="str">
            <v>R$/h</v>
          </cell>
          <cell r="F7519">
            <v>47.39</v>
          </cell>
        </row>
        <row r="7520">
          <cell r="A7520" t="str">
            <v>E9048CI</v>
          </cell>
          <cell r="B7520" t="str">
            <v>SICRO ABRIL/ 25</v>
          </cell>
          <cell r="C7520" t="str">
            <v>Conjunto bomba e macaco hidráulico para elevação com capacidade de 1.859 kN</v>
          </cell>
          <cell r="D7520" t="str">
            <v>R$/h</v>
          </cell>
          <cell r="F7520">
            <v>49.19</v>
          </cell>
        </row>
        <row r="7521">
          <cell r="A7521" t="str">
            <v>E9049CI</v>
          </cell>
          <cell r="B7521" t="str">
            <v>SICRO ABRIL/ 25</v>
          </cell>
          <cell r="C7521" t="str">
            <v>Bomba de alta pressão para hidrojateamento com capacidade de 250 MPa - 72 kW</v>
          </cell>
          <cell r="D7521" t="str">
            <v>R$/h</v>
          </cell>
          <cell r="F7521">
            <v>94.78</v>
          </cell>
        </row>
        <row r="7522">
          <cell r="A7522" t="str">
            <v>E9050CI</v>
          </cell>
          <cell r="B7522" t="str">
            <v>SICRO ABRIL/ 25</v>
          </cell>
          <cell r="C7522" t="str">
            <v>Guindaste móvel sobre pneus com 2 eixos com capacidade de 18 t - 97 kW</v>
          </cell>
          <cell r="D7522" t="str">
            <v>R$/h</v>
          </cell>
          <cell r="F7522">
            <v>249.22</v>
          </cell>
        </row>
        <row r="7523">
          <cell r="A7523" t="str">
            <v>E9051CI</v>
          </cell>
          <cell r="B7523" t="str">
            <v>SICRO ABRIL/ 25</v>
          </cell>
          <cell r="C7523" t="str">
            <v>Máquina levantadora e posicionadora de via - 7,40 kW</v>
          </cell>
          <cell r="D7523" t="str">
            <v>R$/h</v>
          </cell>
          <cell r="F7523">
            <v>122.34</v>
          </cell>
        </row>
        <row r="7524">
          <cell r="A7524" t="str">
            <v>E9052CI</v>
          </cell>
          <cell r="B7524" t="str">
            <v>SICRO ABRIL/ 25</v>
          </cell>
          <cell r="C7524" t="str">
            <v>Empilhadeira a diesel com capacidade de 10 t - 82 kW</v>
          </cell>
          <cell r="D7524" t="str">
            <v>R$/h</v>
          </cell>
          <cell r="F7524">
            <v>101.36</v>
          </cell>
        </row>
        <row r="7525">
          <cell r="A7525" t="str">
            <v>E9053CI</v>
          </cell>
          <cell r="B7525" t="str">
            <v>SICRO ABRIL/ 25</v>
          </cell>
          <cell r="C7525" t="str">
            <v>Perfuratriz hidráulica montada em flutuante - 32 kW</v>
          </cell>
          <cell r="D7525" t="str">
            <v>R$/h</v>
          </cell>
          <cell r="F7525">
            <v>47.15</v>
          </cell>
        </row>
        <row r="7526">
          <cell r="A7526" t="str">
            <v>E9054CI</v>
          </cell>
          <cell r="B7526" t="str">
            <v>SICRO ABRIL/ 25</v>
          </cell>
          <cell r="C7526" t="str">
            <v>Equipamento sobre forma-trilho para execução e acabamento de pavimento de concreto - 13,40 kW</v>
          </cell>
          <cell r="D7526" t="str">
            <v>R$/h</v>
          </cell>
          <cell r="F7526">
            <v>181.24</v>
          </cell>
        </row>
        <row r="7527">
          <cell r="A7527" t="str">
            <v>E9055CI</v>
          </cell>
          <cell r="B7527" t="str">
            <v>SICRO ABRIL/ 25</v>
          </cell>
          <cell r="C7527" t="str">
            <v>Guincho pneumático com capacidade de 2,5 t</v>
          </cell>
          <cell r="D7527" t="str">
            <v>R$/h</v>
          </cell>
          <cell r="F7527">
            <v>56.88</v>
          </cell>
        </row>
        <row r="7528">
          <cell r="A7528" t="str">
            <v>E9056CI</v>
          </cell>
          <cell r="B7528" t="str">
            <v>SICRO ABRIL/ 25</v>
          </cell>
          <cell r="C7528" t="str">
            <v>Plataforma autoelevatória de 12 x 24 m com capacidade de 150 t</v>
          </cell>
          <cell r="D7528" t="str">
            <v>R$/h</v>
          </cell>
          <cell r="F7528">
            <v>109.29</v>
          </cell>
        </row>
        <row r="7529">
          <cell r="A7529" t="str">
            <v>E9057CI</v>
          </cell>
          <cell r="B7529" t="str">
            <v>SICRO ABRIL/ 25</v>
          </cell>
          <cell r="C7529" t="str">
            <v>Batelão sem propulsão com capacidade de 66 m³</v>
          </cell>
          <cell r="D7529" t="str">
            <v>R$/h</v>
          </cell>
          <cell r="F7529">
            <v>28.27</v>
          </cell>
        </row>
        <row r="7530">
          <cell r="A7530" t="str">
            <v>E9058CI</v>
          </cell>
          <cell r="B7530" t="str">
            <v>SICRO ABRIL/ 25</v>
          </cell>
          <cell r="C7530" t="str">
            <v>Plataforma flutuante de 12 x 24 x 1,8 m com capacidade de 150 t</v>
          </cell>
          <cell r="D7530" t="str">
            <v>R$/h</v>
          </cell>
          <cell r="F7530">
            <v>34.090000000000003</v>
          </cell>
        </row>
        <row r="7531">
          <cell r="A7531" t="str">
            <v>E9059CI</v>
          </cell>
          <cell r="B7531" t="str">
            <v>SICRO ABRIL/ 25</v>
          </cell>
          <cell r="C7531" t="str">
            <v>Plataforma autoelevatória de 12 x 24 m montada na obra com capacidade de 150 t</v>
          </cell>
          <cell r="D7531" t="str">
            <v>R$/h</v>
          </cell>
          <cell r="F7531">
            <v>109.29</v>
          </cell>
        </row>
        <row r="7532">
          <cell r="A7532" t="str">
            <v>E9060CI</v>
          </cell>
          <cell r="B7532" t="str">
            <v>SICRO ABRIL/ 25</v>
          </cell>
          <cell r="C7532" t="str">
            <v>Perfuratriz pneumática rotopercussiva montada em flutuante com pressão de 0,70 MPa e capacidade de 2.500 gpm</v>
          </cell>
          <cell r="D7532" t="str">
            <v>R$/h</v>
          </cell>
          <cell r="F7532">
            <v>61.25</v>
          </cell>
        </row>
        <row r="7533">
          <cell r="A7533" t="str">
            <v>E9061CI</v>
          </cell>
          <cell r="B7533" t="str">
            <v>SICRO ABRIL/ 25</v>
          </cell>
          <cell r="C7533" t="str">
            <v>Lixadeira elétrica manual angular - 2 kW</v>
          </cell>
          <cell r="D7533" t="str">
            <v>R$/h</v>
          </cell>
          <cell r="F7533">
            <v>0.15</v>
          </cell>
        </row>
        <row r="7534">
          <cell r="A7534" t="str">
            <v>E9062CI</v>
          </cell>
          <cell r="B7534" t="str">
            <v>SICRO ABRIL/ 25</v>
          </cell>
          <cell r="C7534" t="str">
            <v>Soprador de ar quente manual - 1,60 kW</v>
          </cell>
          <cell r="D7534" t="str">
            <v>R$/h</v>
          </cell>
          <cell r="F7534">
            <v>0.81</v>
          </cell>
        </row>
        <row r="7535">
          <cell r="A7535" t="str">
            <v>E9063CI</v>
          </cell>
          <cell r="B7535" t="str">
            <v>SICRO ABRIL/ 25</v>
          </cell>
          <cell r="C7535" t="str">
            <v>Equipamento de estabilização dinâmica da via - 300 kW</v>
          </cell>
          <cell r="D7535" t="str">
            <v>R$/h</v>
          </cell>
          <cell r="F7535">
            <v>1651.57</v>
          </cell>
        </row>
        <row r="7536">
          <cell r="A7536" t="str">
            <v>E9064CI</v>
          </cell>
          <cell r="B7536" t="str">
            <v>SICRO ABRIL/ 25</v>
          </cell>
          <cell r="C7536" t="str">
            <v>Transportador manual gerica com capacidade de 180 l</v>
          </cell>
          <cell r="D7536" t="str">
            <v>R$/h</v>
          </cell>
          <cell r="F7536">
            <v>1.1599999999999999</v>
          </cell>
        </row>
        <row r="7537">
          <cell r="A7537" t="str">
            <v>E9065CI</v>
          </cell>
          <cell r="B7537" t="str">
            <v>SICRO ABRIL/ 25</v>
          </cell>
          <cell r="C7537" t="str">
            <v>Carro controle ferroviário - 186 kW</v>
          </cell>
          <cell r="D7537" t="str">
            <v>R$/h</v>
          </cell>
          <cell r="F7537">
            <v>1756.26</v>
          </cell>
        </row>
        <row r="7538">
          <cell r="A7538" t="str">
            <v>E9066CI</v>
          </cell>
          <cell r="B7538" t="str">
            <v>SICRO ABRIL/ 25</v>
          </cell>
          <cell r="C7538" t="str">
            <v>Grupo gerador - 14 kVA</v>
          </cell>
          <cell r="D7538" t="str">
            <v>R$/h</v>
          </cell>
          <cell r="F7538">
            <v>4.7</v>
          </cell>
        </row>
        <row r="7539">
          <cell r="A7539" t="str">
            <v>E9067CI</v>
          </cell>
          <cell r="B7539" t="str">
            <v>SICRO ABRIL/ 25</v>
          </cell>
          <cell r="C7539" t="str">
            <v>Veículo ferroviário para capina química com capacidade de 12.000 l - 115 kW</v>
          </cell>
          <cell r="D7539" t="str">
            <v>R$/h</v>
          </cell>
          <cell r="F7539">
            <v>121.46</v>
          </cell>
        </row>
        <row r="7540">
          <cell r="A7540" t="str">
            <v>E9068CI</v>
          </cell>
          <cell r="B7540" t="str">
            <v>SICRO ABRIL/ 25</v>
          </cell>
          <cell r="C7540" t="str">
            <v>Perfuratriz hidráulica rotopercussiva para CCPH - 123 kW</v>
          </cell>
          <cell r="D7540" t="str">
            <v>R$/h</v>
          </cell>
          <cell r="F7540">
            <v>418.77</v>
          </cell>
        </row>
        <row r="7541">
          <cell r="A7541" t="str">
            <v>E9069CI</v>
          </cell>
          <cell r="B7541" t="str">
            <v>SICRO ABRIL/ 25</v>
          </cell>
          <cell r="C7541" t="str">
            <v>Vibrador de imersão para concreto - 4,10 kW</v>
          </cell>
          <cell r="D7541" t="str">
            <v>R$/h</v>
          </cell>
          <cell r="F7541">
            <v>0.82</v>
          </cell>
        </row>
        <row r="7542">
          <cell r="A7542" t="str">
            <v>E9070CI</v>
          </cell>
          <cell r="B7542" t="str">
            <v>SICRO ABRIL/ 25</v>
          </cell>
          <cell r="C7542" t="str">
            <v>Ponte rolante com capacidade de 5 t e vão de até 15 m - 10 kW</v>
          </cell>
          <cell r="D7542" t="str">
            <v>R$/h</v>
          </cell>
          <cell r="F7542">
            <v>48.08</v>
          </cell>
        </row>
        <row r="7543">
          <cell r="A7543" t="str">
            <v>E9071CI</v>
          </cell>
          <cell r="B7543" t="str">
            <v>SICRO ABRIL/ 25</v>
          </cell>
          <cell r="C7543" t="str">
            <v>Transportador manual carrinho de mão com capacidade de 80 l</v>
          </cell>
          <cell r="D7543" t="str">
            <v>R$/h</v>
          </cell>
          <cell r="F7543">
            <v>0.49</v>
          </cell>
        </row>
        <row r="7544">
          <cell r="A7544" t="str">
            <v>E9072CI</v>
          </cell>
          <cell r="B7544" t="str">
            <v>SICRO ABRIL/ 25</v>
          </cell>
          <cell r="C7544" t="str">
            <v>Martelo hidráulico vibratório com unidade hidráulica - 486 kW</v>
          </cell>
          <cell r="D7544" t="str">
            <v>R$/h</v>
          </cell>
          <cell r="F7544">
            <v>303.82</v>
          </cell>
        </row>
        <row r="7545">
          <cell r="A7545" t="str">
            <v>E9073CI</v>
          </cell>
          <cell r="B7545" t="str">
            <v>SICRO ABRIL/ 25</v>
          </cell>
          <cell r="C7545" t="str">
            <v>Bomba de concreto rebocável com capacidade de 30 m³/h - 74 kW</v>
          </cell>
          <cell r="D7545" t="str">
            <v>R$/h</v>
          </cell>
          <cell r="F7545">
            <v>72.05</v>
          </cell>
        </row>
        <row r="7546">
          <cell r="A7546" t="str">
            <v>E9074CI</v>
          </cell>
          <cell r="B7546" t="str">
            <v>SICRO ABRIL/ 25</v>
          </cell>
          <cell r="C7546" t="str">
            <v>Tanque de estocagem de asfalto com agitadores de 60.000 l</v>
          </cell>
          <cell r="D7546" t="str">
            <v>R$/h</v>
          </cell>
          <cell r="F7546">
            <v>50.32</v>
          </cell>
        </row>
        <row r="7547">
          <cell r="A7547" t="str">
            <v>E9075CI</v>
          </cell>
          <cell r="B7547" t="str">
            <v>SICRO ABRIL/ 25</v>
          </cell>
          <cell r="C7547" t="str">
            <v>Trado cavadeira de 12"</v>
          </cell>
          <cell r="D7547" t="str">
            <v>R$/h</v>
          </cell>
          <cell r="F7547">
            <v>0.08</v>
          </cell>
        </row>
        <row r="7548">
          <cell r="A7548" t="str">
            <v>E9076CI</v>
          </cell>
          <cell r="B7548" t="str">
            <v>SICRO ABRIL/ 25</v>
          </cell>
          <cell r="C7548" t="str">
            <v>Equipamento para pintura eletrostática com cabine dupla de 7,00 kW e estufa de 80.000 kCal</v>
          </cell>
          <cell r="D7548" t="str">
            <v>R$/h</v>
          </cell>
          <cell r="F7548">
            <v>37.83</v>
          </cell>
        </row>
        <row r="7549">
          <cell r="A7549" t="str">
            <v>E9077CI</v>
          </cell>
          <cell r="B7549" t="str">
            <v>SICRO ABRIL/ 25</v>
          </cell>
          <cell r="C7549" t="str">
            <v>Perfuratriz de circulação reversa tipo Wirth ou similar com unidade hidráulica (Power Pack) - 273 kW</v>
          </cell>
          <cell r="D7549" t="str">
            <v>R$/h</v>
          </cell>
          <cell r="F7549">
            <v>407.05</v>
          </cell>
        </row>
        <row r="7550">
          <cell r="A7550" t="str">
            <v>E9078CI</v>
          </cell>
          <cell r="B7550" t="str">
            <v>SICRO ABRIL/ 25</v>
          </cell>
          <cell r="C7550" t="str">
            <v>Treliça lançadeira com capacidade de carga de 100 a 120 t e vão máximo de 45 m - 110 kW</v>
          </cell>
          <cell r="D7550" t="str">
            <v>R$/h</v>
          </cell>
          <cell r="F7550">
            <v>188.87</v>
          </cell>
        </row>
        <row r="7551">
          <cell r="A7551" t="str">
            <v>E9079CI</v>
          </cell>
          <cell r="B7551" t="str">
            <v>SICRO ABRIL/ 25</v>
          </cell>
          <cell r="C7551" t="str">
            <v>Bomba submersível com capacidade de 360 m³/h - 23 kW</v>
          </cell>
          <cell r="D7551" t="str">
            <v>R$/h</v>
          </cell>
          <cell r="F7551">
            <v>17.670000000000002</v>
          </cell>
        </row>
        <row r="7552">
          <cell r="A7552" t="str">
            <v>E9080CI</v>
          </cell>
          <cell r="B7552" t="str">
            <v>SICRO ABRIL/ 25</v>
          </cell>
          <cell r="C7552" t="str">
            <v>Carrelone com capacidade máxima de 70 t</v>
          </cell>
          <cell r="D7552" t="str">
            <v>R$/h</v>
          </cell>
          <cell r="F7552">
            <v>138.19999999999999</v>
          </cell>
        </row>
        <row r="7553">
          <cell r="A7553" t="str">
            <v>E9081CI</v>
          </cell>
          <cell r="B7553" t="str">
            <v>SICRO ABRIL/ 25</v>
          </cell>
          <cell r="C7553" t="str">
            <v>Fischietti simples com capacidade de 70 t</v>
          </cell>
          <cell r="D7553" t="str">
            <v>R$/h</v>
          </cell>
          <cell r="F7553">
            <v>31.18</v>
          </cell>
        </row>
        <row r="7554">
          <cell r="A7554" t="str">
            <v>E9083CI</v>
          </cell>
          <cell r="B7554" t="str">
            <v>SICRO ABRIL/ 25</v>
          </cell>
          <cell r="C7554" t="str">
            <v>Vagão fechado FLT com capacidade de 99 t</v>
          </cell>
          <cell r="D7554" t="str">
            <v>R$/h</v>
          </cell>
          <cell r="F7554">
            <v>26.85</v>
          </cell>
        </row>
        <row r="7555">
          <cell r="A7555" t="str">
            <v>E9084CI</v>
          </cell>
          <cell r="B7555" t="str">
            <v>SICRO ABRIL/ 25</v>
          </cell>
          <cell r="C7555" t="str">
            <v>Vagão tanque convencional TCT com capacidade de 97 t e 103.000 l</v>
          </cell>
          <cell r="D7555" t="str">
            <v>R$/h</v>
          </cell>
          <cell r="F7555">
            <v>39.08</v>
          </cell>
        </row>
        <row r="7556">
          <cell r="A7556" t="str">
            <v>E9085CI</v>
          </cell>
          <cell r="B7556" t="str">
            <v>SICRO ABRIL/ 25</v>
          </cell>
          <cell r="C7556" t="str">
            <v>Vagão gôndola GDE com capacidade de 93,5 t / 29 m³</v>
          </cell>
          <cell r="D7556" t="str">
            <v>R$/h</v>
          </cell>
          <cell r="F7556">
            <v>19.7</v>
          </cell>
        </row>
        <row r="7557">
          <cell r="A7557" t="str">
            <v>E9086CI</v>
          </cell>
          <cell r="B7557" t="str">
            <v>SICRO ABRIL/ 25</v>
          </cell>
          <cell r="C7557" t="str">
            <v>Bomba de concreto rebocável com capacidade de 41 m³/h - 74 kW</v>
          </cell>
          <cell r="D7557" t="str">
            <v>R$/h</v>
          </cell>
          <cell r="F7557">
            <v>76.989999999999995</v>
          </cell>
        </row>
        <row r="7558">
          <cell r="A7558" t="str">
            <v>E9089CI</v>
          </cell>
          <cell r="B7558" t="str">
            <v>SICRO ABRIL/ 25</v>
          </cell>
          <cell r="C7558" t="str">
            <v>Roçadeira costal - 1,40 kW</v>
          </cell>
          <cell r="D7558" t="str">
            <v>R$/h</v>
          </cell>
          <cell r="F7558">
            <v>0.53</v>
          </cell>
        </row>
        <row r="7559">
          <cell r="A7559" t="str">
            <v>E9093CI</v>
          </cell>
          <cell r="B7559" t="str">
            <v>SICRO ABRIL/ 25</v>
          </cell>
          <cell r="C7559" t="str">
            <v>Veículo leve - 53 kW (sem motorista)</v>
          </cell>
          <cell r="D7559" t="str">
            <v>R$/h</v>
          </cell>
          <cell r="F7559">
            <v>6.39</v>
          </cell>
        </row>
        <row r="7560">
          <cell r="A7560" t="str">
            <v>E9094CI</v>
          </cell>
          <cell r="B7560" t="str">
            <v>SICRO ABRIL/ 25</v>
          </cell>
          <cell r="C7560" t="str">
            <v>Guindaste móvel sobre pneus com 6 eixos com capacidade máxima de 350 t - 450 kW</v>
          </cell>
          <cell r="D7560" t="str">
            <v>R$/h</v>
          </cell>
          <cell r="F7560">
            <v>1513.56</v>
          </cell>
        </row>
        <row r="7561">
          <cell r="A7561" t="str">
            <v>E9095CI</v>
          </cell>
          <cell r="B7561" t="str">
            <v>SICRO ABRIL/ 25</v>
          </cell>
          <cell r="C7561" t="str">
            <v>Guindaste móvel sobre pneus com 8 eixos com capacidade máxima de 500 t - 500 kW</v>
          </cell>
          <cell r="D7561" t="str">
            <v>R$/h</v>
          </cell>
          <cell r="F7561">
            <v>2477.3000000000002</v>
          </cell>
        </row>
        <row r="7562">
          <cell r="A7562" t="str">
            <v>E9096CI</v>
          </cell>
          <cell r="B7562" t="str">
            <v>SICRO ABRIL/ 25</v>
          </cell>
          <cell r="C7562" t="str">
            <v>Minicarregadeira de pneus - 45,50 kW</v>
          </cell>
          <cell r="D7562" t="str">
            <v>R$/h</v>
          </cell>
          <cell r="F7562">
            <v>66.319999999999993</v>
          </cell>
        </row>
        <row r="7563">
          <cell r="A7563" t="str">
            <v>E9101CI</v>
          </cell>
          <cell r="B7563" t="str">
            <v>SICRO ABRIL/ 25</v>
          </cell>
          <cell r="C7563" t="str">
            <v>Removedora de faixas de sinalização viária - 9,69 kW</v>
          </cell>
          <cell r="D7563" t="str">
            <v>R$/h</v>
          </cell>
          <cell r="F7563">
            <v>5.01</v>
          </cell>
        </row>
        <row r="7564">
          <cell r="A7564" t="str">
            <v>E9102CI</v>
          </cell>
          <cell r="B7564" t="str">
            <v>SICRO ABRIL/ 25</v>
          </cell>
          <cell r="C7564" t="str">
            <v>Extrusora para sarjeta de concreto - 10,44 kW</v>
          </cell>
          <cell r="D7564" t="str">
            <v>R$/h</v>
          </cell>
          <cell r="F7564">
            <v>32.64</v>
          </cell>
        </row>
        <row r="7565">
          <cell r="A7565" t="str">
            <v>E9103CI</v>
          </cell>
          <cell r="B7565" t="str">
            <v>SICRO ABRIL/ 25</v>
          </cell>
          <cell r="C7565" t="str">
            <v>Extrusora para meio-fio de concreto - 10,44 kW</v>
          </cell>
          <cell r="D7565" t="str">
            <v>R$/h</v>
          </cell>
          <cell r="F7565">
            <v>31.16</v>
          </cell>
        </row>
        <row r="7566">
          <cell r="A7566" t="str">
            <v>E9105CI</v>
          </cell>
          <cell r="B7566" t="str">
            <v>SICRO ABRIL/ 25</v>
          </cell>
          <cell r="C7566" t="str">
            <v>Embarcação empurradora multipropósito - 2 x 186 kW</v>
          </cell>
          <cell r="D7566" t="str">
            <v>R$/h</v>
          </cell>
          <cell r="F7566">
            <v>224.19</v>
          </cell>
        </row>
        <row r="7567">
          <cell r="A7567" t="str">
            <v>E9106CI</v>
          </cell>
          <cell r="B7567" t="str">
            <v>SICRO ABRIL/ 25</v>
          </cell>
          <cell r="C7567" t="str">
            <v>Balsa de convés com capacidade de 200 t</v>
          </cell>
          <cell r="D7567" t="str">
            <v>R$/h</v>
          </cell>
          <cell r="F7567">
            <v>50.37</v>
          </cell>
        </row>
        <row r="7568">
          <cell r="A7568" t="str">
            <v>E9107CI</v>
          </cell>
          <cell r="B7568" t="str">
            <v>SICRO ABRIL/ 25</v>
          </cell>
          <cell r="C7568" t="str">
            <v>Compactador manual com soquete vibratório - 2,24 kW</v>
          </cell>
          <cell r="D7568" t="str">
            <v>R$/h</v>
          </cell>
          <cell r="F7568">
            <v>0.97</v>
          </cell>
        </row>
        <row r="7569">
          <cell r="A7569" t="str">
            <v>E9108CI</v>
          </cell>
          <cell r="B7569" t="str">
            <v>SICRO ABRIL/ 25</v>
          </cell>
          <cell r="C7569" t="str">
            <v>Soldadora de trilho por caldeamento na via - 400 kW</v>
          </cell>
          <cell r="D7569" t="str">
            <v>R$/h</v>
          </cell>
          <cell r="F7569">
            <v>392.39</v>
          </cell>
        </row>
        <row r="7570">
          <cell r="A7570" t="str">
            <v>E9110CI</v>
          </cell>
          <cell r="B7570" t="str">
            <v>SICRO ABRIL/ 25</v>
          </cell>
          <cell r="C7570" t="str">
            <v>Escavadeira hidráulica sobre esteiras para rocha com caçamba com capacidade de 1,56 m³ - 118 kW</v>
          </cell>
          <cell r="D7570" t="str">
            <v>R$/h</v>
          </cell>
          <cell r="F7570">
            <v>159.97999999999999</v>
          </cell>
        </row>
        <row r="7571">
          <cell r="A7571" t="str">
            <v>E9111CI</v>
          </cell>
          <cell r="B7571" t="str">
            <v>SICRO ABRIL/ 25</v>
          </cell>
          <cell r="C7571" t="str">
            <v>Jateador abrasivo úmido com capacidade de 350 kg de abrasivo</v>
          </cell>
          <cell r="D7571" t="str">
            <v>R$/h</v>
          </cell>
          <cell r="F7571">
            <v>55.42</v>
          </cell>
        </row>
        <row r="7572">
          <cell r="A7572" t="str">
            <v>E9112CI</v>
          </cell>
          <cell r="B7572" t="str">
            <v>SICRO ABRIL/ 25</v>
          </cell>
          <cell r="C7572" t="str">
            <v>Sinalizador direcional móvel com sistema fotovoltaico de energia e montado em chassi sobre pneus</v>
          </cell>
          <cell r="D7572" t="str">
            <v>R$/h</v>
          </cell>
          <cell r="F7572">
            <v>2.4700000000000002</v>
          </cell>
        </row>
        <row r="7573">
          <cell r="A7573" t="str">
            <v>E9113CI</v>
          </cell>
          <cell r="B7573" t="str">
            <v>SICRO ABRIL/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25</v>
          </cell>
          <cell r="C7574" t="str">
            <v>Semáforo móvel com 3 lentes e bateria - D = 200 mm</v>
          </cell>
          <cell r="D7574" t="str">
            <v>R$/h</v>
          </cell>
          <cell r="F7574">
            <v>0.87</v>
          </cell>
        </row>
        <row r="7575">
          <cell r="A7575" t="str">
            <v>E9117CI</v>
          </cell>
          <cell r="B7575" t="str">
            <v>SICRO ABRIL/ 25</v>
          </cell>
          <cell r="C7575" t="str">
            <v>Carregadeira de pneus para rocha com capacidade de 2,50 m³ - 105 kW</v>
          </cell>
          <cell r="D7575" t="str">
            <v>R$/h</v>
          </cell>
          <cell r="F7575">
            <v>150.25</v>
          </cell>
        </row>
        <row r="7576">
          <cell r="A7576" t="str">
            <v>E9118CI</v>
          </cell>
          <cell r="B7576" t="str">
            <v>SICRO ABRIL/ 25</v>
          </cell>
          <cell r="C7576" t="str">
            <v>Cortadora de pavimento com disco diamantado de 450 a 1.500 mm - 55,40 kW</v>
          </cell>
          <cell r="D7576" t="str">
            <v>R$/h</v>
          </cell>
          <cell r="F7576">
            <v>72.430000000000007</v>
          </cell>
        </row>
        <row r="7577">
          <cell r="A7577" t="str">
            <v>E9119CI</v>
          </cell>
          <cell r="B7577" t="str">
            <v>SICRO ABRIL/ 25</v>
          </cell>
          <cell r="C7577" t="str">
            <v>Minicarregadeira sobre pneus com valetadeira - 55,40 kW</v>
          </cell>
          <cell r="D7577" t="str">
            <v>R$/h</v>
          </cell>
          <cell r="F7577">
            <v>93.26</v>
          </cell>
        </row>
        <row r="7578">
          <cell r="A7578" t="str">
            <v>E9120CI</v>
          </cell>
          <cell r="B7578" t="str">
            <v>SICRO ABRIL/ 25</v>
          </cell>
          <cell r="C7578" t="str">
            <v>Equipamento de cravação sobre esteira para geodreno com haste para profundidade de até 20 m - 258 kW</v>
          </cell>
          <cell r="D7578" t="str">
            <v>R$/h</v>
          </cell>
          <cell r="F7578">
            <v>256.29000000000002</v>
          </cell>
        </row>
        <row r="7579">
          <cell r="A7579" t="str">
            <v>E9122CI</v>
          </cell>
          <cell r="B7579" t="str">
            <v>SICRO ABRIL/ 25</v>
          </cell>
          <cell r="C7579" t="str">
            <v>Perfuratriz tipo Bottom Feed para coluna de brita - 194 kW</v>
          </cell>
          <cell r="D7579" t="str">
            <v>R$/h</v>
          </cell>
          <cell r="F7579">
            <v>531.54999999999995</v>
          </cell>
        </row>
        <row r="7580">
          <cell r="A7580" t="str">
            <v>E9125CI</v>
          </cell>
          <cell r="B7580" t="str">
            <v>SICRO ABRIL/ 25</v>
          </cell>
          <cell r="C7580" t="str">
            <v>Veículo tipo van furgão com capacidade de 1,54 t - 93 kW</v>
          </cell>
          <cell r="D7580" t="str">
            <v>R$/h</v>
          </cell>
          <cell r="F7580">
            <v>44.69</v>
          </cell>
        </row>
        <row r="7581">
          <cell r="A7581" t="str">
            <v>E9126CI</v>
          </cell>
          <cell r="B7581" t="str">
            <v>SICRO ABRIL/ 25</v>
          </cell>
          <cell r="C7581" t="str">
            <v>Draga backhoe com capacidade de 7 m³ - 1.000 kW</v>
          </cell>
          <cell r="D7581" t="str">
            <v>R$/h</v>
          </cell>
          <cell r="F7581">
            <v>2424.21</v>
          </cell>
        </row>
        <row r="7582">
          <cell r="A7582" t="str">
            <v>E9127CI</v>
          </cell>
          <cell r="B7582" t="str">
            <v>SICRO ABRIL/ 25</v>
          </cell>
          <cell r="C7582" t="str">
            <v>Escavadeira hidráulica com martelo hidráulico de 520 kg - 75 kW</v>
          </cell>
          <cell r="D7582" t="str">
            <v>R$/h</v>
          </cell>
          <cell r="F7582">
            <v>150.72</v>
          </cell>
        </row>
        <row r="7583">
          <cell r="A7583" t="str">
            <v>E9134CI</v>
          </cell>
          <cell r="B7583" t="str">
            <v>SICRO ABRIL/ 25</v>
          </cell>
          <cell r="C7583" t="str">
            <v>Miniônibus com capacidade para 30 passageiros - 111 kW</v>
          </cell>
          <cell r="D7583" t="str">
            <v>R$/h</v>
          </cell>
          <cell r="F7583">
            <v>74.41</v>
          </cell>
        </row>
        <row r="7584">
          <cell r="A7584" t="str">
            <v>E9141CI</v>
          </cell>
          <cell r="B7584" t="str">
            <v>SICRO ABRIL/ 25</v>
          </cell>
          <cell r="C7584" t="str">
            <v>Rebarbador hidráulico com bomba manual com capacidade de força de 9.000 kgf</v>
          </cell>
          <cell r="D7584" t="str">
            <v>R$/h</v>
          </cell>
          <cell r="F7584">
            <v>9.4600000000000009</v>
          </cell>
        </row>
        <row r="7585">
          <cell r="A7585" t="str">
            <v>E9144CI</v>
          </cell>
          <cell r="B7585" t="str">
            <v>SICRO ABRIL/ 25</v>
          </cell>
          <cell r="C7585" t="str">
            <v>Pórtico metálico rolante com talha com capacidade de 5 t - 10 kW</v>
          </cell>
          <cell r="D7585" t="str">
            <v>R$/h</v>
          </cell>
          <cell r="F7585">
            <v>41.8</v>
          </cell>
        </row>
        <row r="7586">
          <cell r="A7586" t="str">
            <v>E9148CI</v>
          </cell>
          <cell r="B7586" t="str">
            <v>SICRO ABRIL/ 25</v>
          </cell>
          <cell r="C7586" t="str">
            <v>Macaco de protensão de fios com bomba - 3,72 kW</v>
          </cell>
          <cell r="D7586" t="str">
            <v>R$/h</v>
          </cell>
          <cell r="F7586">
            <v>43.53</v>
          </cell>
        </row>
        <row r="7587">
          <cell r="A7587" t="str">
            <v>E9149CI</v>
          </cell>
          <cell r="B7587" t="str">
            <v>SICRO ABRIL/ 25</v>
          </cell>
          <cell r="C7587" t="str">
            <v>Máquina de aplicação e extração de grampo elástico tipo Pandrol - 6,70 kW</v>
          </cell>
          <cell r="D7587" t="str">
            <v>R$/h</v>
          </cell>
          <cell r="F7587">
            <v>26.14</v>
          </cell>
        </row>
        <row r="7588">
          <cell r="A7588" t="str">
            <v>E9151CI</v>
          </cell>
          <cell r="B7588" t="str">
            <v>SICRO ABRIL/ 25</v>
          </cell>
          <cell r="C7588" t="str">
            <v>Britador de mandíbulas móvel sobre esteiras, sem peneira, com capacidade de 140 m³/h - 170 kW</v>
          </cell>
          <cell r="D7588" t="str">
            <v>R$/h</v>
          </cell>
          <cell r="F7588">
            <v>258.52</v>
          </cell>
        </row>
        <row r="7589">
          <cell r="A7589" t="str">
            <v>E9152CI</v>
          </cell>
          <cell r="B7589" t="str">
            <v>SICRO ABRIL/ 25</v>
          </cell>
          <cell r="C7589" t="str">
            <v>Ferramenta de fixação à pólvora de ação direta</v>
          </cell>
          <cell r="D7589" t="str">
            <v>R$/h</v>
          </cell>
          <cell r="F7589">
            <v>0.11</v>
          </cell>
        </row>
        <row r="7590">
          <cell r="A7590" t="str">
            <v>E9153CI</v>
          </cell>
          <cell r="B7590" t="str">
            <v>SICRO ABRIL/ 25</v>
          </cell>
          <cell r="C7590" t="str">
            <v>Ferramenta de fixação à pólvora e sistema à pistão</v>
          </cell>
          <cell r="D7590" t="str">
            <v>R$/h</v>
          </cell>
          <cell r="F7590">
            <v>0.1</v>
          </cell>
        </row>
        <row r="7591">
          <cell r="A7591" t="str">
            <v>E9154CI</v>
          </cell>
          <cell r="B7591" t="str">
            <v>SICRO ABRIL/ 25</v>
          </cell>
          <cell r="C7591" t="str">
            <v>Equipamento para selagem com material asfáltico rebocável com capacidade de 370 l - 35 kW</v>
          </cell>
          <cell r="D7591" t="str">
            <v>R$/h</v>
          </cell>
          <cell r="F7591">
            <v>62.46</v>
          </cell>
        </row>
        <row r="7592">
          <cell r="A7592" t="str">
            <v>E9155CI</v>
          </cell>
          <cell r="B7592" t="str">
            <v>SICRO ABRIL/ 25</v>
          </cell>
          <cell r="C7592" t="str">
            <v>Caldeira de asfalto rebocável com capacidade de 600 l - 5,20 kW</v>
          </cell>
          <cell r="D7592" t="str">
            <v>R$/h</v>
          </cell>
          <cell r="F7592">
            <v>11.53</v>
          </cell>
        </row>
        <row r="7593">
          <cell r="A7593" t="str">
            <v>E9156CI</v>
          </cell>
          <cell r="B7593" t="str">
            <v>SICRO ABRIL/ 25</v>
          </cell>
          <cell r="C7593" t="str">
            <v>Soprador de ar costal - 2,6 kW</v>
          </cell>
          <cell r="D7593" t="str">
            <v>R$/h</v>
          </cell>
          <cell r="F7593">
            <v>0.53</v>
          </cell>
        </row>
        <row r="7594">
          <cell r="A7594" t="str">
            <v>E9157CI</v>
          </cell>
          <cell r="B7594" t="str">
            <v>SICRO ABRIL/ 25</v>
          </cell>
          <cell r="C7594" t="str">
            <v>Locomotiva diesel-elétrica CC - bitola métrica - 2.237 kW</v>
          </cell>
          <cell r="D7594" t="str">
            <v>R$/h</v>
          </cell>
          <cell r="F7594">
            <v>308.60000000000002</v>
          </cell>
        </row>
        <row r="7595">
          <cell r="A7595" t="str">
            <v>E9158CI</v>
          </cell>
          <cell r="B7595" t="str">
            <v>SICRO ABRIL/ 25</v>
          </cell>
          <cell r="C7595" t="str">
            <v>Locomotiva diesel-elétrica CC - bitola larga - 2.237 kW</v>
          </cell>
          <cell r="D7595" t="str">
            <v>R$/h</v>
          </cell>
          <cell r="F7595">
            <v>320.89</v>
          </cell>
        </row>
        <row r="7596">
          <cell r="A7596" t="str">
            <v>E9159CI</v>
          </cell>
          <cell r="B7596" t="str">
            <v>SICRO ABRIL/ 25</v>
          </cell>
          <cell r="C7596" t="str">
            <v>Vagão plataforma PNE com capacidade de 82 t - bitola métrica</v>
          </cell>
          <cell r="D7596" t="str">
            <v>R$/h</v>
          </cell>
          <cell r="F7596">
            <v>23.38</v>
          </cell>
        </row>
        <row r="7597">
          <cell r="A7597" t="str">
            <v>E9160CI</v>
          </cell>
          <cell r="B7597" t="str">
            <v>SICRO ABRIL/ 25</v>
          </cell>
          <cell r="C7597" t="str">
            <v>Vagão plataforma PNT com capacidade de 98 t - bitola larga</v>
          </cell>
          <cell r="D7597" t="str">
            <v>R$/h</v>
          </cell>
          <cell r="F7597">
            <v>30.5</v>
          </cell>
        </row>
        <row r="7598">
          <cell r="A7598" t="str">
            <v>E9161CI</v>
          </cell>
          <cell r="B7598" t="str">
            <v>SICRO ABRIL/ 25</v>
          </cell>
          <cell r="C7598" t="str">
            <v>Vagão fechado com porta para carga e descarga de paletes FLD com capacidade de 64 t - bitola métrica</v>
          </cell>
          <cell r="D7598" t="str">
            <v>R$/h</v>
          </cell>
          <cell r="F7598">
            <v>23.19</v>
          </cell>
        </row>
        <row r="7599">
          <cell r="A7599" t="str">
            <v>E9162CI</v>
          </cell>
          <cell r="B7599" t="str">
            <v>SICRO ABRIL/ 25</v>
          </cell>
          <cell r="C7599" t="str">
            <v>Vagão fechado com porta para carga e descarga de paletes FLT com capacidade de 99 t - bitola larga</v>
          </cell>
          <cell r="D7599" t="str">
            <v>R$/h</v>
          </cell>
          <cell r="F7599">
            <v>26.85</v>
          </cell>
        </row>
        <row r="7600">
          <cell r="A7600" t="str">
            <v>E9163CI</v>
          </cell>
          <cell r="B7600" t="str">
            <v>SICRO ABRIL/ 25</v>
          </cell>
          <cell r="C7600" t="str">
            <v>Vagão hopper aberto com descarga automática HNE com capacidade de 45 m³ - bitola métrica</v>
          </cell>
          <cell r="D7600" t="str">
            <v>R$/h</v>
          </cell>
          <cell r="F7600">
            <v>27.96</v>
          </cell>
        </row>
        <row r="7601">
          <cell r="A7601" t="str">
            <v>E9164CI</v>
          </cell>
          <cell r="B7601" t="str">
            <v>SICRO ABRIL/ 25</v>
          </cell>
          <cell r="C7601" t="str">
            <v>Vagão hopper aberto com descarga automática HNT com capacidade de 63 m³ - bitola larga</v>
          </cell>
          <cell r="D7601" t="str">
            <v>R$/h</v>
          </cell>
          <cell r="F7601">
            <v>31.83</v>
          </cell>
        </row>
        <row r="7602">
          <cell r="A7602" t="str">
            <v>E9167CI</v>
          </cell>
          <cell r="B7602" t="str">
            <v>SICRO ABRIL/ 25</v>
          </cell>
          <cell r="C7602" t="str">
            <v>Equipamento para carga e descarga de TLS de até 250 m - 90 kW</v>
          </cell>
          <cell r="D7602" t="str">
            <v>R$/h</v>
          </cell>
          <cell r="F7602">
            <v>126.51</v>
          </cell>
        </row>
        <row r="7603">
          <cell r="A7603" t="str">
            <v>E9168CI</v>
          </cell>
          <cell r="B7603" t="str">
            <v>SICRO ABRIL/ 25</v>
          </cell>
          <cell r="C7603" t="str">
            <v>Carregadeira de pneus com implemento de garfo - 195 kW</v>
          </cell>
          <cell r="D7603" t="str">
            <v>R$/h</v>
          </cell>
          <cell r="F7603">
            <v>176.49</v>
          </cell>
        </row>
        <row r="7604">
          <cell r="A7604" t="str">
            <v>E9200CI</v>
          </cell>
          <cell r="B7604" t="str">
            <v>SICRO ABRIL/ 25</v>
          </cell>
          <cell r="C7604" t="str">
            <v>Carregadeira de pneus para rocha com capacidade de 2,50 m³ - 105 kW com periculosidade</v>
          </cell>
          <cell r="D7604" t="str">
            <v>R$/h</v>
          </cell>
          <cell r="F7604">
            <v>157.34</v>
          </cell>
        </row>
        <row r="7605">
          <cell r="A7605" t="str">
            <v>E9203CI</v>
          </cell>
          <cell r="B7605" t="str">
            <v>SICRO ABRIL/ 25</v>
          </cell>
          <cell r="C7605" t="str">
            <v>Escavadeira hidráulica com martelo hidráulico de 1.700 kg - 103 kW com periculosidade</v>
          </cell>
          <cell r="D7605" t="str">
            <v>R$/h</v>
          </cell>
          <cell r="F7605">
            <v>305.91000000000003</v>
          </cell>
        </row>
        <row r="7606">
          <cell r="A7606" t="str">
            <v>E9204CI</v>
          </cell>
          <cell r="B7606" t="str">
            <v>SICRO ABRIL/ 25</v>
          </cell>
          <cell r="C7606" t="str">
            <v>Perfuratriz sobre esteiras - 145 kW com periculosidade</v>
          </cell>
          <cell r="D7606" t="str">
            <v>R$/h</v>
          </cell>
          <cell r="F7606">
            <v>210.35</v>
          </cell>
        </row>
        <row r="7607">
          <cell r="A7607" t="str">
            <v>E9205CI</v>
          </cell>
          <cell r="B7607" t="str">
            <v>SICRO ABRIL/ 25</v>
          </cell>
          <cell r="C7607" t="str">
            <v>Equipamento de corte a plasma CNC - 12.000 x 5.500 mm - 19,5 kW</v>
          </cell>
          <cell r="D7607" t="str">
            <v>R$/h</v>
          </cell>
          <cell r="F7607">
            <v>106.74</v>
          </cell>
        </row>
        <row r="7608">
          <cell r="A7608" t="str">
            <v>E9206CI</v>
          </cell>
          <cell r="B7608" t="str">
            <v>SICRO ABRIL/ 25</v>
          </cell>
          <cell r="C7608" t="str">
            <v>Equipamento de solda MIG automática com acessórios - 14,6 kVA</v>
          </cell>
          <cell r="D7608" t="str">
            <v>R$/h</v>
          </cell>
          <cell r="F7608">
            <v>8.3699999999999992</v>
          </cell>
        </row>
        <row r="7609">
          <cell r="A7609" t="str">
            <v>E9207CI</v>
          </cell>
          <cell r="B7609" t="str">
            <v>SICRO ABRIL/ 25</v>
          </cell>
          <cell r="C7609" t="str">
            <v>Máquina de solda elétrica retificadora 425 A - 18,70 kW</v>
          </cell>
          <cell r="D7609" t="str">
            <v>R$/h</v>
          </cell>
          <cell r="F7609">
            <v>0.69</v>
          </cell>
        </row>
        <row r="7610">
          <cell r="A7610" t="str">
            <v>E9209CI</v>
          </cell>
          <cell r="B7610" t="str">
            <v>SICRO ABRIL/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25</v>
          </cell>
          <cell r="C7611" t="str">
            <v>Jumbo eletro-hidráulico com 3 braços - 155 kW/237 kW com periculosidade</v>
          </cell>
          <cell r="D7611" t="str">
            <v>R$/h</v>
          </cell>
          <cell r="F7611">
            <v>1167.01</v>
          </cell>
        </row>
        <row r="7612">
          <cell r="A7612" t="str">
            <v>E9231CI</v>
          </cell>
          <cell r="B7612" t="str">
            <v>SICRO ABRIL/ 25</v>
          </cell>
          <cell r="C7612" t="str">
            <v>Maçarico lança-chamas a gás liquefeito de petróleo (GLP)</v>
          </cell>
          <cell r="D7612" t="str">
            <v>R$/h</v>
          </cell>
          <cell r="F7612">
            <v>0.01</v>
          </cell>
        </row>
        <row r="7613">
          <cell r="A7613" t="str">
            <v>E9242CI</v>
          </cell>
          <cell r="B7613" t="str">
            <v>SICRO ABRIL/ 25</v>
          </cell>
          <cell r="C7613" t="str">
            <v>Estação transmissora de superfície para televisionamento</v>
          </cell>
          <cell r="D7613" t="str">
            <v>R$/h</v>
          </cell>
          <cell r="F7613">
            <v>1.1200000000000001</v>
          </cell>
        </row>
        <row r="7614">
          <cell r="A7614" t="str">
            <v>E9243CI</v>
          </cell>
          <cell r="B7614" t="str">
            <v>SICRO ABRIL/ 25</v>
          </cell>
          <cell r="C7614" t="str">
            <v>Câmara hiperbárica com filtro, serpentina e reservatório de ar para mergulho raso - D = 1,80 m e H = 2,22 m</v>
          </cell>
          <cell r="D7614" t="str">
            <v>R$/h</v>
          </cell>
          <cell r="F7614">
            <v>68.12</v>
          </cell>
        </row>
        <row r="7615">
          <cell r="A7615" t="str">
            <v>E9244CI</v>
          </cell>
          <cell r="B7615" t="str">
            <v>SICRO ABRIL/ 25</v>
          </cell>
          <cell r="C7615" t="str">
            <v>Estação transmissora de superfície para comunicação sem fio</v>
          </cell>
          <cell r="D7615" t="str">
            <v>R$/h</v>
          </cell>
          <cell r="F7615">
            <v>3.24</v>
          </cell>
        </row>
        <row r="7616">
          <cell r="A7616" t="str">
            <v>E9245CI</v>
          </cell>
          <cell r="B7616" t="str">
            <v>SICRO ABRIL/ 25</v>
          </cell>
          <cell r="C7616" t="str">
            <v>Estação transmissora de superfície para comunicação com fio</v>
          </cell>
          <cell r="D7616" t="str">
            <v>R$/h</v>
          </cell>
          <cell r="F7616">
            <v>0.54</v>
          </cell>
        </row>
        <row r="7617">
          <cell r="A7617" t="str">
            <v>E9246CI</v>
          </cell>
          <cell r="B7617" t="str">
            <v>SICRO ABRIL/ 25</v>
          </cell>
          <cell r="C7617" t="str">
            <v>Painel de controle de ar com manômetros e pneufatômetros</v>
          </cell>
          <cell r="D7617" t="str">
            <v>R$/h</v>
          </cell>
          <cell r="F7617">
            <v>1.04</v>
          </cell>
        </row>
        <row r="7618">
          <cell r="A7618" t="str">
            <v>E9247CI</v>
          </cell>
          <cell r="B7618" t="str">
            <v>SICRO ABRIL/ 25</v>
          </cell>
          <cell r="C7618" t="str">
            <v>Sistema de Sino aberto (sinete) para mergulho até 50 m - 33,50 kW</v>
          </cell>
          <cell r="D7618" t="str">
            <v>R$/h</v>
          </cell>
          <cell r="F7618">
            <v>72.3</v>
          </cell>
        </row>
        <row r="7619">
          <cell r="A7619" t="str">
            <v>E9248CI</v>
          </cell>
          <cell r="B7619" t="str">
            <v>SICRO ABRIL/ 25</v>
          </cell>
          <cell r="C7619" t="str">
            <v>Sistema de ar comprimido para mergulho até 30 m com pressão de trabalho de 1,4 MPa - 7,46 kW</v>
          </cell>
          <cell r="D7619" t="str">
            <v>R$/h</v>
          </cell>
          <cell r="F7619">
            <v>4.3899999999999997</v>
          </cell>
        </row>
        <row r="7620">
          <cell r="A7620" t="str">
            <v>E9249CI</v>
          </cell>
          <cell r="B7620" t="str">
            <v>SICRO ABRIL/ 25</v>
          </cell>
          <cell r="C7620" t="str">
            <v>Sistema de ar comprimido para mergulho até 50 m com pressão de trabalho de 1,7 MPa - 16,18 kW</v>
          </cell>
          <cell r="D7620" t="str">
            <v>R$/h</v>
          </cell>
          <cell r="F7620">
            <v>6.84</v>
          </cell>
        </row>
        <row r="7621">
          <cell r="A7621" t="str">
            <v>E9251CI</v>
          </cell>
          <cell r="B7621" t="str">
            <v>SICRO ABRIL/ 25</v>
          </cell>
          <cell r="C7621" t="str">
            <v>Fonte de plasma para corte manual - 65A - 15 kW</v>
          </cell>
          <cell r="D7621" t="str">
            <v>R$/h</v>
          </cell>
          <cell r="F7621">
            <v>3.22</v>
          </cell>
        </row>
        <row r="7622">
          <cell r="A7622" t="str">
            <v>E9252CI</v>
          </cell>
          <cell r="B7622" t="str">
            <v>SICRO ABRIL/ 25</v>
          </cell>
          <cell r="C7622" t="str">
            <v>Serra de esquadria com braço telescópico - D = 250 mm (10") - 1,80 kW</v>
          </cell>
          <cell r="D7622" t="str">
            <v>R$/h</v>
          </cell>
          <cell r="F7622">
            <v>0.57999999999999996</v>
          </cell>
        </row>
        <row r="7623">
          <cell r="A7623" t="str">
            <v>E9253CI</v>
          </cell>
          <cell r="B7623" t="str">
            <v>SICRO ABRIL/ 25</v>
          </cell>
          <cell r="C7623" t="str">
            <v>Rebordeadeira diâmetro máximo 3,00 m - 4,85 kW</v>
          </cell>
          <cell r="D7623" t="str">
            <v>R$/h</v>
          </cell>
          <cell r="F7623">
            <v>3.78</v>
          </cell>
        </row>
        <row r="7624">
          <cell r="A7624" t="str">
            <v>E9254CI</v>
          </cell>
          <cell r="B7624" t="str">
            <v>SICRO ABRIL/ 25</v>
          </cell>
          <cell r="C7624" t="str">
            <v>Dobradeira viradeira manual comprimento máximo de dobra de até 2.000 mm</v>
          </cell>
          <cell r="D7624" t="str">
            <v>R$/h</v>
          </cell>
          <cell r="F7624">
            <v>1.08</v>
          </cell>
        </row>
        <row r="7625">
          <cell r="A7625" t="str">
            <v>E9255CI</v>
          </cell>
          <cell r="B7625" t="str">
            <v>SICRO ABRIL/ 25</v>
          </cell>
          <cell r="C7625" t="str">
            <v>Fonte de plasma para corte manual - 45A - 10 kW</v>
          </cell>
          <cell r="D7625" t="str">
            <v>R$/h</v>
          </cell>
          <cell r="F7625">
            <v>2.15</v>
          </cell>
        </row>
        <row r="7626">
          <cell r="A7626" t="str">
            <v>E9256CI</v>
          </cell>
          <cell r="B7626" t="str">
            <v>SICRO ABRIL/ 25</v>
          </cell>
          <cell r="C7626" t="str">
            <v>Equipamento para pintura com cal rebocável com dois bicos aplicadores e capacidade de 2.200 l</v>
          </cell>
          <cell r="D7626" t="str">
            <v>R$/h</v>
          </cell>
          <cell r="F7626">
            <v>29.65</v>
          </cell>
        </row>
        <row r="7627">
          <cell r="A7627" t="str">
            <v>E9259CI</v>
          </cell>
          <cell r="B7627" t="str">
            <v>SICRO ABRIL/ 25</v>
          </cell>
          <cell r="C7627" t="str">
            <v>Ventilador centrífugo média pressão com capacidade de 38 m³/min - 2,21 kW</v>
          </cell>
          <cell r="D7627" t="str">
            <v>R$/h</v>
          </cell>
          <cell r="F7627">
            <v>1.86</v>
          </cell>
        </row>
        <row r="7628">
          <cell r="A7628" t="str">
            <v>E9260CI</v>
          </cell>
          <cell r="B7628" t="str">
            <v>SICRO ABRIL/ 25</v>
          </cell>
          <cell r="C7628" t="str">
            <v>Detector de gases com bomba elétrica para espaço confinado</v>
          </cell>
          <cell r="D7628" t="str">
            <v>R$/h</v>
          </cell>
          <cell r="F7628">
            <v>0.41</v>
          </cell>
        </row>
        <row r="7629">
          <cell r="A7629" t="str">
            <v>E9261CI</v>
          </cell>
          <cell r="B7629" t="str">
            <v>SICRO ABRIL/ 25</v>
          </cell>
          <cell r="C7629" t="str">
            <v>Equipamento de pintura com pistola airless - 0,90 kW</v>
          </cell>
          <cell r="D7629" t="str">
            <v>R$/h</v>
          </cell>
          <cell r="F7629">
            <v>0.25</v>
          </cell>
        </row>
        <row r="7630">
          <cell r="A7630" t="str">
            <v>E9262CI</v>
          </cell>
          <cell r="B7630" t="str">
            <v>SICRO ABRIL/ 25</v>
          </cell>
          <cell r="C7630" t="str">
            <v>Escova rotativa com cerdas de aço para tratamento de superfície - 0,91 kW</v>
          </cell>
          <cell r="D7630" t="str">
            <v>R$/h</v>
          </cell>
          <cell r="F7630">
            <v>26.53</v>
          </cell>
        </row>
        <row r="7631">
          <cell r="A7631" t="str">
            <v>E9263CI</v>
          </cell>
          <cell r="B7631" t="str">
            <v>SICRO ABRIL/ 25</v>
          </cell>
          <cell r="C7631" t="str">
            <v>Tripé com guincho para espaço confinado</v>
          </cell>
          <cell r="D7631" t="str">
            <v>R$/h</v>
          </cell>
          <cell r="F7631">
            <v>0.97</v>
          </cell>
        </row>
        <row r="7632">
          <cell r="A7632" t="str">
            <v>E9264CI</v>
          </cell>
          <cell r="B7632" t="str">
            <v>SICRO ABRIL/ 25</v>
          </cell>
          <cell r="C7632" t="str">
            <v>Respirador purificador de ar motorizado</v>
          </cell>
          <cell r="D7632" t="str">
            <v>R$/h</v>
          </cell>
          <cell r="F7632">
            <v>0.87</v>
          </cell>
        </row>
        <row r="7633">
          <cell r="A7633" t="str">
            <v>E9265CI</v>
          </cell>
          <cell r="B7633" t="str">
            <v>SICRO ABRIL/ 25</v>
          </cell>
          <cell r="C7633" t="str">
            <v>Respirador de adução de ar tipo linha de ar comprimido para jateamento</v>
          </cell>
          <cell r="D7633" t="str">
            <v>R$/h</v>
          </cell>
          <cell r="F7633">
            <v>1.78</v>
          </cell>
        </row>
        <row r="7634">
          <cell r="A7634" t="str">
            <v>E9267CI</v>
          </cell>
          <cell r="B7634" t="str">
            <v>SICRO ABRIL/ 25</v>
          </cell>
          <cell r="C7634" t="str">
            <v>Exaustor centrífugo alta pressão com capacidade de 35 m³/min - 1,47 kW</v>
          </cell>
          <cell r="D7634" t="str">
            <v>R$/h</v>
          </cell>
          <cell r="F7634">
            <v>0.62</v>
          </cell>
        </row>
        <row r="7635">
          <cell r="A7635" t="str">
            <v>E9501CI</v>
          </cell>
          <cell r="B7635" t="str">
            <v>SICRO ABRIL/ 25</v>
          </cell>
          <cell r="C7635" t="str">
            <v>Ventilador axial para ventilação forçada com velocidade de saída de 32,8 m/s - D = 1.000 mm - 30 kW</v>
          </cell>
          <cell r="D7635" t="str">
            <v>R$/h</v>
          </cell>
          <cell r="F7635">
            <v>49.74</v>
          </cell>
        </row>
        <row r="7636">
          <cell r="A7636" t="str">
            <v>E9502CI</v>
          </cell>
          <cell r="B7636" t="str">
            <v>SICRO ABRIL/ 25</v>
          </cell>
          <cell r="C7636" t="str">
            <v>Bate-estaca de gravidade para 6 t - 119 kW</v>
          </cell>
          <cell r="D7636" t="str">
            <v>R$/h</v>
          </cell>
          <cell r="F7636">
            <v>102.41</v>
          </cell>
        </row>
        <row r="7637">
          <cell r="A7637" t="str">
            <v>E9503CI</v>
          </cell>
          <cell r="B7637" t="str">
            <v>SICRO ABRIL/ 25</v>
          </cell>
          <cell r="C7637" t="str">
            <v>Guilhotina hidráulica 16 x 6.100 mm - 30 kW</v>
          </cell>
          <cell r="D7637" t="str">
            <v>R$/h</v>
          </cell>
          <cell r="F7637">
            <v>100.33</v>
          </cell>
        </row>
        <row r="7638">
          <cell r="A7638" t="str">
            <v>E9505CI</v>
          </cell>
          <cell r="B7638" t="str">
            <v>SICRO ABRIL/ 25</v>
          </cell>
          <cell r="C7638" t="str">
            <v>Prensa dobradeira capacidade 320 t - comprimento até 3.100 mm - 30 kW</v>
          </cell>
          <cell r="D7638" t="str">
            <v>R$/h</v>
          </cell>
          <cell r="F7638">
            <v>76.319999999999993</v>
          </cell>
        </row>
        <row r="7639">
          <cell r="A7639" t="str">
            <v>E9507CI</v>
          </cell>
          <cell r="B7639" t="str">
            <v>SICRO ABRIL/ 25</v>
          </cell>
          <cell r="C7639" t="str">
            <v>Plotadora de recorte com computador e programa computacional</v>
          </cell>
          <cell r="D7639" t="str">
            <v>R$/h</v>
          </cell>
          <cell r="F7639">
            <v>16.07</v>
          </cell>
        </row>
        <row r="7640">
          <cell r="A7640" t="str">
            <v>E9510CI</v>
          </cell>
          <cell r="B7640" t="str">
            <v>SICRO ABRIL/ 25</v>
          </cell>
          <cell r="C7640" t="str">
            <v>Ventilador centrífugo baixa pressão com capacidade de 58 m³/min - 3,68 kW</v>
          </cell>
          <cell r="D7640" t="str">
            <v>R$/h</v>
          </cell>
          <cell r="F7640">
            <v>1.52</v>
          </cell>
        </row>
        <row r="7641">
          <cell r="A7641" t="str">
            <v>E9511CI</v>
          </cell>
          <cell r="B7641" t="str">
            <v>SICRO ABRIL/ 25</v>
          </cell>
          <cell r="C7641" t="str">
            <v>Carregadeira de pneus com capacidade de 3,40 m³ - 195 kW</v>
          </cell>
          <cell r="D7641" t="str">
            <v>R$/h</v>
          </cell>
          <cell r="F7641">
            <v>217.74</v>
          </cell>
        </row>
        <row r="7642">
          <cell r="A7642" t="str">
            <v>E9512CI</v>
          </cell>
          <cell r="B7642" t="str">
            <v>SICRO ABRIL/ 25</v>
          </cell>
          <cell r="C7642" t="str">
            <v>Veículo leve - 53 kW</v>
          </cell>
          <cell r="D7642" t="str">
            <v>R$/h</v>
          </cell>
          <cell r="F7642">
            <v>33.770000000000003</v>
          </cell>
        </row>
        <row r="7643">
          <cell r="A7643" t="str">
            <v>E9513CI</v>
          </cell>
          <cell r="B7643" t="str">
            <v>SICRO ABRIL/ 25</v>
          </cell>
          <cell r="C7643" t="str">
            <v>Compressor de ar portátil de 160,46 l/s (340 PCM) - 81 kW</v>
          </cell>
          <cell r="D7643" t="str">
            <v>R$/h</v>
          </cell>
          <cell r="F7643">
            <v>26.88</v>
          </cell>
        </row>
        <row r="7644">
          <cell r="A7644" t="str">
            <v>E9514CI</v>
          </cell>
          <cell r="B7644" t="str">
            <v>SICRO ABRIL/ 25</v>
          </cell>
          <cell r="C7644" t="str">
            <v>Distribuidor de agregados sobre pneus autopropelido - 130 kW</v>
          </cell>
          <cell r="D7644" t="str">
            <v>R$/h</v>
          </cell>
          <cell r="F7644">
            <v>104.33</v>
          </cell>
        </row>
        <row r="7645">
          <cell r="A7645" t="str">
            <v>E9515CI</v>
          </cell>
          <cell r="B7645" t="str">
            <v>SICRO ABRIL/ 25</v>
          </cell>
          <cell r="C7645" t="str">
            <v>Escavadeira hidráulica sobre esteiras com caçamba com capacidade de 1,56 m³ - 118 kW</v>
          </cell>
          <cell r="D7645" t="str">
            <v>R$/h</v>
          </cell>
          <cell r="F7645">
            <v>126.08</v>
          </cell>
        </row>
        <row r="7646">
          <cell r="A7646" t="str">
            <v>E9516CI</v>
          </cell>
          <cell r="B7646" t="str">
            <v>SICRO ABRIL/ 25</v>
          </cell>
          <cell r="C7646" t="str">
            <v>Perfuratriz hidráulica sobre esteiras - 283 kW</v>
          </cell>
          <cell r="D7646" t="str">
            <v>R$/h</v>
          </cell>
          <cell r="F7646">
            <v>583.39</v>
          </cell>
        </row>
        <row r="7647">
          <cell r="A7647" t="str">
            <v>E9518CI</v>
          </cell>
          <cell r="B7647" t="str">
            <v>SICRO ABRIL/ 25</v>
          </cell>
          <cell r="C7647" t="str">
            <v>Grade de 24 discos rebocável de D = 60 cm (24")</v>
          </cell>
          <cell r="D7647" t="str">
            <v>R$/h</v>
          </cell>
          <cell r="F7647">
            <v>3.52</v>
          </cell>
        </row>
        <row r="7648">
          <cell r="A7648" t="str">
            <v>E9519CI</v>
          </cell>
          <cell r="B7648" t="str">
            <v>SICRO ABRIL/ 25</v>
          </cell>
          <cell r="C7648" t="str">
            <v>Betoneira com motor a gasolina com capacidade de 600 l - 10 kW</v>
          </cell>
          <cell r="D7648" t="str">
            <v>R$/h</v>
          </cell>
          <cell r="F7648">
            <v>28.44</v>
          </cell>
        </row>
        <row r="7649">
          <cell r="A7649" t="str">
            <v>E9521CI</v>
          </cell>
          <cell r="B7649" t="str">
            <v>SICRO ABRIL/ 25</v>
          </cell>
          <cell r="C7649" t="str">
            <v>Grupo gerador - 3,2 kVA</v>
          </cell>
          <cell r="D7649" t="str">
            <v>R$/h</v>
          </cell>
          <cell r="F7649">
            <v>0.24</v>
          </cell>
        </row>
        <row r="7650">
          <cell r="A7650" t="str">
            <v>E9522CI</v>
          </cell>
          <cell r="B7650" t="str">
            <v>SICRO ABRIL/ 25</v>
          </cell>
          <cell r="C7650" t="str">
            <v>Caldeira de asfalto rebocável com capacidade de 1.500 l - 6,5 kW</v>
          </cell>
          <cell r="D7650" t="str">
            <v>R$/h</v>
          </cell>
          <cell r="F7650">
            <v>15.17</v>
          </cell>
        </row>
        <row r="7651">
          <cell r="A7651" t="str">
            <v>E9523CI</v>
          </cell>
          <cell r="B7651" t="str">
            <v>SICRO ABRIL/ 25</v>
          </cell>
          <cell r="C7651" t="str">
            <v>Motoscraper - 304 kW</v>
          </cell>
          <cell r="D7651" t="str">
            <v>R$/h</v>
          </cell>
          <cell r="F7651">
            <v>422.45</v>
          </cell>
        </row>
        <row r="7652">
          <cell r="A7652" t="str">
            <v>E9524CI</v>
          </cell>
          <cell r="B7652" t="str">
            <v>SICRO ABRIL/ 25</v>
          </cell>
          <cell r="C7652" t="str">
            <v>Motoniveladora - 93 kW</v>
          </cell>
          <cell r="D7652" t="str">
            <v>R$/h</v>
          </cell>
          <cell r="F7652">
            <v>121.95</v>
          </cell>
        </row>
        <row r="7653">
          <cell r="A7653" t="str">
            <v>E9525CI</v>
          </cell>
          <cell r="B7653" t="str">
            <v>SICRO ABRIL/ 25</v>
          </cell>
          <cell r="C7653" t="str">
            <v>Ponte rolante com capacidade de 15 t e vão de até 15 m - 20 kW</v>
          </cell>
          <cell r="D7653" t="str">
            <v>R$/h</v>
          </cell>
          <cell r="F7653">
            <v>247.59</v>
          </cell>
        </row>
        <row r="7654">
          <cell r="A7654" t="str">
            <v>E9526CI</v>
          </cell>
          <cell r="B7654" t="str">
            <v>SICRO ABRIL/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25</v>
          </cell>
          <cell r="C7655" t="str">
            <v>Martelete perfurador/rompedor a ar comprimido de 25 kg para rocha com capacidade de 2.040 gpm</v>
          </cell>
          <cell r="D7655" t="str">
            <v>R$/h</v>
          </cell>
          <cell r="F7655">
            <v>27.55</v>
          </cell>
        </row>
        <row r="7656">
          <cell r="A7656" t="str">
            <v>E9528CI</v>
          </cell>
          <cell r="B7656" t="str">
            <v>SICRO ABRIL/ 25</v>
          </cell>
          <cell r="C7656" t="str">
            <v>Empilhadeira a diesel com capacidade de 4 t - 60 kW</v>
          </cell>
          <cell r="D7656" t="str">
            <v>R$/h</v>
          </cell>
          <cell r="F7656">
            <v>80.44</v>
          </cell>
        </row>
        <row r="7657">
          <cell r="A7657" t="str">
            <v>E9529CI</v>
          </cell>
          <cell r="B7657" t="str">
            <v>SICRO ABRIL/ 25</v>
          </cell>
          <cell r="C7657" t="str">
            <v>Jateador para estruturas metálicas com transportador a roletes - 22 kW</v>
          </cell>
          <cell r="D7657" t="str">
            <v>R$/h</v>
          </cell>
          <cell r="F7657">
            <v>407.53</v>
          </cell>
        </row>
        <row r="7658">
          <cell r="A7658" t="str">
            <v>E9530CI</v>
          </cell>
          <cell r="B7658" t="str">
            <v>SICRO ABRIL/ 25</v>
          </cell>
          <cell r="C7658" t="str">
            <v>Rolo compactador liso vibratório autopropelido por pneus de 11 t - 97 kW</v>
          </cell>
          <cell r="D7658" t="str">
            <v>R$/h</v>
          </cell>
          <cell r="F7658">
            <v>109.91</v>
          </cell>
        </row>
        <row r="7659">
          <cell r="A7659" t="str">
            <v>E9532CI</v>
          </cell>
          <cell r="B7659" t="str">
            <v>SICRO ABRIL/ 25</v>
          </cell>
          <cell r="C7659" t="str">
            <v>Equipamento de solda MIG com acessórios - 14,6 kVA</v>
          </cell>
          <cell r="D7659" t="str">
            <v>R$/h</v>
          </cell>
          <cell r="F7659">
            <v>8.0299999999999994</v>
          </cell>
        </row>
        <row r="7660">
          <cell r="A7660" t="str">
            <v>E9535CI</v>
          </cell>
          <cell r="B7660" t="str">
            <v>SICRO ABRIL/ 25</v>
          </cell>
          <cell r="C7660" t="str">
            <v>Serra circular com bancada - D = 30 cm - 4 kW</v>
          </cell>
          <cell r="D7660" t="str">
            <v>R$/h</v>
          </cell>
          <cell r="F7660">
            <v>25.34</v>
          </cell>
        </row>
        <row r="7661">
          <cell r="A7661" t="str">
            <v>E9536CI</v>
          </cell>
          <cell r="B7661" t="str">
            <v>SICRO ABRIL/ 25</v>
          </cell>
          <cell r="C7661" t="str">
            <v>Embarcação de transporte de pessoal e apoio logístico - 30 kW</v>
          </cell>
          <cell r="D7661" t="str">
            <v>R$/h</v>
          </cell>
          <cell r="F7661">
            <v>38.24</v>
          </cell>
        </row>
        <row r="7662">
          <cell r="A7662" t="str">
            <v>E9538CI</v>
          </cell>
          <cell r="B7662" t="str">
            <v>SICRO ABRIL/ 25</v>
          </cell>
          <cell r="C7662" t="str">
            <v>Conjunto vibratório para meio tubo de concreto com encaixe PB e 3 jogos de fôrmas - D = 0,30 m - 2,20 kW</v>
          </cell>
          <cell r="D7662" t="str">
            <v>R$/h</v>
          </cell>
          <cell r="F7662">
            <v>2.6</v>
          </cell>
        </row>
        <row r="7663">
          <cell r="A7663" t="str">
            <v>E9539CI</v>
          </cell>
          <cell r="B7663" t="str">
            <v>SICRO ABRIL/ 25</v>
          </cell>
          <cell r="C7663" t="str">
            <v>Equipamento de batimetria monofeixe</v>
          </cell>
          <cell r="D7663" t="str">
            <v>R$/h</v>
          </cell>
          <cell r="F7663">
            <v>41.49</v>
          </cell>
        </row>
        <row r="7664">
          <cell r="A7664" t="str">
            <v>E9540CI</v>
          </cell>
          <cell r="B7664" t="str">
            <v>SICRO ABRIL/ 25</v>
          </cell>
          <cell r="C7664" t="str">
            <v>Trator sobre esteiras com lâmina - 127 kW</v>
          </cell>
          <cell r="D7664" t="str">
            <v>R$/h</v>
          </cell>
          <cell r="F7664">
            <v>127.01</v>
          </cell>
        </row>
        <row r="7665">
          <cell r="A7665" t="str">
            <v>E9541CI</v>
          </cell>
          <cell r="B7665" t="str">
            <v>SICRO ABRIL/ 25</v>
          </cell>
          <cell r="C7665" t="str">
            <v>Trator sobre esteiras com lâmina - 259 kW</v>
          </cell>
          <cell r="D7665" t="str">
            <v>R$/h</v>
          </cell>
          <cell r="F7665">
            <v>299.26</v>
          </cell>
        </row>
        <row r="7666">
          <cell r="A7666" t="str">
            <v>E9543CI</v>
          </cell>
          <cell r="B7666" t="str">
            <v>SICRO ABRIL/ 25</v>
          </cell>
          <cell r="C7666" t="str">
            <v>Compressor de ar respirável com capacidade de até 35 MPa e 3,58 l/s - 5,52 kW</v>
          </cell>
          <cell r="D7666" t="str">
            <v>R$/h</v>
          </cell>
          <cell r="F7666">
            <v>5.68</v>
          </cell>
        </row>
        <row r="7667">
          <cell r="A7667" t="str">
            <v>E9544CI</v>
          </cell>
          <cell r="B7667" t="str">
            <v>SICRO ABRIL/ 25</v>
          </cell>
          <cell r="C7667" t="str">
            <v>Vassoura mecânica rebocável com largura de 2,44 m</v>
          </cell>
          <cell r="D7667" t="str">
            <v>R$/h</v>
          </cell>
          <cell r="F7667">
            <v>8.64</v>
          </cell>
        </row>
        <row r="7668">
          <cell r="A7668" t="str">
            <v>E9545CI</v>
          </cell>
          <cell r="B7668" t="str">
            <v>SICRO ABRIL/ 25</v>
          </cell>
          <cell r="C7668" t="str">
            <v>Vibroacabadora de asfalto sobre esteiras - 97 kW</v>
          </cell>
          <cell r="D7668" t="str">
            <v>R$/h</v>
          </cell>
          <cell r="F7668">
            <v>144.37</v>
          </cell>
        </row>
        <row r="7669">
          <cell r="A7669" t="str">
            <v>E9547CI</v>
          </cell>
          <cell r="B7669" t="str">
            <v>SICRO ABRIL/ 25</v>
          </cell>
          <cell r="C7669" t="str">
            <v>Máquina de solda elétrica transformadora 250 A - 9,20 kW</v>
          </cell>
          <cell r="D7669" t="str">
            <v>R$/h</v>
          </cell>
          <cell r="F7669">
            <v>0.12</v>
          </cell>
        </row>
        <row r="7670">
          <cell r="A7670" t="str">
            <v>E9548CI</v>
          </cell>
          <cell r="B7670" t="str">
            <v>SICRO ABRIL/ 25</v>
          </cell>
          <cell r="C7670" t="str">
            <v>Bomba centrífuga com capacidade de 7,1 a 22 m³/h - 1,50 kW</v>
          </cell>
          <cell r="D7670" t="str">
            <v>R$/h</v>
          </cell>
          <cell r="F7670">
            <v>0.25</v>
          </cell>
        </row>
        <row r="7671">
          <cell r="A7671" t="str">
            <v>E9551CI</v>
          </cell>
          <cell r="B7671" t="str">
            <v>SICRO ABRIL/ 25</v>
          </cell>
          <cell r="C7671" t="str">
            <v>Obturador mecânico simples com extensão de 12 m</v>
          </cell>
          <cell r="D7671" t="str">
            <v>R$/h</v>
          </cell>
          <cell r="F7671">
            <v>0.53</v>
          </cell>
        </row>
        <row r="7672">
          <cell r="A7672" t="str">
            <v>E9552CI</v>
          </cell>
          <cell r="B7672" t="str">
            <v>SICRO ABRIL/ 25</v>
          </cell>
          <cell r="C7672" t="str">
            <v>Nível ótico com capacidade de aumento de 32x</v>
          </cell>
          <cell r="D7672" t="str">
            <v>R$/h</v>
          </cell>
          <cell r="F7672">
            <v>1.3</v>
          </cell>
        </row>
        <row r="7673">
          <cell r="A7673" t="str">
            <v>E9553CI</v>
          </cell>
          <cell r="B7673" t="str">
            <v>SICRO ABRIL/ 25</v>
          </cell>
          <cell r="C7673" t="str">
            <v>Estação total eletrônica com alcance máximo de 3.000 m</v>
          </cell>
          <cell r="D7673" t="str">
            <v>R$/h</v>
          </cell>
          <cell r="F7673">
            <v>4.91</v>
          </cell>
        </row>
        <row r="7674">
          <cell r="A7674" t="str">
            <v>E9556CI</v>
          </cell>
          <cell r="B7674" t="str">
            <v>SICRO ABRIL/ 25</v>
          </cell>
          <cell r="C7674" t="str">
            <v>Compactador manual de placa vibratória - 3,00 kW</v>
          </cell>
          <cell r="D7674" t="str">
            <v>R$/h</v>
          </cell>
          <cell r="F7674">
            <v>0.91</v>
          </cell>
        </row>
        <row r="7675">
          <cell r="A7675" t="str">
            <v>E9558CI</v>
          </cell>
          <cell r="B7675" t="str">
            <v>SICRO ABRIL/ 25</v>
          </cell>
          <cell r="C7675" t="str">
            <v>Tanque de estocagem de asfalto com capacidade de 30.000 l</v>
          </cell>
          <cell r="D7675" t="str">
            <v>R$/h</v>
          </cell>
          <cell r="F7675">
            <v>40.33</v>
          </cell>
        </row>
        <row r="7676">
          <cell r="A7676" t="str">
            <v>E9559CI</v>
          </cell>
          <cell r="B7676" t="str">
            <v>SICRO ABRIL/ 25</v>
          </cell>
          <cell r="C7676" t="str">
            <v>Aquecedor de fluido térmico - 12 kW</v>
          </cell>
          <cell r="D7676" t="str">
            <v>R$/h</v>
          </cell>
          <cell r="F7676">
            <v>40.479999999999997</v>
          </cell>
        </row>
        <row r="7677">
          <cell r="A7677" t="str">
            <v>E9560CI</v>
          </cell>
          <cell r="B7677" t="str">
            <v>SICRO ABRIL/ 25</v>
          </cell>
          <cell r="C7677" t="str">
            <v>Ônibus com capacidade para 80 passageiros - 175 kW</v>
          </cell>
          <cell r="D7677" t="str">
            <v>R$/h</v>
          </cell>
          <cell r="F7677">
            <v>98.68</v>
          </cell>
        </row>
        <row r="7678">
          <cell r="A7678" t="str">
            <v>E9561CI</v>
          </cell>
          <cell r="B7678" t="str">
            <v>SICRO ABRIL/ 25</v>
          </cell>
          <cell r="C7678" t="str">
            <v>GPS geodésico de simples frequência (L1)</v>
          </cell>
          <cell r="D7678" t="str">
            <v>R$/h</v>
          </cell>
          <cell r="F7678">
            <v>4.1900000000000004</v>
          </cell>
        </row>
        <row r="7679">
          <cell r="A7679" t="str">
            <v>E9562CI</v>
          </cell>
          <cell r="B7679" t="str">
            <v>SICRO ABRIL/ 25</v>
          </cell>
          <cell r="C7679" t="str">
            <v>GPS geodésico de dupla frequência (L1/L2)</v>
          </cell>
          <cell r="D7679" t="str">
            <v>R$/h</v>
          </cell>
          <cell r="F7679">
            <v>10.53</v>
          </cell>
        </row>
        <row r="7680">
          <cell r="A7680" t="str">
            <v>E9563CI</v>
          </cell>
          <cell r="B7680" t="str">
            <v>SICRO ABRIL/ 25</v>
          </cell>
          <cell r="C7680" t="str">
            <v>Perfuratriz hidráulica sobre esteiras com clamshell - 220 kW</v>
          </cell>
          <cell r="D7680" t="str">
            <v>R$/h</v>
          </cell>
          <cell r="F7680">
            <v>361.78</v>
          </cell>
        </row>
        <row r="7681">
          <cell r="A7681" t="str">
            <v>E9565CI</v>
          </cell>
          <cell r="B7681" t="str">
            <v>SICRO ABRIL/ 25</v>
          </cell>
          <cell r="C7681" t="str">
            <v>Trator sobre esteiras com lâmina e escarificador - 259 kW</v>
          </cell>
          <cell r="D7681" t="str">
            <v>R$/h</v>
          </cell>
          <cell r="F7681">
            <v>302.83999999999997</v>
          </cell>
        </row>
        <row r="7682">
          <cell r="A7682" t="str">
            <v>E9566CI</v>
          </cell>
          <cell r="B7682" t="str">
            <v>SICRO ABRIL/ 25</v>
          </cell>
          <cell r="C7682" t="str">
            <v>Guindaste móvel sobre esteiras com clamshell de 1,9 m³ - 220 kW</v>
          </cell>
          <cell r="D7682" t="str">
            <v>R$/h</v>
          </cell>
          <cell r="F7682">
            <v>256.77</v>
          </cell>
        </row>
        <row r="7683">
          <cell r="A7683" t="str">
            <v>E9567CI</v>
          </cell>
          <cell r="B7683" t="str">
            <v>SICRO ABRIL/ 25</v>
          </cell>
          <cell r="C7683" t="str">
            <v>Fresadora de piso de concreto - 6,7 kW</v>
          </cell>
          <cell r="D7683" t="str">
            <v>R$/h</v>
          </cell>
          <cell r="F7683">
            <v>1.79</v>
          </cell>
        </row>
        <row r="7684">
          <cell r="A7684" t="str">
            <v>E9568CI</v>
          </cell>
          <cell r="B7684" t="str">
            <v>SICRO ABRIL/ 25</v>
          </cell>
          <cell r="C7684" t="str">
            <v>Furadeira de impacto de 12,5 mm - 0,80 kW</v>
          </cell>
          <cell r="D7684" t="str">
            <v>R$/h</v>
          </cell>
          <cell r="F7684">
            <v>0.14000000000000001</v>
          </cell>
        </row>
        <row r="7685">
          <cell r="A7685" t="str">
            <v>E9569CI</v>
          </cell>
          <cell r="B7685" t="str">
            <v>SICRO ABRIL/ 25</v>
          </cell>
          <cell r="C7685" t="str">
            <v>Guindaste móvel sobre esteiras com clamshell de 4,6 m³ - 403 kW</v>
          </cell>
          <cell r="D7685" t="str">
            <v>R$/h</v>
          </cell>
          <cell r="F7685">
            <v>199.97</v>
          </cell>
        </row>
        <row r="7686">
          <cell r="A7686" t="str">
            <v>E9570CI</v>
          </cell>
          <cell r="B7686" t="str">
            <v>SICRO ABRIL/ 25</v>
          </cell>
          <cell r="C7686" t="str">
            <v>Furadeira com base magnética - 1,20 kW</v>
          </cell>
          <cell r="D7686" t="str">
            <v>R$/h</v>
          </cell>
          <cell r="F7686">
            <v>0.47</v>
          </cell>
        </row>
        <row r="7687">
          <cell r="A7687" t="str">
            <v>E9574CI</v>
          </cell>
          <cell r="B7687" t="str">
            <v>SICRO ABRIL/ 25</v>
          </cell>
          <cell r="C7687" t="str">
            <v>Perfuratriz sobre esteiras - 145 kW</v>
          </cell>
          <cell r="D7687" t="str">
            <v>R$/h</v>
          </cell>
          <cell r="F7687">
            <v>203.26</v>
          </cell>
        </row>
        <row r="7688">
          <cell r="A7688" t="str">
            <v>E9576CI</v>
          </cell>
          <cell r="B7688" t="str">
            <v>SICRO ABRIL/ 25</v>
          </cell>
          <cell r="C7688" t="str">
            <v>Escavadeira hidráulica de longo alcance sobre esteiras - 103 kW</v>
          </cell>
          <cell r="D7688" t="str">
            <v>R$/h</v>
          </cell>
          <cell r="F7688">
            <v>125.58</v>
          </cell>
        </row>
        <row r="7689">
          <cell r="A7689" t="str">
            <v>E9577CI</v>
          </cell>
          <cell r="B7689" t="str">
            <v>SICRO ABRIL/ 25</v>
          </cell>
          <cell r="C7689" t="str">
            <v>Trator agrícola sobre pneus - 77 kW</v>
          </cell>
          <cell r="D7689" t="str">
            <v>R$/h</v>
          </cell>
          <cell r="F7689">
            <v>55.38</v>
          </cell>
        </row>
        <row r="7690">
          <cell r="A7690" t="str">
            <v>E9578CI</v>
          </cell>
          <cell r="B7690" t="str">
            <v>SICRO ABRIL/ 25</v>
          </cell>
          <cell r="C7690" t="str">
            <v>Conjunto vibratório para meio tubo de concreto com encaixe PB e 3 jogos de fôrmas - D = 0,40 m - 2,20 kW</v>
          </cell>
          <cell r="D7690" t="str">
            <v>R$/h</v>
          </cell>
          <cell r="F7690">
            <v>2.79</v>
          </cell>
        </row>
        <row r="7691">
          <cell r="A7691" t="str">
            <v>E9580CI</v>
          </cell>
          <cell r="B7691" t="str">
            <v>SICRO ABRIL/ 25</v>
          </cell>
          <cell r="C7691" t="str">
            <v>Fresadora e distribuidora com controle de greide - 287 kW</v>
          </cell>
          <cell r="D7691" t="str">
            <v>R$/h</v>
          </cell>
          <cell r="F7691">
            <v>300.92</v>
          </cell>
        </row>
        <row r="7692">
          <cell r="A7692" t="str">
            <v>E9581CI</v>
          </cell>
          <cell r="B7692" t="str">
            <v>SICRO ABRIL/ 25</v>
          </cell>
          <cell r="C7692" t="str">
            <v>Carregadeira de pneus para rocha com capacidade de 1,72 m³ - 113 kW</v>
          </cell>
          <cell r="D7692" t="str">
            <v>R$/h</v>
          </cell>
          <cell r="F7692">
            <v>125.72</v>
          </cell>
        </row>
        <row r="7693">
          <cell r="A7693" t="str">
            <v>E9583CI</v>
          </cell>
          <cell r="B7693" t="str">
            <v>SICRO ABRIL/ 25</v>
          </cell>
          <cell r="C7693" t="str">
            <v>Distribuidor de agregados rebocável com capacidade de 1,9 m³</v>
          </cell>
          <cell r="D7693" t="str">
            <v>R$/h</v>
          </cell>
          <cell r="F7693">
            <v>9.6300000000000008</v>
          </cell>
        </row>
        <row r="7694">
          <cell r="A7694" t="str">
            <v>E9584CI</v>
          </cell>
          <cell r="B7694" t="str">
            <v>SICRO ABRIL/ 25</v>
          </cell>
          <cell r="C7694" t="str">
            <v>Carregadeira de pneus com capacidade de 1,72 m³ - 113 kW</v>
          </cell>
          <cell r="D7694" t="str">
            <v>R$/h</v>
          </cell>
          <cell r="F7694">
            <v>100.78</v>
          </cell>
        </row>
        <row r="7695">
          <cell r="A7695" t="str">
            <v>E9585CI</v>
          </cell>
          <cell r="B7695" t="str">
            <v>SICRO ABRIL/ 25</v>
          </cell>
          <cell r="C7695" t="str">
            <v>Motosserra com motor a gasolina - 2,30 kW</v>
          </cell>
          <cell r="D7695" t="str">
            <v>R$/h</v>
          </cell>
          <cell r="F7695">
            <v>26.29</v>
          </cell>
        </row>
        <row r="7696">
          <cell r="A7696" t="str">
            <v>E9586CI</v>
          </cell>
          <cell r="B7696" t="str">
            <v>SICRO ABRIL/ 25</v>
          </cell>
          <cell r="C7696" t="str">
            <v>Régua vibratória dupla com 4 m - 4,10 kW</v>
          </cell>
          <cell r="D7696" t="str">
            <v>R$/h</v>
          </cell>
          <cell r="F7696">
            <v>0.64</v>
          </cell>
        </row>
        <row r="7697">
          <cell r="A7697" t="str">
            <v>E9587CI</v>
          </cell>
          <cell r="B7697" t="str">
            <v>SICRO ABRIL/ 25</v>
          </cell>
          <cell r="C7697" t="str">
            <v>Serra para corte de concreto - 4 kW</v>
          </cell>
          <cell r="D7697" t="str">
            <v>R$/h</v>
          </cell>
          <cell r="F7697">
            <v>1.33</v>
          </cell>
        </row>
        <row r="7698">
          <cell r="A7698" t="str">
            <v>E9588CI</v>
          </cell>
          <cell r="B7698" t="str">
            <v>SICRO ABRIL/ 25</v>
          </cell>
          <cell r="C7698" t="str">
            <v>Vibroacabadora de concreto sobre esteiras com fôrmas deslizantes - 205 kW</v>
          </cell>
          <cell r="D7698" t="str">
            <v>R$/h</v>
          </cell>
          <cell r="F7698">
            <v>477.37</v>
          </cell>
        </row>
        <row r="7699">
          <cell r="A7699" t="str">
            <v>E9589CI</v>
          </cell>
          <cell r="B7699" t="str">
            <v>SICRO ABRIL/ 25</v>
          </cell>
          <cell r="C7699" t="str">
            <v>Máquina texturizadora e aplicadora de cura química em pavimento de concreto - 44,80 kW</v>
          </cell>
          <cell r="D7699" t="str">
            <v>R$/h</v>
          </cell>
          <cell r="F7699">
            <v>140.88999999999999</v>
          </cell>
        </row>
        <row r="7700">
          <cell r="A7700" t="str">
            <v>E9590CI</v>
          </cell>
          <cell r="B7700" t="str">
            <v>SICRO ABRIL/ 25</v>
          </cell>
          <cell r="C7700" t="str">
            <v>Central de concreto com capacidade de 40 m³/h - dosadora fixa</v>
          </cell>
          <cell r="D7700" t="str">
            <v>R$/h</v>
          </cell>
          <cell r="F7700">
            <v>68.900000000000006</v>
          </cell>
        </row>
        <row r="7701">
          <cell r="A7701" t="str">
            <v>E9591CI</v>
          </cell>
          <cell r="B7701" t="str">
            <v>SICRO ABRIL/ 25</v>
          </cell>
          <cell r="C7701" t="str">
            <v>Serra para corte de concreto e asfalto - 10 kW</v>
          </cell>
          <cell r="D7701" t="str">
            <v>R$/h</v>
          </cell>
          <cell r="F7701">
            <v>2.0499999999999998</v>
          </cell>
        </row>
        <row r="7702">
          <cell r="A7702" t="str">
            <v>E9593CI</v>
          </cell>
          <cell r="B7702" t="str">
            <v>SICRO ABRIL/ 25</v>
          </cell>
          <cell r="C7702" t="str">
            <v>Draga hopper com capacidade de 750 m³</v>
          </cell>
          <cell r="D7702" t="str">
            <v>R$/h</v>
          </cell>
          <cell r="F7702">
            <v>2595.13</v>
          </cell>
        </row>
        <row r="7703">
          <cell r="A7703" t="str">
            <v>E9594CI</v>
          </cell>
          <cell r="B7703" t="str">
            <v>SICRO ABRIL/ 25</v>
          </cell>
          <cell r="C7703" t="str">
            <v>Draga hopper com capacidade de 1.000 m³</v>
          </cell>
          <cell r="D7703" t="str">
            <v>R$/h</v>
          </cell>
          <cell r="F7703">
            <v>2842.9</v>
          </cell>
        </row>
        <row r="7704">
          <cell r="A7704" t="str">
            <v>E9595CI</v>
          </cell>
          <cell r="B7704" t="str">
            <v>SICRO ABRIL/ 25</v>
          </cell>
          <cell r="C7704" t="str">
            <v>Draga hopper com capacidade de 2.000 m³</v>
          </cell>
          <cell r="D7704" t="str">
            <v>R$/h</v>
          </cell>
          <cell r="F7704">
            <v>3732.62</v>
          </cell>
        </row>
        <row r="7705">
          <cell r="A7705" t="str">
            <v>E9596CI</v>
          </cell>
          <cell r="B7705" t="str">
            <v>SICRO ABRIL/ 25</v>
          </cell>
          <cell r="C7705" t="str">
            <v>Draga hopper com capacidade de 3.000 m³</v>
          </cell>
          <cell r="D7705" t="str">
            <v>R$/h</v>
          </cell>
          <cell r="F7705">
            <v>4761.3999999999996</v>
          </cell>
        </row>
        <row r="7706">
          <cell r="A7706" t="str">
            <v>E9597CI</v>
          </cell>
          <cell r="B7706" t="str">
            <v>SICRO ABRIL/ 25</v>
          </cell>
          <cell r="C7706" t="str">
            <v>Draga hopper com capacidade de 4.000 m³</v>
          </cell>
          <cell r="D7706" t="str">
            <v>R$/h</v>
          </cell>
          <cell r="F7706">
            <v>5704.3</v>
          </cell>
        </row>
        <row r="7707">
          <cell r="A7707" t="str">
            <v>E9598CI</v>
          </cell>
          <cell r="B7707" t="str">
            <v>SICRO ABRIL/ 25</v>
          </cell>
          <cell r="C7707" t="str">
            <v>Draga hopper com capacidade de 5.000 m³</v>
          </cell>
          <cell r="D7707" t="str">
            <v>R$/h</v>
          </cell>
          <cell r="F7707">
            <v>6594.02</v>
          </cell>
        </row>
        <row r="7708">
          <cell r="A7708" t="str">
            <v>E9599CI</v>
          </cell>
          <cell r="B7708" t="str">
            <v>SICRO ABRIL/ 25</v>
          </cell>
          <cell r="C7708" t="str">
            <v>Central de concreto com capacidade de 30 m³/h - dosadora RS</v>
          </cell>
          <cell r="D7708" t="str">
            <v>R$/h</v>
          </cell>
          <cell r="F7708">
            <v>58.89</v>
          </cell>
        </row>
        <row r="7709">
          <cell r="A7709" t="str">
            <v>E9601CI</v>
          </cell>
          <cell r="B7709" t="str">
            <v>SICRO ABRIL/ 25</v>
          </cell>
          <cell r="C7709" t="str">
            <v>Embarcação de transporte de pessoal e apoio logístico - 130 kW</v>
          </cell>
          <cell r="D7709" t="str">
            <v>R$/h</v>
          </cell>
          <cell r="F7709">
            <v>48.22</v>
          </cell>
        </row>
        <row r="7710">
          <cell r="A7710" t="str">
            <v>E9603CI</v>
          </cell>
          <cell r="B7710" t="str">
            <v>SICRO ABRIL/ 25</v>
          </cell>
          <cell r="C7710" t="str">
            <v>Embarcação empurradora multipropósito com guindaste hidráulico de 74 kN.m - 165 kW</v>
          </cell>
          <cell r="D7710" t="str">
            <v>R$/h</v>
          </cell>
          <cell r="F7710">
            <v>163.80000000000001</v>
          </cell>
        </row>
        <row r="7711">
          <cell r="A7711" t="str">
            <v>E9606CI</v>
          </cell>
          <cell r="B7711" t="str">
            <v>SICRO ABRIL/ 25</v>
          </cell>
          <cell r="C7711" t="str">
            <v>Embarcação rebocadora - 2 x 268 kW</v>
          </cell>
          <cell r="D7711" t="str">
            <v>R$/h</v>
          </cell>
          <cell r="F7711">
            <v>143.29</v>
          </cell>
        </row>
        <row r="7712">
          <cell r="A7712" t="str">
            <v>E9607CI</v>
          </cell>
          <cell r="B7712" t="str">
            <v>SICRO ABRIL/ 25</v>
          </cell>
          <cell r="C7712" t="str">
            <v>Conjunto de britagem para rachão com capacidade de 80 m³/h - 224 kW</v>
          </cell>
          <cell r="D7712" t="str">
            <v>R$/h</v>
          </cell>
          <cell r="F7712">
            <v>210.6</v>
          </cell>
        </row>
        <row r="7713">
          <cell r="A7713" t="str">
            <v>E9609CI</v>
          </cell>
          <cell r="B7713" t="str">
            <v>SICRO ABRIL/ 25</v>
          </cell>
          <cell r="C7713" t="str">
            <v>Draga de sucção para extração de areia com tubo de descarga de 150 mm - 100 kW</v>
          </cell>
          <cell r="D7713" t="str">
            <v>R$/h</v>
          </cell>
          <cell r="F7713">
            <v>41.1</v>
          </cell>
        </row>
        <row r="7714">
          <cell r="A7714" t="str">
            <v>E9610CI</v>
          </cell>
          <cell r="B7714" t="str">
            <v>SICRO ABRIL/ 25</v>
          </cell>
          <cell r="C7714" t="str">
            <v>Compressor de ar portátil de 42,48 l/s (90 PCM) - 18,50 kW</v>
          </cell>
          <cell r="D7714" t="str">
            <v>R$/h</v>
          </cell>
          <cell r="F7714">
            <v>10.029999999999999</v>
          </cell>
        </row>
        <row r="7715">
          <cell r="A7715" t="str">
            <v>E9611CI</v>
          </cell>
          <cell r="B7715" t="str">
            <v>SICRO ABRIL/ 25</v>
          </cell>
          <cell r="C7715" t="str">
            <v>Conjunto de britagem com capacidade de 80 m³/h - 313 kW</v>
          </cell>
          <cell r="D7715" t="str">
            <v>R$/h</v>
          </cell>
          <cell r="F7715">
            <v>670.9</v>
          </cell>
        </row>
        <row r="7716">
          <cell r="A7716" t="str">
            <v>E9612CI</v>
          </cell>
          <cell r="B7716" t="str">
            <v>SICRO ABRIL/ 25</v>
          </cell>
          <cell r="C7716" t="str">
            <v>Plataforma flutuante montada na obra de 12 x 24 x 1,8 m com capacidade de 150 t</v>
          </cell>
          <cell r="D7716" t="str">
            <v>R$/h</v>
          </cell>
          <cell r="F7716">
            <v>59.44</v>
          </cell>
        </row>
        <row r="7717">
          <cell r="A7717" t="str">
            <v>E9613CI</v>
          </cell>
          <cell r="B7717" t="str">
            <v>SICRO ABRIL/ 25</v>
          </cell>
          <cell r="C7717" t="str">
            <v>Guindaste móvel sobre esteiras com pinça com capacidade de 40 t - 186 kW</v>
          </cell>
          <cell r="D7717" t="str">
            <v>R$/h</v>
          </cell>
          <cell r="F7717">
            <v>422.83</v>
          </cell>
        </row>
        <row r="7718">
          <cell r="A7718" t="str">
            <v>E9614CI</v>
          </cell>
          <cell r="B7718" t="str">
            <v>SICRO ABRIL/ 25</v>
          </cell>
          <cell r="C7718" t="str">
            <v>Bomba com capacidade de 136 m³/h e câmara de vácuo - 5,60 kW</v>
          </cell>
          <cell r="D7718" t="str">
            <v>R$/h</v>
          </cell>
          <cell r="F7718">
            <v>1.1100000000000001</v>
          </cell>
        </row>
        <row r="7719">
          <cell r="A7719" t="str">
            <v>E9615CI</v>
          </cell>
          <cell r="B7719" t="str">
            <v>SICRO ABRIL/ 25</v>
          </cell>
          <cell r="C7719" t="str">
            <v>Usina misturadora de solos com capacidade de 300 t/h - 44 kW</v>
          </cell>
          <cell r="D7719" t="str">
            <v>R$/h</v>
          </cell>
          <cell r="F7719">
            <v>141.68</v>
          </cell>
        </row>
        <row r="7720">
          <cell r="A7720" t="str">
            <v>E9617CI</v>
          </cell>
          <cell r="B7720" t="str">
            <v>SICRO ABRIL/ 25</v>
          </cell>
          <cell r="C7720" t="str">
            <v>Usina misturadora de pré-misturado a frio com capacidade de 60 t/h - 23,50 kW</v>
          </cell>
          <cell r="D7720" t="str">
            <v>R$/h</v>
          </cell>
          <cell r="F7720">
            <v>49.38</v>
          </cell>
        </row>
        <row r="7721">
          <cell r="A7721" t="str">
            <v>E9618CI</v>
          </cell>
          <cell r="B7721" t="str">
            <v>SICRO ABRIL/ 25</v>
          </cell>
          <cell r="C7721" t="str">
            <v>Batelão autopropelido com capacidade de 300 m³ - 224 kW</v>
          </cell>
          <cell r="D7721" t="str">
            <v>R$/h</v>
          </cell>
          <cell r="F7721">
            <v>396.97</v>
          </cell>
        </row>
        <row r="7722">
          <cell r="A7722" t="str">
            <v>E9619CI</v>
          </cell>
          <cell r="B7722" t="str">
            <v>SICRO ABRIL/ 25</v>
          </cell>
          <cell r="C7722" t="str">
            <v>Batelão autopropelido com capacidade de 500 m³ - 373 kW</v>
          </cell>
          <cell r="D7722" t="str">
            <v>R$/h</v>
          </cell>
          <cell r="F7722">
            <v>465.76</v>
          </cell>
        </row>
        <row r="7723">
          <cell r="A7723" t="str">
            <v>E9620CI</v>
          </cell>
          <cell r="B7723" t="str">
            <v>SICRO ABRIL/ 25</v>
          </cell>
          <cell r="C7723" t="str">
            <v>Pontão flutuante de 15 x 30 x 1,8 m com capacidade de 500 t</v>
          </cell>
          <cell r="D7723" t="str">
            <v>R$/h</v>
          </cell>
          <cell r="F7723">
            <v>68.489999999999995</v>
          </cell>
        </row>
        <row r="7724">
          <cell r="A7724" t="str">
            <v>E9621CI</v>
          </cell>
          <cell r="B7724" t="str">
            <v>SICRO ABRIL/ 25</v>
          </cell>
          <cell r="C7724" t="str">
            <v>Bomba de injeção de argamassa e nata com capacidade de 1,08 m³/h (18 l/min) e misturador com tambor de 0,100 m³ - 6,20 kW</v>
          </cell>
          <cell r="D7724" t="str">
            <v>R$/h</v>
          </cell>
          <cell r="F7724">
            <v>29.61</v>
          </cell>
        </row>
        <row r="7725">
          <cell r="A7725" t="str">
            <v>E9622CI</v>
          </cell>
          <cell r="B7725" t="str">
            <v>SICRO ABRIL/ 25</v>
          </cell>
          <cell r="C7725" t="str">
            <v>Máquina de bancada universal para corte de chapa - 1,50 kW</v>
          </cell>
          <cell r="D7725" t="str">
            <v>R$/h</v>
          </cell>
          <cell r="F7725">
            <v>8.11</v>
          </cell>
        </row>
        <row r="7726">
          <cell r="A7726" t="str">
            <v>E9623CI</v>
          </cell>
          <cell r="B7726" t="str">
            <v>SICRO ABRIL/ 25</v>
          </cell>
          <cell r="C7726" t="str">
            <v>Máquina de bancada guilhotina - 4,00 kW</v>
          </cell>
          <cell r="D7726" t="str">
            <v>R$/h</v>
          </cell>
          <cell r="F7726">
            <v>9.59</v>
          </cell>
        </row>
        <row r="7727">
          <cell r="A7727" t="str">
            <v>E9624CI</v>
          </cell>
          <cell r="B7727" t="str">
            <v>SICRO ABRIL/ 25</v>
          </cell>
          <cell r="C7727" t="str">
            <v>Draga hopper com capacidade de 10.000 m³</v>
          </cell>
          <cell r="D7727" t="str">
            <v>R$/h</v>
          </cell>
          <cell r="F7727">
            <v>11161.54</v>
          </cell>
        </row>
        <row r="7728">
          <cell r="A7728" t="str">
            <v>E9625CI</v>
          </cell>
          <cell r="B7728" t="str">
            <v>SICRO ABRIL/ 25</v>
          </cell>
          <cell r="C7728" t="str">
            <v>Draga hopper com capacidade de 15.000 m³</v>
          </cell>
          <cell r="D7728" t="str">
            <v>R$/h</v>
          </cell>
          <cell r="F7728">
            <v>15635.88</v>
          </cell>
        </row>
        <row r="7729">
          <cell r="A7729" t="str">
            <v>E9626CI</v>
          </cell>
          <cell r="B7729" t="str">
            <v>SICRO ABRIL/ 25</v>
          </cell>
          <cell r="C7729" t="str">
            <v>Draga hopper com capacidade de 20.000 m³</v>
          </cell>
          <cell r="D7729" t="str">
            <v>R$/h</v>
          </cell>
          <cell r="F7729">
            <v>20109.82</v>
          </cell>
        </row>
        <row r="7730">
          <cell r="A7730" t="str">
            <v>E9627CI</v>
          </cell>
          <cell r="B7730" t="str">
            <v>SICRO ABRIL/ 25</v>
          </cell>
          <cell r="C7730" t="str">
            <v>Embarcação hotel com capacidade para 15 pessoas - 199 kW</v>
          </cell>
          <cell r="D7730" t="str">
            <v>R$/h</v>
          </cell>
          <cell r="F7730">
            <v>90.14</v>
          </cell>
        </row>
        <row r="7731">
          <cell r="A7731" t="str">
            <v>E9628CI</v>
          </cell>
          <cell r="B7731" t="str">
            <v>SICRO ABRIL/ 25</v>
          </cell>
          <cell r="C7731" t="str">
            <v>Fábrica de pré-moldado de concreto para balizador - 2,20 kW</v>
          </cell>
          <cell r="D7731" t="str">
            <v>R$/h</v>
          </cell>
          <cell r="F7731">
            <v>2.3199999999999998</v>
          </cell>
        </row>
        <row r="7732">
          <cell r="A7732" t="str">
            <v>E9629CI</v>
          </cell>
          <cell r="B7732" t="str">
            <v>SICRO ABRIL/ 25</v>
          </cell>
          <cell r="C7732" t="str">
            <v>Compressor de ar portátil de 185,95 l/s (394 PCM) - 81,50 kW</v>
          </cell>
          <cell r="D7732" t="str">
            <v>R$/h</v>
          </cell>
          <cell r="F7732">
            <v>29.21</v>
          </cell>
        </row>
        <row r="7733">
          <cell r="A7733" t="str">
            <v>E9630CI</v>
          </cell>
          <cell r="B7733" t="str">
            <v>SICRO ABRIL/ 25</v>
          </cell>
          <cell r="C7733" t="str">
            <v>Bomba submersível com capacidade de 75 m³/h - 3,6 kW</v>
          </cell>
          <cell r="D7733" t="str">
            <v>R$/h</v>
          </cell>
          <cell r="F7733">
            <v>0.59</v>
          </cell>
        </row>
        <row r="7734">
          <cell r="A7734" t="str">
            <v>E9631CI</v>
          </cell>
          <cell r="B7734" t="str">
            <v>SICRO ABRIL/ 25</v>
          </cell>
          <cell r="C7734" t="str">
            <v>Bomba para concreto projetado via seca com capacidade de 6 m³/h - 7,5 kW</v>
          </cell>
          <cell r="D7734" t="str">
            <v>R$/h</v>
          </cell>
          <cell r="F7734">
            <v>62.26</v>
          </cell>
        </row>
        <row r="7735">
          <cell r="A7735" t="str">
            <v>E9632CI</v>
          </cell>
          <cell r="B7735" t="str">
            <v>SICRO ABRIL/ 25</v>
          </cell>
          <cell r="C7735" t="str">
            <v>Conjunto vibratório para tubos de concreto com encaixe PB e 3 jogos de fôrmas - D = 0,20 m - 2,20 kW</v>
          </cell>
          <cell r="D7735" t="str">
            <v>R$/h</v>
          </cell>
          <cell r="F7735">
            <v>8.1300000000000008</v>
          </cell>
        </row>
        <row r="7736">
          <cell r="A7736" t="str">
            <v>E9633CI</v>
          </cell>
          <cell r="B7736" t="str">
            <v>SICRO ABRIL/ 25</v>
          </cell>
          <cell r="C7736" t="str">
            <v>Conjunto vibratório para tubos de concreto com encaixe PB e 3 jogos de fôrmas - D = 0,30 m - 2,20 kW</v>
          </cell>
          <cell r="D7736" t="str">
            <v>R$/h</v>
          </cell>
          <cell r="F7736">
            <v>9.32</v>
          </cell>
        </row>
        <row r="7737">
          <cell r="A7737" t="str">
            <v>E9634CI</v>
          </cell>
          <cell r="B7737" t="str">
            <v>SICRO ABRIL/ 25</v>
          </cell>
          <cell r="C7737" t="str">
            <v>Conjunto vibratório para tubos de concreto com encaixe PB e 3 jogos de fôrmas - D = 0,40 m - 2,20 kW</v>
          </cell>
          <cell r="D7737" t="str">
            <v>R$/h</v>
          </cell>
          <cell r="F7737">
            <v>10.24</v>
          </cell>
        </row>
        <row r="7738">
          <cell r="A7738" t="str">
            <v>E9635CI</v>
          </cell>
          <cell r="B7738" t="str">
            <v>SICRO ABRIL/ 25</v>
          </cell>
          <cell r="C7738" t="str">
            <v>Draga de sucção e recalque com potência da bomba de 294 kW e cortador de 30 kW</v>
          </cell>
          <cell r="D7738" t="str">
            <v>R$/h</v>
          </cell>
          <cell r="F7738">
            <v>138.35</v>
          </cell>
        </row>
        <row r="7739">
          <cell r="A7739" t="str">
            <v>E9636CI</v>
          </cell>
          <cell r="B7739" t="str">
            <v>SICRO ABRIL/ 25</v>
          </cell>
          <cell r="C7739" t="str">
            <v>Draga de sucção e recalque com potência da bomba de 483 kW e cortador de 55 kW</v>
          </cell>
          <cell r="D7739" t="str">
            <v>R$/h</v>
          </cell>
          <cell r="F7739">
            <v>193.16</v>
          </cell>
        </row>
        <row r="7740">
          <cell r="A7740" t="str">
            <v>E9637CI</v>
          </cell>
          <cell r="B7740" t="str">
            <v>SICRO ABRIL/ 25</v>
          </cell>
          <cell r="C7740" t="str">
            <v>Draga de sucção e recalque com potência da bomba de 746 kW e cortador de 110 kW</v>
          </cell>
          <cell r="D7740" t="str">
            <v>R$/h</v>
          </cell>
          <cell r="F7740">
            <v>337.05</v>
          </cell>
        </row>
        <row r="7741">
          <cell r="A7741" t="str">
            <v>E9638CI</v>
          </cell>
          <cell r="B7741" t="str">
            <v>SICRO ABRIL/ 25</v>
          </cell>
          <cell r="C7741" t="str">
            <v>Draga de sucção e recalque com potência da bomba de 1.350 kW e cortador de 170 kW</v>
          </cell>
          <cell r="D7741" t="str">
            <v>R$/h</v>
          </cell>
          <cell r="F7741">
            <v>471.05</v>
          </cell>
        </row>
        <row r="7742">
          <cell r="A7742" t="str">
            <v>E9639CI</v>
          </cell>
          <cell r="B7742" t="str">
            <v>SICRO ABRIL/ 25</v>
          </cell>
          <cell r="C7742" t="str">
            <v>Embarcação hotel com capacidade para 30 pessoas - 2 x 112 kW</v>
          </cell>
          <cell r="D7742" t="str">
            <v>R$/h</v>
          </cell>
          <cell r="F7742">
            <v>180.4</v>
          </cell>
        </row>
        <row r="7743">
          <cell r="A7743" t="str">
            <v>E9640CI</v>
          </cell>
          <cell r="B7743" t="str">
            <v>SICRO ABRIL/ 25</v>
          </cell>
          <cell r="C7743" t="str">
            <v>Compressor de ar portátil de 33,51 l/s (71 PCM) - 14 kW</v>
          </cell>
          <cell r="D7743" t="str">
            <v>R$/h</v>
          </cell>
          <cell r="F7743">
            <v>8.68</v>
          </cell>
        </row>
        <row r="7744">
          <cell r="A7744" t="str">
            <v>E9641CI</v>
          </cell>
          <cell r="B7744" t="str">
            <v>SICRO ABRIL/ 25</v>
          </cell>
          <cell r="C7744" t="str">
            <v>Compressor de ar portátil de 75,04 l/s (159 PCM) - 33 kW</v>
          </cell>
          <cell r="D7744" t="str">
            <v>R$/h</v>
          </cell>
          <cell r="F7744">
            <v>12.94</v>
          </cell>
        </row>
        <row r="7745">
          <cell r="A7745" t="str">
            <v>E9642CI</v>
          </cell>
          <cell r="B7745" t="str">
            <v>SICRO ABRIL/ 25</v>
          </cell>
          <cell r="C7745" t="str">
            <v>Perfuratriz hidráulica sobre esteiras para estaca raiz - 56 kW</v>
          </cell>
          <cell r="D7745" t="str">
            <v>R$/h</v>
          </cell>
          <cell r="F7745">
            <v>176.98</v>
          </cell>
        </row>
        <row r="7746">
          <cell r="A7746" t="str">
            <v>E9643CI</v>
          </cell>
          <cell r="B7746" t="str">
            <v>SICRO ABRIL/ 25</v>
          </cell>
          <cell r="C7746" t="str">
            <v>Equipamento para pintura a ar comprimido de pistola com caneca com capacidade de 1.000 ml e compressor de 1,50 kW</v>
          </cell>
          <cell r="D7746" t="str">
            <v>R$/h</v>
          </cell>
          <cell r="F7746">
            <v>0.33</v>
          </cell>
        </row>
        <row r="7747">
          <cell r="A7747" t="str">
            <v>E9646CI</v>
          </cell>
          <cell r="B7747" t="str">
            <v>SICRO ABRIL/ 25</v>
          </cell>
          <cell r="C7747" t="str">
            <v>Compressor de ar portátil de 58,52 l/s (124 PCM) - 27 kW</v>
          </cell>
          <cell r="D7747" t="str">
            <v>R$/h</v>
          </cell>
          <cell r="F7747">
            <v>10.43</v>
          </cell>
        </row>
        <row r="7748">
          <cell r="A7748" t="str">
            <v>E9647CI</v>
          </cell>
          <cell r="B7748" t="str">
            <v>SICRO ABRIL/ 25</v>
          </cell>
          <cell r="C7748" t="str">
            <v>Compactador manual com soquete vibratório - 4,10 kW</v>
          </cell>
          <cell r="D7748" t="str">
            <v>R$/h</v>
          </cell>
          <cell r="F7748">
            <v>1.04</v>
          </cell>
        </row>
        <row r="7749">
          <cell r="A7749" t="str">
            <v>E9648CI</v>
          </cell>
          <cell r="B7749" t="str">
            <v>SICRO ABRIL/ 25</v>
          </cell>
          <cell r="C7749" t="str">
            <v>Compressor de ar portátil de 422,86 l/s (896 PCM) - 213 kW</v>
          </cell>
          <cell r="D7749" t="str">
            <v>R$/h</v>
          </cell>
          <cell r="F7749">
            <v>68.489999999999995</v>
          </cell>
        </row>
        <row r="7750">
          <cell r="A7750" t="str">
            <v>E9649CI</v>
          </cell>
          <cell r="B7750" t="str">
            <v>SICRO ABRIL/ 25</v>
          </cell>
          <cell r="C7750" t="str">
            <v>Compressor de ar portátil de 94,39 l/s (200 PCM) - 36 kW</v>
          </cell>
          <cell r="D7750" t="str">
            <v>R$/h</v>
          </cell>
          <cell r="F7750">
            <v>16.579999999999998</v>
          </cell>
        </row>
        <row r="7751">
          <cell r="A7751" t="str">
            <v>E9651CI</v>
          </cell>
          <cell r="B7751" t="str">
            <v>SICRO ABRIL/ 25</v>
          </cell>
          <cell r="C7751" t="str">
            <v>Guindaste móvel sobre esteiras com Hammer Grab - 186 kW</v>
          </cell>
          <cell r="D7751" t="str">
            <v>R$/h</v>
          </cell>
          <cell r="F7751">
            <v>245.71</v>
          </cell>
        </row>
        <row r="7752">
          <cell r="A7752" t="str">
            <v>E9652CI</v>
          </cell>
          <cell r="B7752" t="str">
            <v>SICRO ABRIL/ 25</v>
          </cell>
          <cell r="C7752" t="str">
            <v>Compressor de ar portátil de 540,85 l/s (1.146 PCM) - 331,10 kW</v>
          </cell>
          <cell r="D7752" t="str">
            <v>R$/h</v>
          </cell>
          <cell r="F7752">
            <v>77.72</v>
          </cell>
        </row>
        <row r="7753">
          <cell r="A7753" t="str">
            <v>E9653CI</v>
          </cell>
          <cell r="B7753" t="str">
            <v>SICRO ABRIL/ 25</v>
          </cell>
          <cell r="C7753" t="str">
            <v>Guindaste móvel sobre esteiras com trado para escavação em solos - 186 kW</v>
          </cell>
          <cell r="D7753" t="str">
            <v>R$/h</v>
          </cell>
          <cell r="F7753">
            <v>330.53</v>
          </cell>
        </row>
        <row r="7754">
          <cell r="A7754" t="str">
            <v>E9654CI</v>
          </cell>
          <cell r="B7754" t="str">
            <v>SICRO ABRIL/ 25</v>
          </cell>
          <cell r="C7754" t="str">
            <v>Guindaste móvel sobre esteiras com trado com bits escavação em rocha - 186 kW</v>
          </cell>
          <cell r="D7754" t="str">
            <v>R$/h</v>
          </cell>
          <cell r="F7754">
            <v>330.53</v>
          </cell>
        </row>
        <row r="7755">
          <cell r="A7755" t="str">
            <v>E9656CI</v>
          </cell>
          <cell r="B7755" t="str">
            <v>SICRO ABRIL/ 25</v>
          </cell>
          <cell r="C7755" t="str">
            <v>Guindaste móvel sobre esteiras com caçamba para escavação em solos - 186 kW</v>
          </cell>
          <cell r="D7755" t="str">
            <v>R$/h</v>
          </cell>
          <cell r="F7755">
            <v>330.29</v>
          </cell>
        </row>
        <row r="7756">
          <cell r="A7756" t="str">
            <v>E9657CI</v>
          </cell>
          <cell r="B7756" t="str">
            <v>SICRO ABRIL/ 25</v>
          </cell>
          <cell r="C7756" t="str">
            <v>Guindaste móvel sobre esteiras com caçamba para escavação em rocha - 186 kW</v>
          </cell>
          <cell r="D7756" t="str">
            <v>R$/h</v>
          </cell>
          <cell r="F7756">
            <v>330.29</v>
          </cell>
        </row>
        <row r="7757">
          <cell r="A7757" t="str">
            <v>E9660CI</v>
          </cell>
          <cell r="B7757" t="str">
            <v>SICRO ABRIL/ 25</v>
          </cell>
          <cell r="C7757" t="str">
            <v>Guindaste móvel sobre esteiras com capacidade de 40 t - 186 kW</v>
          </cell>
          <cell r="D7757" t="str">
            <v>R$/h</v>
          </cell>
          <cell r="F7757">
            <v>227.17</v>
          </cell>
        </row>
        <row r="7758">
          <cell r="A7758" t="str">
            <v>E9661CI</v>
          </cell>
          <cell r="B7758" t="str">
            <v>SICRO ABRIL/ 25</v>
          </cell>
          <cell r="C7758" t="str">
            <v>Compressor de ar portátil de 89,67 l/s (190 PCM) - 36 kW</v>
          </cell>
          <cell r="D7758" t="str">
            <v>R$/h</v>
          </cell>
          <cell r="F7758">
            <v>14.18</v>
          </cell>
        </row>
        <row r="7759">
          <cell r="A7759" t="str">
            <v>E9662CI</v>
          </cell>
          <cell r="B7759" t="str">
            <v>SICRO ABRIL/ 25</v>
          </cell>
          <cell r="C7759" t="str">
            <v>Equipamento para solda e corte com oxiacetileno</v>
          </cell>
          <cell r="D7759" t="str">
            <v>R$/h</v>
          </cell>
          <cell r="F7759">
            <v>0.28999999999999998</v>
          </cell>
        </row>
        <row r="7760">
          <cell r="A7760" t="str">
            <v>E9664CI</v>
          </cell>
          <cell r="B7760" t="str">
            <v>SICRO ABRIL/ 25</v>
          </cell>
          <cell r="C7760" t="str">
            <v>Guindaste móvel sobre esteiras com capacidade de 80 t - 212 kW</v>
          </cell>
          <cell r="D7760" t="str">
            <v>R$/h</v>
          </cell>
          <cell r="F7760">
            <v>363.82</v>
          </cell>
        </row>
        <row r="7761">
          <cell r="A7761" t="str">
            <v>E9668CI</v>
          </cell>
          <cell r="B7761" t="str">
            <v>SICRO ABRIL/ 25</v>
          </cell>
          <cell r="C7761" t="str">
            <v>Mesa vibratória - 2,20 kW</v>
          </cell>
          <cell r="D7761" t="str">
            <v>R$/h</v>
          </cell>
          <cell r="F7761">
            <v>2.17</v>
          </cell>
        </row>
        <row r="7762">
          <cell r="A7762" t="str">
            <v>E9671CI</v>
          </cell>
          <cell r="B7762" t="str">
            <v>SICRO ABRIL/ 25</v>
          </cell>
          <cell r="C7762" t="str">
            <v>Compressor de ar portátil de 363,87 l/s (771 PCM) - 158,13 kW</v>
          </cell>
          <cell r="D7762" t="str">
            <v>R$/h</v>
          </cell>
          <cell r="F7762">
            <v>47.82</v>
          </cell>
        </row>
        <row r="7763">
          <cell r="A7763" t="str">
            <v>E9673CI</v>
          </cell>
          <cell r="B7763" t="str">
            <v>SICRO ABRIL/ 25</v>
          </cell>
          <cell r="C7763" t="str">
            <v>Equipamento de batimetria multifeixe</v>
          </cell>
          <cell r="D7763" t="str">
            <v>R$/h</v>
          </cell>
          <cell r="F7763">
            <v>151.09</v>
          </cell>
        </row>
        <row r="7764">
          <cell r="A7764" t="str">
            <v>E9674CI</v>
          </cell>
          <cell r="B7764" t="str">
            <v>SICRO ABRIL/ 25</v>
          </cell>
          <cell r="C7764" t="str">
            <v>Equipamento de medição de descarga líquida com ADCP</v>
          </cell>
          <cell r="D7764" t="str">
            <v>R$/h</v>
          </cell>
          <cell r="F7764">
            <v>82.86</v>
          </cell>
        </row>
        <row r="7765">
          <cell r="A7765" t="str">
            <v>E9675CI</v>
          </cell>
          <cell r="B7765" t="str">
            <v>SICRO ABRIL/ 25</v>
          </cell>
          <cell r="C7765" t="str">
            <v>Martelete perfurador/rompedor elétrico - 1,50 kW</v>
          </cell>
          <cell r="D7765" t="str">
            <v>R$/h</v>
          </cell>
          <cell r="F7765">
            <v>0.68</v>
          </cell>
        </row>
        <row r="7766">
          <cell r="A7766" t="str">
            <v>E9676CI</v>
          </cell>
          <cell r="B7766" t="str">
            <v>SICRO ABRIL/ 25</v>
          </cell>
          <cell r="C7766" t="str">
            <v>Embarcação de transporte de pessoal e apoio logístico - 90 kW</v>
          </cell>
          <cell r="D7766" t="str">
            <v>R$/h</v>
          </cell>
          <cell r="F7766">
            <v>47.5</v>
          </cell>
        </row>
        <row r="7767">
          <cell r="A7767" t="str">
            <v>E9677CI</v>
          </cell>
          <cell r="B7767" t="str">
            <v>SICRO ABRIL/ 25</v>
          </cell>
          <cell r="C7767" t="str">
            <v>Martelete perfurador/rompedor a ar comprimido de 10 kg com capacidade de 1.800 gpm</v>
          </cell>
          <cell r="D7767" t="str">
            <v>R$/h</v>
          </cell>
          <cell r="F7767">
            <v>26.97</v>
          </cell>
        </row>
        <row r="7768">
          <cell r="A7768" t="str">
            <v>E9678CI</v>
          </cell>
          <cell r="B7768" t="str">
            <v>SICRO ABRIL/ 25</v>
          </cell>
          <cell r="C7768" t="str">
            <v>Fresadora a frio - 455 kW</v>
          </cell>
          <cell r="D7768" t="str">
            <v>R$/h</v>
          </cell>
          <cell r="F7768">
            <v>477.18</v>
          </cell>
        </row>
        <row r="7769">
          <cell r="A7769" t="str">
            <v>E9681CI</v>
          </cell>
          <cell r="B7769" t="str">
            <v>SICRO ABRIL/ 25</v>
          </cell>
          <cell r="C7769" t="str">
            <v>Rolo compactador liso tandem vibratório autopropelido de 10,4 t - 82 kW</v>
          </cell>
          <cell r="D7769" t="str">
            <v>R$/h</v>
          </cell>
          <cell r="F7769">
            <v>109.05</v>
          </cell>
        </row>
        <row r="7770">
          <cell r="A7770" t="str">
            <v>E9682CI</v>
          </cell>
          <cell r="B7770" t="str">
            <v>SICRO ABRIL/ 25</v>
          </cell>
          <cell r="C7770" t="str">
            <v>Rolo compactador liso tandem vibratório autopropelido de 1,6 t - 18 kW</v>
          </cell>
          <cell r="D7770" t="str">
            <v>R$/h</v>
          </cell>
          <cell r="F7770">
            <v>55.38</v>
          </cell>
        </row>
        <row r="7771">
          <cell r="A7771" t="str">
            <v>E9683CI</v>
          </cell>
          <cell r="B7771" t="str">
            <v>SICRO ABRIL/ 25</v>
          </cell>
          <cell r="C7771" t="str">
            <v>Martelete perfurador/rompedor elétrico - 0,90 kW</v>
          </cell>
          <cell r="D7771" t="str">
            <v>R$/h</v>
          </cell>
          <cell r="F7771">
            <v>0.52</v>
          </cell>
        </row>
        <row r="7772">
          <cell r="A7772" t="str">
            <v>E9684CI</v>
          </cell>
          <cell r="B7772" t="str">
            <v>SICRO ABRIL/ 25</v>
          </cell>
          <cell r="C7772" t="str">
            <v>Veículo leve picape 4 x 4 com capacidade de 1,10 t - 147 kW</v>
          </cell>
          <cell r="D7772" t="str">
            <v>R$/h</v>
          </cell>
          <cell r="F7772">
            <v>50.3</v>
          </cell>
        </row>
        <row r="7773">
          <cell r="A7773" t="str">
            <v>E9685CI</v>
          </cell>
          <cell r="B7773" t="str">
            <v>SICRO ABRIL/ 25</v>
          </cell>
          <cell r="C7773" t="str">
            <v>Rolo compactador pé de carneiro vibratório autopropelido por pneus de 11,6 t - 82 kW</v>
          </cell>
          <cell r="D7773" t="str">
            <v>R$/h</v>
          </cell>
          <cell r="F7773">
            <v>96.8</v>
          </cell>
        </row>
        <row r="7774">
          <cell r="A7774" t="str">
            <v>E9689CI</v>
          </cell>
          <cell r="B7774" t="str">
            <v>SICRO ABRIL/ 25</v>
          </cell>
          <cell r="C7774" t="str">
            <v>Usina de asfalto a quente gravimétrica com capacidade de 100/140 t/h - 260 kW</v>
          </cell>
          <cell r="D7774" t="str">
            <v>R$/h</v>
          </cell>
          <cell r="F7774">
            <v>650.78</v>
          </cell>
        </row>
        <row r="7775">
          <cell r="A7775" t="str">
            <v>E9691CI</v>
          </cell>
          <cell r="B7775" t="str">
            <v>SICRO ABRIL/ 25</v>
          </cell>
          <cell r="C7775" t="str">
            <v>Guincho tracionador de cordoalhas - 7,50 kW</v>
          </cell>
          <cell r="D7775" t="str">
            <v>R$/h</v>
          </cell>
          <cell r="F7775">
            <v>62.63</v>
          </cell>
        </row>
        <row r="7776">
          <cell r="A7776" t="str">
            <v>E9692CI</v>
          </cell>
          <cell r="B7776" t="str">
            <v>SICRO ABRIL/ 25</v>
          </cell>
          <cell r="C7776" t="str">
            <v>Caldeira para aquecimento e injeção de cera - 1 kW</v>
          </cell>
          <cell r="D7776" t="str">
            <v>R$/h</v>
          </cell>
          <cell r="F7776">
            <v>34.08</v>
          </cell>
        </row>
        <row r="7777">
          <cell r="A7777" t="str">
            <v>E9694CI</v>
          </cell>
          <cell r="B7777" t="str">
            <v>SICRO ABRIL/ 25</v>
          </cell>
          <cell r="C7777" t="str">
            <v>Misturador de argamassa de alta turbulência com capacidade de 220 l - 13 kW</v>
          </cell>
          <cell r="D7777" t="str">
            <v>R$/h</v>
          </cell>
          <cell r="F7777">
            <v>27.85</v>
          </cell>
        </row>
        <row r="7778">
          <cell r="A7778" t="str">
            <v>E9697CI</v>
          </cell>
          <cell r="B7778" t="str">
            <v>SICRO ABRIL/ 25</v>
          </cell>
          <cell r="C7778" t="str">
            <v>Minicarregadeira de pneus com vassoura de 1,68 m - 45,50 kW</v>
          </cell>
          <cell r="D7778" t="str">
            <v>R$/h</v>
          </cell>
          <cell r="F7778">
            <v>68.06</v>
          </cell>
        </row>
        <row r="7779">
          <cell r="A7779" t="str">
            <v>E9699CI</v>
          </cell>
          <cell r="B7779" t="str">
            <v>SICRO ABRIL/ 25</v>
          </cell>
          <cell r="C7779" t="str">
            <v>Trituradora de galhos e troncos rebocável com capacidade de até 350 mm de diâmetro com guincho - 96,94 kW</v>
          </cell>
          <cell r="D7779" t="str">
            <v>R$/h</v>
          </cell>
          <cell r="F7779">
            <v>86.1</v>
          </cell>
        </row>
        <row r="7780">
          <cell r="A7780" t="str">
            <v>E9700CI</v>
          </cell>
          <cell r="B7780" t="str">
            <v>SICRO ABRIL/ 25</v>
          </cell>
          <cell r="C7780" t="str">
            <v>Fresadora a frio - 155 kW</v>
          </cell>
          <cell r="D7780" t="str">
            <v>R$/h</v>
          </cell>
          <cell r="F7780">
            <v>271.26</v>
          </cell>
        </row>
        <row r="7781">
          <cell r="A7781" t="str">
            <v>E9701CI</v>
          </cell>
          <cell r="B7781" t="str">
            <v>SICRO ABRIL/ 25</v>
          </cell>
          <cell r="C7781" t="str">
            <v>Jateador pressurizado multiabrasivo com capacidade de 280 l</v>
          </cell>
          <cell r="D7781" t="str">
            <v>R$/h</v>
          </cell>
          <cell r="F7781">
            <v>27.5</v>
          </cell>
        </row>
        <row r="7782">
          <cell r="A7782" t="str">
            <v>E9703CI</v>
          </cell>
          <cell r="B7782" t="str">
            <v>SICRO ABRIL/ 25</v>
          </cell>
          <cell r="C7782" t="str">
            <v>Fábrica de pré-moldado de concreto para mourão - 2,20 kW</v>
          </cell>
          <cell r="D7782" t="str">
            <v>R$/h</v>
          </cell>
          <cell r="F7782">
            <v>2.3199999999999998</v>
          </cell>
        </row>
        <row r="7783">
          <cell r="A7783" t="str">
            <v>E9704CI</v>
          </cell>
          <cell r="B7783" t="str">
            <v>SICRO ABRIL/ 25</v>
          </cell>
          <cell r="C7783" t="str">
            <v>Batelão sem propulsão montado na obra com capacidade de 66 m³</v>
          </cell>
          <cell r="D7783" t="str">
            <v>R$/h</v>
          </cell>
          <cell r="F7783">
            <v>28.27</v>
          </cell>
        </row>
        <row r="7784">
          <cell r="A7784" t="str">
            <v>E9705CI</v>
          </cell>
          <cell r="B7784" t="str">
            <v>SICRO ABRIL/ 25</v>
          </cell>
          <cell r="C7784" t="str">
            <v>Misturador de lama bentonítica - 4 kW</v>
          </cell>
          <cell r="D7784" t="str">
            <v>R$/h</v>
          </cell>
          <cell r="F7784">
            <v>26.29</v>
          </cell>
        </row>
        <row r="7785">
          <cell r="A7785" t="str">
            <v>E9706CI</v>
          </cell>
          <cell r="B7785" t="str">
            <v>SICRO ABRIL/ 25</v>
          </cell>
          <cell r="C7785" t="str">
            <v>Martelete perfurador/rompedor a ar comprimido de 28 kg para concreto com capacidade de 1.230 gpm</v>
          </cell>
          <cell r="D7785" t="str">
            <v>R$/h</v>
          </cell>
          <cell r="F7785">
            <v>27.21</v>
          </cell>
        </row>
        <row r="7786">
          <cell r="A7786" t="str">
            <v>E9707CI</v>
          </cell>
          <cell r="B7786" t="str">
            <v>SICRO ABRIL/ 25</v>
          </cell>
          <cell r="C7786" t="str">
            <v>Desarenador - 15 kW</v>
          </cell>
          <cell r="D7786" t="str">
            <v>R$/h</v>
          </cell>
          <cell r="F7786">
            <v>25.96</v>
          </cell>
        </row>
        <row r="7787">
          <cell r="A7787" t="str">
            <v>E9708CI</v>
          </cell>
          <cell r="B7787" t="str">
            <v>SICRO ABRIL/ 25</v>
          </cell>
          <cell r="C7787" t="str">
            <v>Microtrator com roçadeira - 10 kW</v>
          </cell>
          <cell r="D7787" t="str">
            <v>R$/h</v>
          </cell>
          <cell r="F7787">
            <v>28.9</v>
          </cell>
        </row>
        <row r="7788">
          <cell r="A7788" t="str">
            <v>E9710CI</v>
          </cell>
          <cell r="B7788" t="str">
            <v>SICRO ABRIL/ 25</v>
          </cell>
          <cell r="C7788" t="str">
            <v>Socadora automática de linha - 253 kW</v>
          </cell>
          <cell r="D7788" t="str">
            <v>R$/h</v>
          </cell>
          <cell r="F7788">
            <v>2061.7399999999998</v>
          </cell>
        </row>
        <row r="7789">
          <cell r="A7789" t="str">
            <v>E9712CI</v>
          </cell>
          <cell r="B7789" t="str">
            <v>SICRO ABRIL/ 25</v>
          </cell>
          <cell r="C7789" t="str">
            <v>Reguladora e distribuidora de lastro - 300 kW</v>
          </cell>
          <cell r="D7789" t="str">
            <v>R$/h</v>
          </cell>
          <cell r="F7789">
            <v>945.26</v>
          </cell>
        </row>
        <row r="7790">
          <cell r="A7790" t="str">
            <v>E9714CI</v>
          </cell>
          <cell r="B7790" t="str">
            <v>SICRO ABRIL/ 25</v>
          </cell>
          <cell r="C7790" t="str">
            <v>Bate-estaca com martelo hidráulico - 450 kW</v>
          </cell>
          <cell r="D7790" t="str">
            <v>R$/h</v>
          </cell>
          <cell r="F7790">
            <v>280.82</v>
          </cell>
        </row>
        <row r="7791">
          <cell r="A7791" t="str">
            <v>E9716CI</v>
          </cell>
          <cell r="B7791" t="str">
            <v>SICRO ABRIL/ 25</v>
          </cell>
          <cell r="C7791" t="str">
            <v>Conjunto bomba e macaco hidráulico para protensão com capacidade de 590 kN - 3,70 kW</v>
          </cell>
          <cell r="D7791" t="str">
            <v>R$/h</v>
          </cell>
          <cell r="F7791">
            <v>37.159999999999997</v>
          </cell>
        </row>
        <row r="7792">
          <cell r="A7792" t="str">
            <v>E9717CI</v>
          </cell>
          <cell r="B7792" t="str">
            <v>SICRO ABRIL/ 25</v>
          </cell>
          <cell r="C7792" t="str">
            <v>Máquina policorte - 2,20 kW</v>
          </cell>
          <cell r="D7792" t="str">
            <v>R$/h</v>
          </cell>
          <cell r="F7792">
            <v>0.1</v>
          </cell>
        </row>
        <row r="7793">
          <cell r="A7793" t="str">
            <v>E9718CI</v>
          </cell>
          <cell r="B7793" t="str">
            <v>SICRO ABRIL/ 25</v>
          </cell>
          <cell r="C7793" t="str">
            <v>Pórtico duplo de descarga e posicionamento de dormente - 89 kW</v>
          </cell>
          <cell r="D7793" t="str">
            <v>R$/h</v>
          </cell>
          <cell r="F7793">
            <v>649.32000000000005</v>
          </cell>
        </row>
        <row r="7794">
          <cell r="A7794" t="str">
            <v>E9719CI</v>
          </cell>
          <cell r="B7794" t="str">
            <v>SICRO ABRIL/ 25</v>
          </cell>
          <cell r="C7794" t="str">
            <v>Talha manual com capacidade de 3 t</v>
          </cell>
          <cell r="D7794" t="str">
            <v>R$/h</v>
          </cell>
          <cell r="F7794">
            <v>0.46</v>
          </cell>
        </row>
        <row r="7795">
          <cell r="A7795" t="str">
            <v>E9720CI</v>
          </cell>
          <cell r="B7795" t="str">
            <v>SICRO ABRIL/ 25</v>
          </cell>
          <cell r="C7795" t="str">
            <v>Conjunto bomba e macaco hidráulico para protensão com capacidade de 250 kN - 3,70 kW</v>
          </cell>
          <cell r="D7795" t="str">
            <v>R$/h</v>
          </cell>
          <cell r="F7795">
            <v>36.92</v>
          </cell>
        </row>
        <row r="7796">
          <cell r="A7796" t="str">
            <v>E9721CI</v>
          </cell>
          <cell r="B7796" t="str">
            <v>SICRO ABRIL/ 25</v>
          </cell>
          <cell r="C7796" t="str">
            <v>Conjunto bomba e macaco hidráulico para protensão com capacidade de 1.150 kN - 5 kW</v>
          </cell>
          <cell r="D7796" t="str">
            <v>R$/h</v>
          </cell>
          <cell r="F7796">
            <v>37.92</v>
          </cell>
        </row>
        <row r="7797">
          <cell r="A7797" t="str">
            <v>E9722CI</v>
          </cell>
          <cell r="B7797" t="str">
            <v>SICRO ABRIL/ 25</v>
          </cell>
          <cell r="C7797" t="str">
            <v>Conjunto bomba e macaco hidráulico para protensão com capacidade de 2.000 kN - 5 kW</v>
          </cell>
          <cell r="D7797" t="str">
            <v>R$/h</v>
          </cell>
          <cell r="F7797">
            <v>39.07</v>
          </cell>
        </row>
        <row r="7798">
          <cell r="A7798" t="str">
            <v>E9723CI</v>
          </cell>
          <cell r="B7798" t="str">
            <v>SICRO ABRIL/ 25</v>
          </cell>
          <cell r="C7798" t="str">
            <v>Conjunto bomba e macaco hidráulico para protensão com capacidade de 2.500 kN - 7 kW</v>
          </cell>
          <cell r="D7798" t="str">
            <v>R$/h</v>
          </cell>
          <cell r="F7798">
            <v>39.630000000000003</v>
          </cell>
        </row>
        <row r="7799">
          <cell r="A7799" t="str">
            <v>E9724CI</v>
          </cell>
          <cell r="B7799" t="str">
            <v>SICRO ABRIL/ 25</v>
          </cell>
          <cell r="C7799" t="str">
            <v>Conjunto bomba e macaco hidráulico para protensão com capacidade de 4.000 kN - 10 kW</v>
          </cell>
          <cell r="D7799" t="str">
            <v>R$/h</v>
          </cell>
          <cell r="F7799">
            <v>39.880000000000003</v>
          </cell>
        </row>
        <row r="7800">
          <cell r="A7800" t="str">
            <v>E9725CI</v>
          </cell>
          <cell r="B7800" t="str">
            <v>SICRO ABRIL/ 25</v>
          </cell>
          <cell r="C7800" t="str">
            <v>Conjunto bomba e macaco hidráulico para protensão com capacidade de 5.400 kN - 10 kW</v>
          </cell>
          <cell r="D7800" t="str">
            <v>R$/h</v>
          </cell>
          <cell r="F7800">
            <v>40.15</v>
          </cell>
        </row>
        <row r="7801">
          <cell r="A7801" t="str">
            <v>E9726CI</v>
          </cell>
          <cell r="B7801" t="str">
            <v>SICRO ABRIL/ 25</v>
          </cell>
          <cell r="C7801" t="str">
            <v>Bate-estaca Strauss - 15 kW</v>
          </cell>
          <cell r="D7801" t="str">
            <v>R$/h</v>
          </cell>
          <cell r="F7801">
            <v>39.82</v>
          </cell>
        </row>
        <row r="7802">
          <cell r="A7802" t="str">
            <v>E9727CI</v>
          </cell>
          <cell r="B7802" t="str">
            <v>SICRO ABRIL/ 25</v>
          </cell>
          <cell r="C7802" t="str">
            <v>Posicionadora de trilhos - 7,40 kW</v>
          </cell>
          <cell r="D7802" t="str">
            <v>R$/h</v>
          </cell>
          <cell r="F7802">
            <v>52.28</v>
          </cell>
        </row>
        <row r="7803">
          <cell r="A7803" t="str">
            <v>E9728CI</v>
          </cell>
          <cell r="B7803" t="str">
            <v>SICRO ABRIL/ 25</v>
          </cell>
          <cell r="C7803" t="str">
            <v>Tirefonadora/parafusadora portátil - 3,10 kW</v>
          </cell>
          <cell r="D7803" t="str">
            <v>R$/h</v>
          </cell>
          <cell r="F7803">
            <v>5.12</v>
          </cell>
        </row>
        <row r="7804">
          <cell r="A7804" t="str">
            <v>E9729CI</v>
          </cell>
          <cell r="B7804" t="str">
            <v>SICRO ABRIL/ 25</v>
          </cell>
          <cell r="C7804" t="str">
            <v>Equipamento para pintura eletrostática com cabine simples de 5,50 kW e estufa de 2x120.000 kCal</v>
          </cell>
          <cell r="D7804" t="str">
            <v>R$/h</v>
          </cell>
          <cell r="F7804">
            <v>14.78</v>
          </cell>
        </row>
        <row r="7805">
          <cell r="A7805" t="str">
            <v>E9730CI</v>
          </cell>
          <cell r="B7805" t="str">
            <v>SICRO ABRIL/ 25</v>
          </cell>
          <cell r="C7805" t="str">
            <v>Grupo vibrador com gerador - 2,80 kW</v>
          </cell>
          <cell r="D7805" t="str">
            <v>R$/h</v>
          </cell>
          <cell r="F7805">
            <v>5.74</v>
          </cell>
        </row>
        <row r="7806">
          <cell r="A7806" t="str">
            <v>E9731CI</v>
          </cell>
          <cell r="B7806" t="str">
            <v>SICRO ABRIL/ 25</v>
          </cell>
          <cell r="C7806" t="str">
            <v>Máquina de furar dormente portátil - 1,50 kW</v>
          </cell>
          <cell r="D7806" t="str">
            <v>R$/h</v>
          </cell>
          <cell r="F7806">
            <v>7.91</v>
          </cell>
        </row>
        <row r="7807">
          <cell r="A7807" t="str">
            <v>E9732CI</v>
          </cell>
          <cell r="B7807" t="str">
            <v>SICRO ABRIL/ 25</v>
          </cell>
          <cell r="C7807" t="str">
            <v>Máquina para furar dormente - 6,70 kW</v>
          </cell>
          <cell r="D7807" t="str">
            <v>R$/h</v>
          </cell>
          <cell r="F7807">
            <v>8.09</v>
          </cell>
        </row>
        <row r="7808">
          <cell r="A7808" t="str">
            <v>E9733CI</v>
          </cell>
          <cell r="B7808" t="str">
            <v>SICRO ABRIL/ 25</v>
          </cell>
          <cell r="C7808" t="str">
            <v>Máquina tirefonadora e parafusadora - 6,70 kW</v>
          </cell>
          <cell r="D7808" t="str">
            <v>R$/h</v>
          </cell>
          <cell r="F7808">
            <v>8.3000000000000007</v>
          </cell>
        </row>
        <row r="7809">
          <cell r="A7809" t="str">
            <v>E9734CI</v>
          </cell>
          <cell r="B7809" t="str">
            <v>SICRO ABRIL/ 25</v>
          </cell>
          <cell r="C7809" t="str">
            <v>Bomba projetora de argamassa com capacidade de 2 m³/h - 5,50 kW</v>
          </cell>
          <cell r="D7809" t="str">
            <v>R$/h</v>
          </cell>
          <cell r="F7809">
            <v>42.01</v>
          </cell>
        </row>
        <row r="7810">
          <cell r="A7810" t="str">
            <v>E9735CI</v>
          </cell>
          <cell r="B7810" t="str">
            <v>SICRO ABRIL/ 25</v>
          </cell>
          <cell r="C7810" t="str">
            <v>Máquina para serrar trilho - 5,00 kW</v>
          </cell>
          <cell r="D7810" t="str">
            <v>R$/h</v>
          </cell>
          <cell r="F7810">
            <v>3.17</v>
          </cell>
        </row>
        <row r="7811">
          <cell r="A7811" t="str">
            <v>E9736CI</v>
          </cell>
          <cell r="B7811" t="str">
            <v>SICRO ABRIL/ 25</v>
          </cell>
          <cell r="C7811" t="str">
            <v>Máquina para furar trilho - 1,20 kW</v>
          </cell>
          <cell r="D7811" t="str">
            <v>R$/h</v>
          </cell>
          <cell r="F7811">
            <v>4.22</v>
          </cell>
        </row>
        <row r="7812">
          <cell r="A7812" t="str">
            <v>E9737CI</v>
          </cell>
          <cell r="B7812" t="str">
            <v>SICRO ABRIL/ 25</v>
          </cell>
          <cell r="C7812" t="str">
            <v>Conjunto para pré-aquecimento de trilho em solda aluminotérmica</v>
          </cell>
          <cell r="D7812" t="str">
            <v>R$/h</v>
          </cell>
          <cell r="F7812">
            <v>0.4</v>
          </cell>
        </row>
        <row r="7813">
          <cell r="A7813" t="str">
            <v>E9738CI</v>
          </cell>
          <cell r="B7813" t="str">
            <v>SICRO ABRIL/ 25</v>
          </cell>
          <cell r="C7813" t="str">
            <v>Máquina de esmerilhar topo e lateral de boleto - 5,20 kW</v>
          </cell>
          <cell r="D7813" t="str">
            <v>R$/h</v>
          </cell>
          <cell r="F7813">
            <v>8.5399999999999991</v>
          </cell>
        </row>
        <row r="7814">
          <cell r="A7814" t="str">
            <v>E9742CI</v>
          </cell>
          <cell r="B7814" t="str">
            <v>SICRO ABRIL/ 25</v>
          </cell>
          <cell r="C7814" t="str">
            <v>Trator agrícola sobre pneus com roçadeira articulada e capacidade de 1,12 m - 77 kW</v>
          </cell>
          <cell r="D7814" t="str">
            <v>R$/h</v>
          </cell>
          <cell r="F7814">
            <v>81.27</v>
          </cell>
        </row>
        <row r="7815">
          <cell r="A7815" t="str">
            <v>E9745CI</v>
          </cell>
          <cell r="B7815" t="str">
            <v>SICRO ABRIL/ 25</v>
          </cell>
          <cell r="C7815" t="str">
            <v>Trator agrícola sobre pneus com roçadeira de arraste e capacidade de 1,50 m - 77 kW</v>
          </cell>
          <cell r="D7815" t="str">
            <v>R$/h</v>
          </cell>
          <cell r="F7815">
            <v>57.52</v>
          </cell>
        </row>
        <row r="7816">
          <cell r="A7816" t="str">
            <v>E9746CI</v>
          </cell>
          <cell r="B7816" t="str">
            <v>SICRO ABRIL/ 25</v>
          </cell>
          <cell r="C7816" t="str">
            <v>Conjunto bomba e prensa para luva de emenda de 25 mm</v>
          </cell>
          <cell r="D7816" t="str">
            <v>R$/h</v>
          </cell>
          <cell r="F7816">
            <v>27.14</v>
          </cell>
        </row>
        <row r="7817">
          <cell r="A7817" t="str">
            <v>E9747CI</v>
          </cell>
          <cell r="B7817" t="str">
            <v>SICRO ABRIL/ 25</v>
          </cell>
          <cell r="C7817" t="str">
            <v>Conjunto bomba e prensa para luva de emenda de 32 mm</v>
          </cell>
          <cell r="D7817" t="str">
            <v>R$/h</v>
          </cell>
          <cell r="F7817">
            <v>27.27</v>
          </cell>
        </row>
        <row r="7818">
          <cell r="A7818" t="str">
            <v>E9748CI</v>
          </cell>
          <cell r="B7818" t="str">
            <v>SICRO ABRIL/ 25</v>
          </cell>
          <cell r="C7818" t="str">
            <v>Rosqueadeira para rosca cônica - 0,75 kW</v>
          </cell>
          <cell r="D7818" t="str">
            <v>R$/h</v>
          </cell>
          <cell r="F7818">
            <v>25.01</v>
          </cell>
        </row>
        <row r="7819">
          <cell r="A7819" t="str">
            <v>E9749CI</v>
          </cell>
          <cell r="B7819" t="str">
            <v>SICRO ABRIL/ 25</v>
          </cell>
          <cell r="C7819" t="str">
            <v>Jateador portátil multiabrasivo com capacidade de 300 kg</v>
          </cell>
          <cell r="D7819" t="str">
            <v>R$/h</v>
          </cell>
          <cell r="F7819">
            <v>25.43</v>
          </cell>
        </row>
        <row r="7820">
          <cell r="A7820" t="str">
            <v>E9750CI</v>
          </cell>
          <cell r="B7820" t="str">
            <v>SICRO ABRIL/ 25</v>
          </cell>
          <cell r="C7820" t="str">
            <v>Bomba de injeção de argamassa com capacidade de 50 l/min</v>
          </cell>
          <cell r="D7820" t="str">
            <v>R$/h</v>
          </cell>
          <cell r="F7820">
            <v>4.3899999999999997</v>
          </cell>
        </row>
        <row r="7821">
          <cell r="A7821" t="str">
            <v>E9753CI</v>
          </cell>
          <cell r="B7821" t="str">
            <v>SICRO ABRIL/ 25</v>
          </cell>
          <cell r="C7821" t="str">
            <v>Grupo gerador - 23 kVA</v>
          </cell>
          <cell r="D7821" t="str">
            <v>R$/h</v>
          </cell>
          <cell r="F7821">
            <v>5.72</v>
          </cell>
        </row>
        <row r="7822">
          <cell r="A7822" t="str">
            <v>E9754CI</v>
          </cell>
          <cell r="B7822" t="str">
            <v>SICRO ABRIL/ 25</v>
          </cell>
          <cell r="C7822" t="str">
            <v>Grupo gerador - 68 kVA</v>
          </cell>
          <cell r="D7822" t="str">
            <v>R$/h</v>
          </cell>
          <cell r="F7822">
            <v>7.84</v>
          </cell>
        </row>
        <row r="7823">
          <cell r="A7823" t="str">
            <v>E9755CI</v>
          </cell>
          <cell r="B7823" t="str">
            <v>SICRO ABRIL/ 25</v>
          </cell>
          <cell r="C7823" t="str">
            <v>Bomba de alta pressão para jet grouting de até 45 MPa - 150 kW</v>
          </cell>
          <cell r="D7823" t="str">
            <v>R$/h</v>
          </cell>
          <cell r="F7823">
            <v>203.68</v>
          </cell>
        </row>
        <row r="7824">
          <cell r="A7824" t="str">
            <v>E9756CI</v>
          </cell>
          <cell r="B7824" t="str">
            <v>SICRO ABRIL/ 25</v>
          </cell>
          <cell r="C7824" t="str">
            <v>Calandra para chapas de aço até 25 mm - 22 kW</v>
          </cell>
          <cell r="D7824" t="str">
            <v>R$/h</v>
          </cell>
          <cell r="F7824">
            <v>84.75</v>
          </cell>
        </row>
        <row r="7825">
          <cell r="A7825" t="str">
            <v>E9758CI</v>
          </cell>
          <cell r="B7825" t="str">
            <v>SICRO ABRIL/ 25</v>
          </cell>
          <cell r="C7825" t="str">
            <v>Vibroacabadora de asfalto sobre pneus - 97 kW</v>
          </cell>
          <cell r="D7825" t="str">
            <v>R$/h</v>
          </cell>
          <cell r="F7825">
            <v>125.06</v>
          </cell>
        </row>
        <row r="7826">
          <cell r="A7826" t="str">
            <v>E9760CI</v>
          </cell>
          <cell r="B7826" t="str">
            <v>SICRO ABRIL/ 25</v>
          </cell>
          <cell r="C7826" t="str">
            <v>Perfuratriz manual para coroa diamantada - 1,60 kW</v>
          </cell>
          <cell r="D7826" t="str">
            <v>R$/h</v>
          </cell>
          <cell r="F7826">
            <v>2.02</v>
          </cell>
        </row>
        <row r="7827">
          <cell r="A7827" t="str">
            <v>E9761CI</v>
          </cell>
          <cell r="B7827" t="str">
            <v>SICRO ABRIL/ 25</v>
          </cell>
          <cell r="C7827" t="str">
            <v>Guincho de coluna com capacidade de 200 kg - 0,92 kW</v>
          </cell>
          <cell r="D7827" t="str">
            <v>R$/h</v>
          </cell>
          <cell r="F7827">
            <v>0.5</v>
          </cell>
        </row>
        <row r="7828">
          <cell r="A7828" t="str">
            <v>E9762CI</v>
          </cell>
          <cell r="B7828" t="str">
            <v>SICRO ABRIL/ 25</v>
          </cell>
          <cell r="C7828" t="str">
            <v>Rolo compactador de pneus autopropelido de 27 t - 85 kW</v>
          </cell>
          <cell r="D7828" t="str">
            <v>R$/h</v>
          </cell>
          <cell r="F7828">
            <v>121.51</v>
          </cell>
        </row>
        <row r="7829">
          <cell r="A7829" t="str">
            <v>E9763CI</v>
          </cell>
          <cell r="B7829" t="str">
            <v>SICRO ABRIL/ 25</v>
          </cell>
          <cell r="C7829" t="str">
            <v>Grupo gerador - 40 kVA</v>
          </cell>
          <cell r="D7829" t="str">
            <v>R$/h</v>
          </cell>
          <cell r="F7829">
            <v>7.21</v>
          </cell>
        </row>
        <row r="7830">
          <cell r="A7830" t="str">
            <v>E9764CI</v>
          </cell>
          <cell r="B7830" t="str">
            <v>SICRO ABRIL/ 25</v>
          </cell>
          <cell r="C7830" t="str">
            <v>Grupo gerador - 7,2 kVA</v>
          </cell>
          <cell r="D7830" t="str">
            <v>R$/h</v>
          </cell>
          <cell r="F7830">
            <v>0.5</v>
          </cell>
        </row>
        <row r="7831">
          <cell r="A7831" t="str">
            <v>E9765CI</v>
          </cell>
          <cell r="B7831" t="str">
            <v>SICRO ABRIL/ 25</v>
          </cell>
          <cell r="C7831" t="str">
            <v>Grupo gerador - 569 kVA</v>
          </cell>
          <cell r="D7831" t="str">
            <v>R$/h</v>
          </cell>
          <cell r="F7831">
            <v>29.17</v>
          </cell>
        </row>
        <row r="7832">
          <cell r="A7832" t="str">
            <v>E9766CI</v>
          </cell>
          <cell r="B7832" t="str">
            <v>SICRO ABRIL/ 25</v>
          </cell>
          <cell r="C7832" t="str">
            <v>Prensa hidráulica para fabricação de blocos pré-moldados - 20 kW</v>
          </cell>
          <cell r="D7832" t="str">
            <v>R$/h</v>
          </cell>
          <cell r="F7832">
            <v>80.56</v>
          </cell>
        </row>
        <row r="7833">
          <cell r="A7833" t="str">
            <v>E9767CI</v>
          </cell>
          <cell r="B7833" t="str">
            <v>SICRO ABRIL/ 25</v>
          </cell>
          <cell r="C7833" t="str">
            <v>Compressor de ar portátil de 9,44 l/s (20 PCM) a gasolina - 5,22 kW</v>
          </cell>
          <cell r="D7833" t="str">
            <v>R$/h</v>
          </cell>
          <cell r="F7833">
            <v>1.1499999999999999</v>
          </cell>
        </row>
        <row r="7834">
          <cell r="A7834" t="str">
            <v>E9768CI</v>
          </cell>
          <cell r="B7834" t="str">
            <v>SICRO ABRIL/ 25</v>
          </cell>
          <cell r="C7834" t="str">
            <v>Compressor de ar portátil de 373,78 l/s (792 PCM) - 213,30 kW</v>
          </cell>
          <cell r="D7834" t="str">
            <v>R$/h</v>
          </cell>
          <cell r="F7834">
            <v>56.08</v>
          </cell>
        </row>
        <row r="7835">
          <cell r="A7835" t="str">
            <v>E9769CI</v>
          </cell>
          <cell r="B7835" t="str">
            <v>SICRO ABRIL/ 25</v>
          </cell>
          <cell r="C7835" t="str">
            <v>Cunha hidráulica com três cilindros e acessórios com capacidade de 3.000 kN - 5,60 kW</v>
          </cell>
          <cell r="D7835" t="str">
            <v>R$/h</v>
          </cell>
          <cell r="F7835">
            <v>49.58</v>
          </cell>
        </row>
        <row r="7836">
          <cell r="A7836" t="str">
            <v>E9770CI</v>
          </cell>
          <cell r="B7836" t="str">
            <v>SICRO ABRIL/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25</v>
          </cell>
          <cell r="C7841" t="str">
            <v>Escavadeira hidráulica com martelo hidráulico de 1.700 kg - 103 kW</v>
          </cell>
          <cell r="D7841" t="str">
            <v>R$/h</v>
          </cell>
          <cell r="F7841">
            <v>298.83</v>
          </cell>
        </row>
        <row r="7842">
          <cell r="A7842" t="str">
            <v>E9776CI</v>
          </cell>
          <cell r="B7842" t="str">
            <v>SICRO ABRIL/ 25</v>
          </cell>
          <cell r="C7842" t="str">
            <v>Grupo gerador - 174 kVA</v>
          </cell>
          <cell r="D7842" t="str">
            <v>R$/h</v>
          </cell>
          <cell r="F7842">
            <v>13.02</v>
          </cell>
        </row>
        <row r="7843">
          <cell r="A7843" t="str">
            <v>E9777CI</v>
          </cell>
          <cell r="B7843" t="str">
            <v>SICRO ABRIL/ 25</v>
          </cell>
          <cell r="C7843" t="str">
            <v>Extrusora de barreira de concreto - 74 kW</v>
          </cell>
          <cell r="D7843" t="str">
            <v>R$/h</v>
          </cell>
          <cell r="F7843">
            <v>527.34</v>
          </cell>
        </row>
        <row r="7844">
          <cell r="A7844" t="str">
            <v>E9778CI</v>
          </cell>
          <cell r="B7844" t="str">
            <v>SICRO ABRIL/ 25</v>
          </cell>
          <cell r="C7844" t="str">
            <v>Grupo gerador - 338 kVA</v>
          </cell>
          <cell r="D7844" t="str">
            <v>R$/h</v>
          </cell>
          <cell r="F7844">
            <v>17.63</v>
          </cell>
        </row>
        <row r="7845">
          <cell r="A7845" t="str">
            <v>E9779CI</v>
          </cell>
          <cell r="B7845" t="str">
            <v>SICRO ABRIL/ 25</v>
          </cell>
          <cell r="C7845" t="str">
            <v>Grupo gerador - 113 kVA</v>
          </cell>
          <cell r="D7845" t="str">
            <v>R$/h</v>
          </cell>
          <cell r="F7845">
            <v>8.5500000000000007</v>
          </cell>
        </row>
        <row r="7846">
          <cell r="A7846" t="str">
            <v>E9780CI</v>
          </cell>
          <cell r="B7846" t="str">
            <v>SICRO ABRIL/ 25</v>
          </cell>
          <cell r="C7846" t="str">
            <v>Misturador automático para grauteamento com capacidade de 20 m³/h - 7 kW</v>
          </cell>
          <cell r="D7846" t="str">
            <v>R$/h</v>
          </cell>
          <cell r="F7846">
            <v>51.18</v>
          </cell>
        </row>
        <row r="7847">
          <cell r="A7847" t="str">
            <v>E9781CI</v>
          </cell>
          <cell r="B7847" t="str">
            <v>SICRO ABRIL/ 25</v>
          </cell>
          <cell r="C7847" t="str">
            <v>Misturador com bomba para grauteamento tipo Flex E ou similar - 25 kW</v>
          </cell>
          <cell r="D7847" t="str">
            <v>R$/h</v>
          </cell>
          <cell r="F7847">
            <v>85.03</v>
          </cell>
        </row>
        <row r="7848">
          <cell r="A7848" t="str">
            <v>E9782CI</v>
          </cell>
          <cell r="B7848" t="str">
            <v>SICRO ABRIL/ 25</v>
          </cell>
          <cell r="C7848" t="str">
            <v>Perfuratriz pneumática com avanço de coluna de 33,5 kg com capacidade de 2.280 gpm</v>
          </cell>
          <cell r="D7848" t="str">
            <v>R$/h</v>
          </cell>
          <cell r="F7848">
            <v>29.96</v>
          </cell>
        </row>
        <row r="7849">
          <cell r="A7849" t="str">
            <v>E9784CI</v>
          </cell>
          <cell r="B7849" t="str">
            <v>SICRO ABRIL/ 25</v>
          </cell>
          <cell r="C7849" t="str">
            <v>Plataforma autopropelida com alcance de 12 m com capacidade de 700 kg - 24 kW</v>
          </cell>
          <cell r="D7849" t="str">
            <v>R$/h</v>
          </cell>
          <cell r="F7849">
            <v>78.03</v>
          </cell>
        </row>
        <row r="7850">
          <cell r="A7850" t="str">
            <v>E9785CI</v>
          </cell>
          <cell r="B7850" t="str">
            <v>SICRO ABRIL/ 25</v>
          </cell>
          <cell r="C7850" t="str">
            <v>Guindaste móvel sobre pneus com 2 eixos com capacidade máxima de 55 t - 186 kW</v>
          </cell>
          <cell r="D7850" t="str">
            <v>R$/h</v>
          </cell>
          <cell r="F7850">
            <v>215.1</v>
          </cell>
        </row>
        <row r="7851">
          <cell r="A7851" t="str">
            <v>E9788CI</v>
          </cell>
          <cell r="B7851" t="str">
            <v>SICRO ABRIL/ 25</v>
          </cell>
          <cell r="C7851" t="str">
            <v>Misturador de argamassa com capacidade de 0,250 m³ - 3,70 kW</v>
          </cell>
          <cell r="D7851" t="str">
            <v>R$/h</v>
          </cell>
          <cell r="F7851">
            <v>26.85</v>
          </cell>
        </row>
        <row r="7852">
          <cell r="A7852" t="str">
            <v>E9789CI</v>
          </cell>
          <cell r="B7852" t="str">
            <v>SICRO ABRIL/ 25</v>
          </cell>
          <cell r="C7852" t="str">
            <v>Carro manual modelo plataforma de 150 x 80 cm com capacidade de 800 kg</v>
          </cell>
          <cell r="D7852" t="str">
            <v>R$/h</v>
          </cell>
          <cell r="F7852">
            <v>0.34</v>
          </cell>
        </row>
        <row r="7853">
          <cell r="A7853" t="str">
            <v>E9790CI</v>
          </cell>
          <cell r="B7853" t="str">
            <v>SICRO ABRIL/ 25</v>
          </cell>
          <cell r="C7853" t="str">
            <v>Bomba para concreto projetado via úmida com capacidade de 10 m³/h - 14,70 kW</v>
          </cell>
          <cell r="D7853" t="str">
            <v>R$/h</v>
          </cell>
          <cell r="F7853">
            <v>69.25</v>
          </cell>
        </row>
        <row r="7854">
          <cell r="A7854" t="str">
            <v>E9791CI</v>
          </cell>
          <cell r="B7854" t="str">
            <v>SICRO ABRIL/ 25</v>
          </cell>
          <cell r="C7854" t="str">
            <v>Bomba pneumática para injeção de resina com capacidade de 0,18 m³/h</v>
          </cell>
          <cell r="D7854" t="str">
            <v>R$/h</v>
          </cell>
          <cell r="F7854">
            <v>5.18</v>
          </cell>
        </row>
        <row r="7855">
          <cell r="A7855" t="str">
            <v>E9793CI</v>
          </cell>
          <cell r="B7855" t="str">
            <v>SICRO ABRIL/ 25</v>
          </cell>
          <cell r="C7855" t="str">
            <v>Robot para concreto projetado com capacidade de 30 m³/h - 70 kW - com compressor diesel</v>
          </cell>
          <cell r="D7855" t="str">
            <v>R$/h</v>
          </cell>
          <cell r="F7855">
            <v>518.22</v>
          </cell>
        </row>
        <row r="7856">
          <cell r="A7856" t="str">
            <v>E9795CI</v>
          </cell>
          <cell r="B7856" t="str">
            <v>SICRO ABRIL/ 25</v>
          </cell>
          <cell r="C7856" t="str">
            <v>Perfuratriz de superfície sobre pneus com martelo de topo e controle remoto via rádio - 60 kW</v>
          </cell>
          <cell r="D7856" t="str">
            <v>R$/h</v>
          </cell>
          <cell r="F7856">
            <v>191.2</v>
          </cell>
        </row>
        <row r="7857">
          <cell r="A7857" t="str">
            <v>E9797CI</v>
          </cell>
          <cell r="B7857" t="str">
            <v>SICRO ABRIL/ 25</v>
          </cell>
          <cell r="C7857" t="str">
            <v>Jumbo eletro-hidráulico com 3 braços - 155 kW/237 kW</v>
          </cell>
          <cell r="D7857" t="str">
            <v>R$/h</v>
          </cell>
          <cell r="F7857">
            <v>1158.18</v>
          </cell>
        </row>
        <row r="7858">
          <cell r="A7858" t="str">
            <v>E9798CI</v>
          </cell>
          <cell r="B7858" t="str">
            <v>SICRO ABRIL/ 25</v>
          </cell>
          <cell r="C7858" t="str">
            <v>Perfuratriz hidráulica rotopercussiva - 123 kW</v>
          </cell>
          <cell r="D7858" t="str">
            <v>R$/h</v>
          </cell>
          <cell r="F7858">
            <v>202.96</v>
          </cell>
        </row>
        <row r="7859">
          <cell r="A7859" t="str">
            <v>E9013CI</v>
          </cell>
          <cell r="B7859" t="str">
            <v>SICRO ABRIL/ 25</v>
          </cell>
          <cell r="C7859" t="str">
            <v>Caminhão tanque de asfalto com capacidade de 31.000 l - 265 kW</v>
          </cell>
          <cell r="D7859" t="str">
            <v>R$/h</v>
          </cell>
          <cell r="F7859">
            <v>103.67</v>
          </cell>
        </row>
        <row r="7860">
          <cell r="A7860" t="str">
            <v>A9335CI</v>
          </cell>
          <cell r="B7860" t="str">
            <v>SICRO ABRIL/ 25</v>
          </cell>
          <cell r="C7860" t="str">
            <v>Cavalo mecânico estradeiro 6 x 2, PBT 23.000 kg - 265 kW - condição de trabalho severa - motorista de caminhão</v>
          </cell>
          <cell r="D7860" t="str">
            <v>R$/h</v>
          </cell>
          <cell r="F7860">
            <v>88.27</v>
          </cell>
        </row>
        <row r="7861">
          <cell r="A7861" t="str">
            <v>A9364CI</v>
          </cell>
          <cell r="B7861" t="str">
            <v>SICRO ABRIL/ 25</v>
          </cell>
          <cell r="C7861" t="str">
            <v>Tanque isotérmico de asfalto com capacidade de 31.000 l</v>
          </cell>
          <cell r="D7861" t="str">
            <v>R$/h</v>
          </cell>
          <cell r="F7861">
            <v>15.4</v>
          </cell>
        </row>
        <row r="7862">
          <cell r="A7862" t="str">
            <v>E9018CI</v>
          </cell>
          <cell r="B7862" t="str">
            <v>SICRO ABRIL/ 25</v>
          </cell>
          <cell r="C7862" t="str">
            <v>Cavalo mecânico com dolly intermediário e semirreboque de 4 eixos com capacidade de 53 t - 323 kW</v>
          </cell>
          <cell r="D7862" t="str">
            <v>R$/h</v>
          </cell>
          <cell r="F7862">
            <v>152.75</v>
          </cell>
        </row>
        <row r="7863">
          <cell r="A7863" t="str">
            <v>A9324CI</v>
          </cell>
          <cell r="B7863" t="str">
            <v>SICRO ABRIL/ 25</v>
          </cell>
          <cell r="C7863" t="str">
            <v>Cavalo mecânico estradeiro 6 x 4, PBT 23.000 kg - 323 kW - motorista de veículo especial</v>
          </cell>
          <cell r="D7863" t="str">
            <v>R$/h</v>
          </cell>
          <cell r="F7863">
            <v>94.5</v>
          </cell>
        </row>
        <row r="7864">
          <cell r="A7864" t="str">
            <v>A9355CI</v>
          </cell>
          <cell r="B7864" t="str">
            <v>SICRO ABRIL/ 25</v>
          </cell>
          <cell r="C7864" t="str">
            <v>Semirreboque com 4 eixos</v>
          </cell>
          <cell r="D7864" t="str">
            <v>R$/h</v>
          </cell>
          <cell r="F7864">
            <v>49.19</v>
          </cell>
        </row>
        <row r="7865">
          <cell r="A7865" t="str">
            <v>A9382CI</v>
          </cell>
          <cell r="B7865" t="str">
            <v>SICRO ABRIL/ 25</v>
          </cell>
          <cell r="C7865" t="str">
            <v>Dolly intermediário com 2 eixos para semirreboque</v>
          </cell>
          <cell r="D7865" t="str">
            <v>R$/h</v>
          </cell>
          <cell r="F7865">
            <v>9.06</v>
          </cell>
        </row>
        <row r="7866">
          <cell r="A7866" t="str">
            <v>E9027CI</v>
          </cell>
          <cell r="B7866" t="str">
            <v>SICRO ABRIL/ 25</v>
          </cell>
          <cell r="C7866" t="str">
            <v>Caminhão distribuidor de cimento e cal com capacidade de 17 m³ - 210 kW</v>
          </cell>
          <cell r="D7866" t="str">
            <v>R$/h</v>
          </cell>
          <cell r="F7866">
            <v>134.51</v>
          </cell>
        </row>
        <row r="7867">
          <cell r="A7867" t="str">
            <v>A9333CI</v>
          </cell>
          <cell r="B7867" t="str">
            <v>SICRO ABRIL/ 25</v>
          </cell>
          <cell r="C7867" t="str">
            <v>Caminhão plataforma 8 x 2, PBTC 36.000 kg e distância entre eixos 4,8 m - 210 kW - motorista de caminhão</v>
          </cell>
          <cell r="D7867" t="str">
            <v>R$/h</v>
          </cell>
          <cell r="F7867">
            <v>83.66</v>
          </cell>
        </row>
        <row r="7868">
          <cell r="A7868" t="str">
            <v>A9365CI</v>
          </cell>
          <cell r="B7868" t="str">
            <v>SICRO ABRIL/ 25</v>
          </cell>
          <cell r="C7868" t="str">
            <v>Distribuidor de cimento montado sobre chassi com capacidade de 17 m³</v>
          </cell>
          <cell r="D7868" t="str">
            <v>R$/h</v>
          </cell>
          <cell r="F7868">
            <v>50.86</v>
          </cell>
        </row>
        <row r="7869">
          <cell r="A7869" t="str">
            <v>E9037CI</v>
          </cell>
          <cell r="B7869" t="str">
            <v>SICRO ABRIL/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25</v>
          </cell>
          <cell r="C7871" t="str">
            <v>Plataforma telescópica para inspeção de pontes montada sobre chassi com capacidade de 500 kg</v>
          </cell>
          <cell r="D7871" t="str">
            <v>R$/h</v>
          </cell>
          <cell r="F7871">
            <v>239.23</v>
          </cell>
        </row>
        <row r="7872">
          <cell r="A7872" t="str">
            <v>E9041CI</v>
          </cell>
          <cell r="B7872" t="str">
            <v>SICRO ABRIL/ 25</v>
          </cell>
          <cell r="C7872" t="str">
            <v>Caminhão carroceria com guindauto com capacidade de 45 t.m - 188 kW</v>
          </cell>
          <cell r="D7872" t="str">
            <v>R$/h</v>
          </cell>
          <cell r="F7872">
            <v>122.19</v>
          </cell>
        </row>
        <row r="7873">
          <cell r="A7873" t="str">
            <v>A9313CI</v>
          </cell>
          <cell r="B7873" t="str">
            <v>SICRO ABRIL/ 25</v>
          </cell>
          <cell r="C7873" t="str">
            <v>Caminhão plataforma 6 x 2, PBT 23.000 kg e distância entre eixos 5,4 m - 188 kW - motorista de veículo especial</v>
          </cell>
          <cell r="D7873" t="str">
            <v>R$/h</v>
          </cell>
          <cell r="F7873">
            <v>69.66</v>
          </cell>
        </row>
        <row r="7874">
          <cell r="A7874" t="str">
            <v>A9351CI</v>
          </cell>
          <cell r="B7874" t="str">
            <v>SICRO ABRIL/ 25</v>
          </cell>
          <cell r="C7874" t="str">
            <v>Carroceria de madeira com capacidade de 11 t</v>
          </cell>
          <cell r="D7874" t="str">
            <v>R$/h</v>
          </cell>
          <cell r="F7874">
            <v>3.14</v>
          </cell>
        </row>
        <row r="7875">
          <cell r="A7875" t="str">
            <v>A9373CI</v>
          </cell>
          <cell r="B7875" t="str">
            <v>SICRO ABRIL/ 25</v>
          </cell>
          <cell r="C7875" t="str">
            <v>Guindaste articulado montado sobre chassi com capacidade de 45 t.m</v>
          </cell>
          <cell r="D7875" t="str">
            <v>R$/h</v>
          </cell>
          <cell r="F7875">
            <v>49.39</v>
          </cell>
        </row>
        <row r="7876">
          <cell r="A7876" t="str">
            <v>E9082CI</v>
          </cell>
          <cell r="B7876" t="str">
            <v>SICRO ABRIL/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25</v>
          </cell>
          <cell r="C7878" t="str">
            <v>Carroceria de madeira com capacidade de 4 t</v>
          </cell>
          <cell r="D7878" t="str">
            <v>R$/h</v>
          </cell>
          <cell r="F7878">
            <v>2.36</v>
          </cell>
        </row>
        <row r="7879">
          <cell r="A7879" t="str">
            <v>A9372CI</v>
          </cell>
          <cell r="B7879" t="str">
            <v>SICRO ABRIL/ 25</v>
          </cell>
          <cell r="C7879" t="str">
            <v>Guindaste articulado montado sobre chassi com capacidade de 20 t.m</v>
          </cell>
          <cell r="D7879" t="str">
            <v>R$/h</v>
          </cell>
          <cell r="F7879">
            <v>43.76</v>
          </cell>
        </row>
        <row r="7880">
          <cell r="A7880" t="str">
            <v>A9379CI</v>
          </cell>
          <cell r="B7880" t="str">
            <v>SICRO ABRIL/ 25</v>
          </cell>
          <cell r="C7880" t="str">
            <v>Bate-estaca hidráulico para defensas metálicas montada sobre chassi</v>
          </cell>
          <cell r="D7880" t="str">
            <v>R$/h</v>
          </cell>
          <cell r="F7880">
            <v>40.86</v>
          </cell>
        </row>
        <row r="7881">
          <cell r="A7881" t="str">
            <v>E9097CI</v>
          </cell>
          <cell r="B7881" t="str">
            <v>SICRO ABRIL/ 25</v>
          </cell>
          <cell r="C7881" t="str">
            <v>Caminhão de resgate de veículos leves com plataforma com capacidade de 4 t - 115 kW</v>
          </cell>
          <cell r="D7881" t="str">
            <v>R$/h</v>
          </cell>
          <cell r="F7881">
            <v>62.08</v>
          </cell>
        </row>
        <row r="7882">
          <cell r="A7882" t="str">
            <v>A9326CI</v>
          </cell>
          <cell r="B7882" t="str">
            <v>SICRO ABRIL/ 25</v>
          </cell>
          <cell r="C7882" t="str">
            <v>Caminhão plataforma 4 x 2 PBT 9.600 kg e distância entre eixos 3,7 m - 115 kW - motorista de veículo especial</v>
          </cell>
          <cell r="D7882" t="str">
            <v>R$/h</v>
          </cell>
          <cell r="F7882">
            <v>56.53</v>
          </cell>
        </row>
        <row r="7883">
          <cell r="A7883" t="str">
            <v>A9374CI</v>
          </cell>
          <cell r="B7883" t="str">
            <v>SICRO ABRIL/ 25</v>
          </cell>
          <cell r="C7883" t="str">
            <v>Plataforma hidráulica para resgate de veículos montada sobre chassi com capacidade de 4 t</v>
          </cell>
          <cell r="D7883" t="str">
            <v>R$/h</v>
          </cell>
          <cell r="F7883">
            <v>5.55</v>
          </cell>
        </row>
        <row r="7884">
          <cell r="A7884" t="str">
            <v>E9098CI</v>
          </cell>
          <cell r="B7884" t="str">
            <v>SICRO ABRIL/ 25</v>
          </cell>
          <cell r="C7884" t="str">
            <v>Caminhão de resgate de veículos de porte médio com capacidade do guincho de 20 t - 136 kW</v>
          </cell>
          <cell r="D7884" t="str">
            <v>R$/h</v>
          </cell>
          <cell r="F7884">
            <v>106.41</v>
          </cell>
        </row>
        <row r="7885">
          <cell r="A7885" t="str">
            <v>A9306CI</v>
          </cell>
          <cell r="B7885" t="str">
            <v>SICRO ABRIL/ 25</v>
          </cell>
          <cell r="C7885" t="str">
            <v>Caminhão plataforma 4 x 2, PBT 16.000 kg e distância entre eixos 3,6 m - 136 kW - motorista de veículo especial</v>
          </cell>
          <cell r="D7885" t="str">
            <v>R$/h</v>
          </cell>
          <cell r="F7885">
            <v>65.2</v>
          </cell>
        </row>
        <row r="7886">
          <cell r="A7886" t="str">
            <v>A9375CI</v>
          </cell>
          <cell r="B7886" t="str">
            <v>SICRO ABRIL/ 25</v>
          </cell>
          <cell r="C7886" t="str">
            <v>Guincho rebocador para resgate de veículos montada sobre chassi com capacidade de 20 t</v>
          </cell>
          <cell r="D7886" t="str">
            <v>R$/h</v>
          </cell>
          <cell r="F7886">
            <v>41.21</v>
          </cell>
        </row>
        <row r="7887">
          <cell r="A7887" t="str">
            <v>E9099CI</v>
          </cell>
          <cell r="B7887" t="str">
            <v>SICRO ABRIL/ 25</v>
          </cell>
          <cell r="C7887" t="str">
            <v>Caminhão de resgate de veículos pesados com dois guinchos com capacidade de 35 t - 240 kW</v>
          </cell>
          <cell r="D7887" t="str">
            <v>R$/h</v>
          </cell>
          <cell r="F7887">
            <v>157.97999999999999</v>
          </cell>
        </row>
        <row r="7888">
          <cell r="A7888" t="str">
            <v>A9320CI</v>
          </cell>
          <cell r="B7888" t="str">
            <v>SICRO ABRIL/ 25</v>
          </cell>
          <cell r="C7888" t="str">
            <v>Caminhão plataforma 6 x 2, PBT 23.000 kg e distância entre eixos 4,8 m - 240 kW - motorista de veículo especial</v>
          </cell>
          <cell r="D7888" t="str">
            <v>R$/h</v>
          </cell>
          <cell r="F7888">
            <v>88.8</v>
          </cell>
        </row>
        <row r="7889">
          <cell r="A7889" t="str">
            <v>A9376CI</v>
          </cell>
          <cell r="B7889" t="str">
            <v>SICRO ABRIL/ 25</v>
          </cell>
          <cell r="C7889" t="str">
            <v>Guincho rebocador para resgate de veículos montada sobre chassi com capacidade de 35 t</v>
          </cell>
          <cell r="D7889" t="str">
            <v>R$/h</v>
          </cell>
          <cell r="F7889">
            <v>69.180000000000007</v>
          </cell>
        </row>
        <row r="7890">
          <cell r="A7890" t="str">
            <v>E9100CI</v>
          </cell>
          <cell r="B7890" t="str">
            <v>SICRO ABRIL/ 25</v>
          </cell>
          <cell r="C7890" t="str">
            <v>Cavalo mecânico sem reboque - 210 kW</v>
          </cell>
          <cell r="D7890" t="str">
            <v>R$/h</v>
          </cell>
          <cell r="F7890">
            <v>70.91</v>
          </cell>
        </row>
        <row r="7891">
          <cell r="A7891" t="str">
            <v>A9310CI</v>
          </cell>
          <cell r="B7891" t="str">
            <v>SICRO ABRIL/ 25</v>
          </cell>
          <cell r="C7891" t="str">
            <v>Cavalo mecânico 4 x 2, PBT 16.000 kg - 210 kW - motorista de caminhão</v>
          </cell>
          <cell r="D7891" t="str">
            <v>R$/h</v>
          </cell>
          <cell r="F7891">
            <v>70.91</v>
          </cell>
        </row>
        <row r="7892">
          <cell r="A7892" t="str">
            <v>E9114CI</v>
          </cell>
          <cell r="B7892" t="str">
            <v>SICRO ABRIL/ 25</v>
          </cell>
          <cell r="C7892" t="str">
            <v>Painel com seta luminosa para montagem em caminhão</v>
          </cell>
          <cell r="D7892" t="str">
            <v>R$/h</v>
          </cell>
          <cell r="F7892">
            <v>3.8</v>
          </cell>
        </row>
        <row r="7893">
          <cell r="A7893" t="str">
            <v>A9380CI</v>
          </cell>
          <cell r="B7893" t="str">
            <v>SICRO ABRIL/ 25</v>
          </cell>
          <cell r="C7893" t="str">
            <v>Painel com seta luminosa montado sobre chassi</v>
          </cell>
          <cell r="D7893" t="str">
            <v>R$/h</v>
          </cell>
          <cell r="F7893">
            <v>3.8</v>
          </cell>
        </row>
        <row r="7894">
          <cell r="A7894" t="str">
            <v>E9115CI</v>
          </cell>
          <cell r="B7894" t="str">
            <v>SICRO ABRIL/ 25</v>
          </cell>
          <cell r="C7894" t="str">
            <v>Amortecedor retrátil (AMC) para montagem em caminhão</v>
          </cell>
          <cell r="D7894" t="str">
            <v>R$/h</v>
          </cell>
          <cell r="F7894">
            <v>50.72</v>
          </cell>
        </row>
        <row r="7895">
          <cell r="A7895" t="str">
            <v>A9381CI</v>
          </cell>
          <cell r="B7895" t="str">
            <v>SICRO ABRIL/ 25</v>
          </cell>
          <cell r="C7895" t="str">
            <v>Amortecedor retrátil montado em caminhão</v>
          </cell>
          <cell r="D7895" t="str">
            <v>R$/h</v>
          </cell>
          <cell r="F7895">
            <v>50.72</v>
          </cell>
        </row>
        <row r="7896">
          <cell r="A7896" t="str">
            <v>E9145CI</v>
          </cell>
          <cell r="B7896" t="str">
            <v>SICRO ABRIL/ 25</v>
          </cell>
          <cell r="C7896" t="str">
            <v>Caminhão basculante para concreto com capacidade de 7 m³ - 210 kW</v>
          </cell>
          <cell r="D7896" t="str">
            <v>R$/h</v>
          </cell>
          <cell r="F7896">
            <v>90.64</v>
          </cell>
        </row>
        <row r="7897">
          <cell r="A7897" t="str">
            <v>A9316CI</v>
          </cell>
          <cell r="B7897" t="str">
            <v>SICRO ABRIL/ 25</v>
          </cell>
          <cell r="C7897" t="str">
            <v>Caminhão plataforma 8 x 4, PBT 29.000 kg e distância entre eixos 4,6 m - 210 kW - motorista de caminhão</v>
          </cell>
          <cell r="D7897" t="str">
            <v>R$/h</v>
          </cell>
          <cell r="F7897">
            <v>83.3</v>
          </cell>
        </row>
        <row r="7898">
          <cell r="A7898" t="str">
            <v>A9340CI</v>
          </cell>
          <cell r="B7898" t="str">
            <v>SICRO ABRIL/ 25</v>
          </cell>
          <cell r="C7898" t="str">
            <v>Caçamba basculante para concreto com capacidade de 7 m³</v>
          </cell>
          <cell r="D7898" t="str">
            <v>R$/h</v>
          </cell>
          <cell r="F7898">
            <v>7.34</v>
          </cell>
        </row>
        <row r="7899">
          <cell r="A7899" t="str">
            <v>E9146CI</v>
          </cell>
          <cell r="B7899" t="str">
            <v>SICRO ABRIL/ 25</v>
          </cell>
          <cell r="C7899" t="str">
            <v>Caminhão silo com capacidade de 30 m³ - 265 kW</v>
          </cell>
          <cell r="D7899" t="str">
            <v>R$/h</v>
          </cell>
          <cell r="F7899">
            <v>111.93</v>
          </cell>
        </row>
        <row r="7900">
          <cell r="A7900" t="str">
            <v>A9335CI</v>
          </cell>
          <cell r="B7900" t="str">
            <v>SICRO ABRIL/ 25</v>
          </cell>
          <cell r="C7900" t="str">
            <v>Cavalo mecânico estradeiro 6 x 2, PBT 23.000 kg - 265 kW - condição de trabalho severa - motorista de caminhão</v>
          </cell>
          <cell r="D7900" t="str">
            <v>R$/h</v>
          </cell>
          <cell r="F7900">
            <v>88.27</v>
          </cell>
        </row>
        <row r="7901">
          <cell r="A7901" t="str">
            <v>A9357CI</v>
          </cell>
          <cell r="B7901" t="str">
            <v>SICRO ABRIL/ 25</v>
          </cell>
          <cell r="C7901" t="str">
            <v>Semirreboque silo para cimento com capacidade de 30 m³</v>
          </cell>
          <cell r="D7901" t="str">
            <v>R$/h</v>
          </cell>
          <cell r="F7901">
            <v>23.66</v>
          </cell>
        </row>
        <row r="7902">
          <cell r="A7902" t="str">
            <v>E9169CI</v>
          </cell>
          <cell r="B7902" t="str">
            <v>SICRO ABRIL/ 25</v>
          </cell>
          <cell r="C7902" t="str">
            <v>Cavalo mecânico com dolly pneumático de 4 eixos e mesas de giro com capacidade de 57 t - 323 kW</v>
          </cell>
          <cell r="D7902" t="str">
            <v>R$/h</v>
          </cell>
          <cell r="F7902">
            <v>175.52</v>
          </cell>
        </row>
        <row r="7903">
          <cell r="A7903" t="str">
            <v>A9324CI</v>
          </cell>
          <cell r="B7903" t="str">
            <v>SICRO ABRIL/ 25</v>
          </cell>
          <cell r="C7903" t="str">
            <v>Cavalo mecânico estradeiro 6 x 4, PBT 23.000 kg - 323 kW - motorista de veículo especial</v>
          </cell>
          <cell r="D7903" t="str">
            <v>R$/h</v>
          </cell>
          <cell r="F7903">
            <v>94.5</v>
          </cell>
        </row>
        <row r="7904">
          <cell r="A7904" t="str">
            <v>A9385CI</v>
          </cell>
          <cell r="B7904" t="str">
            <v>SICRO ABRIL/ 25</v>
          </cell>
          <cell r="C7904" t="str">
            <v>Conjunto de duas mesas de giro para quinta roda ou reboque com capacidade de 100 t cada</v>
          </cell>
          <cell r="D7904" t="str">
            <v>R$/h</v>
          </cell>
          <cell r="F7904">
            <v>32.93</v>
          </cell>
        </row>
        <row r="7905">
          <cell r="A7905" t="str">
            <v>A9389CI</v>
          </cell>
          <cell r="B7905" t="str">
            <v>SICRO ABRIL/ 25</v>
          </cell>
          <cell r="C7905" t="str">
            <v>Dolly pneumático com capacidade de 48 t e 4 eixos</v>
          </cell>
          <cell r="D7905" t="str">
            <v>R$/h</v>
          </cell>
          <cell r="F7905">
            <v>48.09</v>
          </cell>
        </row>
        <row r="7906">
          <cell r="A7906" t="str">
            <v>E9170CI</v>
          </cell>
          <cell r="B7906" t="str">
            <v>SICRO ABRIL/ 25</v>
          </cell>
          <cell r="C7906" t="str">
            <v>Cavalo mecânico com dois dollys pneumáticos de 3 e 4 eixos e mesas de giro com capacidade de 77 t - 323 kW</v>
          </cell>
          <cell r="D7906" t="str">
            <v>R$/h</v>
          </cell>
          <cell r="F7906">
            <v>234.27</v>
          </cell>
        </row>
        <row r="7907">
          <cell r="A7907" t="str">
            <v>A9385CI</v>
          </cell>
          <cell r="B7907" t="str">
            <v>SICRO ABRIL/ 25</v>
          </cell>
          <cell r="C7907" t="str">
            <v>Conjunto de duas mesas de giro para quinta roda ou reboque com capacidade de 100 t cada</v>
          </cell>
          <cell r="D7907" t="str">
            <v>R$/h</v>
          </cell>
          <cell r="F7907">
            <v>32.93</v>
          </cell>
        </row>
        <row r="7908">
          <cell r="A7908" t="str">
            <v>A9386CI</v>
          </cell>
          <cell r="B7908" t="str">
            <v>SICRO ABRIL/ 25</v>
          </cell>
          <cell r="C7908" t="str">
            <v>Cavalo mecânico estradeiro 6 x 4, CMT 123.000 kg - 323 kW - motorista de veículo especial</v>
          </cell>
          <cell r="D7908" t="str">
            <v>R$/h</v>
          </cell>
          <cell r="F7908">
            <v>116.34</v>
          </cell>
        </row>
        <row r="7909">
          <cell r="A7909" t="str">
            <v>A9387CI</v>
          </cell>
          <cell r="B7909" t="str">
            <v>SICRO ABRIL/ 25</v>
          </cell>
          <cell r="C7909" t="str">
            <v>Dolly pneumático com capacidade de 28,5 t e 3 eixos</v>
          </cell>
          <cell r="D7909" t="str">
            <v>R$/h</v>
          </cell>
          <cell r="F7909">
            <v>36.92</v>
          </cell>
        </row>
        <row r="7910">
          <cell r="A7910" t="str">
            <v>A9389CI</v>
          </cell>
          <cell r="B7910" t="str">
            <v>SICRO ABRIL/ 25</v>
          </cell>
          <cell r="C7910" t="str">
            <v>Dolly pneumático com capacidade de 48 t e 4 eixos</v>
          </cell>
          <cell r="D7910" t="str">
            <v>R$/h</v>
          </cell>
          <cell r="F7910">
            <v>48.09</v>
          </cell>
        </row>
        <row r="7911">
          <cell r="A7911" t="str">
            <v>E9171CI</v>
          </cell>
          <cell r="B7911" t="str">
            <v>SICRO ABRIL/ 25</v>
          </cell>
          <cell r="C7911" t="str">
            <v>Cavalo mecânico com dois dollys pneumáticos de 4 e 5 eixos e mesas de giro com capacidade de 111 t - 440 kW</v>
          </cell>
          <cell r="D7911" t="str">
            <v>R$/h</v>
          </cell>
          <cell r="F7911">
            <v>511.03</v>
          </cell>
        </row>
        <row r="7912">
          <cell r="A7912" t="str">
            <v>A9325CI</v>
          </cell>
          <cell r="B7912" t="str">
            <v>SICRO ABRIL/ 25</v>
          </cell>
          <cell r="C7912" t="str">
            <v>Cavalo mecânico 8 x 8, PBT 26.000 kg - 440 kW -  motorista de veículo especial</v>
          </cell>
          <cell r="D7912" t="str">
            <v>R$/h</v>
          </cell>
          <cell r="F7912">
            <v>370.75</v>
          </cell>
        </row>
        <row r="7913">
          <cell r="A7913" t="str">
            <v>A9385CI</v>
          </cell>
          <cell r="B7913" t="str">
            <v>SICRO ABRIL/ 25</v>
          </cell>
          <cell r="C7913" t="str">
            <v>Conjunto de duas mesas de giro para quinta roda ou reboque com capacidade de 100 t cada</v>
          </cell>
          <cell r="D7913" t="str">
            <v>R$/h</v>
          </cell>
          <cell r="F7913">
            <v>32.93</v>
          </cell>
        </row>
        <row r="7914">
          <cell r="A7914" t="str">
            <v>A9388CI</v>
          </cell>
          <cell r="B7914" t="str">
            <v>SICRO ABRIL/ 25</v>
          </cell>
          <cell r="C7914" t="str">
            <v>Dolly pneumático com capacidade de 60 t e 5 eixos</v>
          </cell>
          <cell r="D7914" t="str">
            <v>R$/h</v>
          </cell>
          <cell r="F7914">
            <v>59.26</v>
          </cell>
        </row>
        <row r="7915">
          <cell r="A7915" t="str">
            <v>A9389CI</v>
          </cell>
          <cell r="B7915" t="str">
            <v>SICRO ABRIL/ 25</v>
          </cell>
          <cell r="C7915" t="str">
            <v>Dolly pneumático com capacidade de 48 t e 4 eixos</v>
          </cell>
          <cell r="D7915" t="str">
            <v>R$/h</v>
          </cell>
          <cell r="F7915">
            <v>48.09</v>
          </cell>
        </row>
        <row r="7916">
          <cell r="A7916" t="str">
            <v>E9199CI</v>
          </cell>
          <cell r="B7916" t="str">
            <v>SICRO ABRIL/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25</v>
          </cell>
          <cell r="C7918" t="str">
            <v>Caminhão plataforma 6 x 2, PBT 23.000 kg e distância entre eixos 5,4 m - 188 kW - motorista de veículo especial</v>
          </cell>
          <cell r="D7918" t="str">
            <v>R$/h</v>
          </cell>
          <cell r="F7918">
            <v>69.66</v>
          </cell>
        </row>
        <row r="7919">
          <cell r="A7919" t="str">
            <v>E9201CI</v>
          </cell>
          <cell r="B7919" t="str">
            <v>SICRO ABRIL/ 25</v>
          </cell>
          <cell r="C7919" t="str">
            <v>Caminhão basculante para rocha com capacidade de 12 m³ - 188 kW com periculosidade</v>
          </cell>
          <cell r="D7919" t="str">
            <v>R$/h</v>
          </cell>
          <cell r="F7919">
            <v>108.02</v>
          </cell>
        </row>
        <row r="7920">
          <cell r="A7920" t="str">
            <v>A9327CI</v>
          </cell>
          <cell r="B7920" t="str">
            <v>SICRO ABRIL/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25</v>
          </cell>
          <cell r="C7921" t="str">
            <v>Caçamba basculante para rocha com capacidade de 12 m³</v>
          </cell>
          <cell r="D7921" t="str">
            <v>R$/h</v>
          </cell>
          <cell r="F7921">
            <v>17.16</v>
          </cell>
        </row>
        <row r="7922">
          <cell r="A7922" t="str">
            <v>E9202CI</v>
          </cell>
          <cell r="B7922" t="str">
            <v>SICRO ABRIL/ 25</v>
          </cell>
          <cell r="C7922" t="str">
            <v>Plataforma pantográfica montada em caminhão - 115 kW com periculosidade</v>
          </cell>
          <cell r="D7922" t="str">
            <v>R$/h</v>
          </cell>
          <cell r="F7922">
            <v>133.24</v>
          </cell>
        </row>
        <row r="7923">
          <cell r="A7923" t="str">
            <v>A9300CI</v>
          </cell>
          <cell r="B7923" t="str">
            <v>SICRO ABRIL/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25</v>
          </cell>
          <cell r="C7924" t="str">
            <v>Plataforma pantográfica hidráulica montada sobre chassi com capacidade de 600 kg - com periculosidade</v>
          </cell>
          <cell r="D7924" t="str">
            <v>R$/h</v>
          </cell>
          <cell r="F7924">
            <v>70.680000000000007</v>
          </cell>
        </row>
        <row r="7925">
          <cell r="A7925" t="str">
            <v>E9506CI</v>
          </cell>
          <cell r="B7925" t="str">
            <v>SICRO ABRIL/ 25</v>
          </cell>
          <cell r="C7925" t="str">
            <v>Caminhão basculante com capacidade de 6 m³ - 136 kW</v>
          </cell>
          <cell r="D7925" t="str">
            <v>R$/h</v>
          </cell>
          <cell r="F7925">
            <v>71.599999999999994</v>
          </cell>
        </row>
        <row r="7926">
          <cell r="A7926" t="str">
            <v>A9307CI</v>
          </cell>
          <cell r="B7926" t="str">
            <v>SICRO ABRIL/ 25</v>
          </cell>
          <cell r="C7926" t="str">
            <v>Caminhão plataforma 4 x 2, PBT 16.000 kg e distância entre eixos 3,6 m - 136 kW - motorista de caminhão</v>
          </cell>
          <cell r="D7926" t="str">
            <v>R$/h</v>
          </cell>
          <cell r="F7926">
            <v>64.84</v>
          </cell>
        </row>
        <row r="7927">
          <cell r="A7927" t="str">
            <v>A9338CI</v>
          </cell>
          <cell r="B7927" t="str">
            <v>SICRO ABRIL/ 25</v>
          </cell>
          <cell r="C7927" t="str">
            <v>Caçamba basculante com capacidade de 6 m³</v>
          </cell>
          <cell r="D7927" t="str">
            <v>R$/h</v>
          </cell>
          <cell r="F7927">
            <v>6.76</v>
          </cell>
        </row>
        <row r="7928">
          <cell r="A7928" t="str">
            <v>E9508CI</v>
          </cell>
          <cell r="B7928" t="str">
            <v>SICRO ABRIL/ 25</v>
          </cell>
          <cell r="C7928" t="str">
            <v>Caminhão carroceria com capacidade de 9 t - 136 kW</v>
          </cell>
          <cell r="D7928" t="str">
            <v>R$/h</v>
          </cell>
          <cell r="F7928">
            <v>69.209999999999994</v>
          </cell>
        </row>
        <row r="7929">
          <cell r="A7929" t="str">
            <v>A9309CI</v>
          </cell>
          <cell r="B7929" t="str">
            <v>SICRO ABRIL/ 25</v>
          </cell>
          <cell r="C7929" t="str">
            <v>Caminhão plataforma 4 x 2, PBT 16.000 kg e distância entre eixos 4,8 m - 136 kW - motorista de caminhão</v>
          </cell>
          <cell r="D7929" t="str">
            <v>R$/h</v>
          </cell>
          <cell r="F7929">
            <v>66.06</v>
          </cell>
        </row>
        <row r="7930">
          <cell r="A7930" t="str">
            <v>A9350CI</v>
          </cell>
          <cell r="B7930" t="str">
            <v>SICRO ABRIL/ 25</v>
          </cell>
          <cell r="C7930" t="str">
            <v>Carroceria de madeira com capacidade de 9 t</v>
          </cell>
          <cell r="D7930" t="str">
            <v>R$/h</v>
          </cell>
          <cell r="F7930">
            <v>3.14</v>
          </cell>
        </row>
        <row r="7931">
          <cell r="A7931" t="str">
            <v>E9509CI</v>
          </cell>
          <cell r="B7931" t="str">
            <v>SICRO ABRIL/ 25</v>
          </cell>
          <cell r="C7931" t="str">
            <v>Caminhão tanque distribuidor de asfalto com capacidade de 6.000 l - 7 kW/136 kW</v>
          </cell>
          <cell r="D7931" t="str">
            <v>R$/h</v>
          </cell>
          <cell r="F7931">
            <v>73.510000000000005</v>
          </cell>
        </row>
        <row r="7932">
          <cell r="A7932" t="str">
            <v>A9323CI</v>
          </cell>
          <cell r="B7932" t="str">
            <v>SICRO ABRIL/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25</v>
          </cell>
          <cell r="C7933" t="str">
            <v>Tanque espargidor de asfalto com capacidade de 6.000 l - 7 kW</v>
          </cell>
          <cell r="D7933" t="str">
            <v>R$/h</v>
          </cell>
          <cell r="F7933">
            <v>10.27</v>
          </cell>
        </row>
        <row r="7934">
          <cell r="A7934" t="str">
            <v>E9520CI</v>
          </cell>
          <cell r="B7934" t="str">
            <v>SICRO ABRIL/ 25</v>
          </cell>
          <cell r="C7934" t="str">
            <v>Caminhão com caçamba térmica com capacidade de 6 m³ - 188 kW</v>
          </cell>
          <cell r="D7934" t="str">
            <v>R$/h</v>
          </cell>
          <cell r="F7934">
            <v>77.97</v>
          </cell>
        </row>
        <row r="7935">
          <cell r="A7935" t="str">
            <v>A9311CI</v>
          </cell>
          <cell r="B7935" t="str">
            <v>SICRO ABRIL/ 25</v>
          </cell>
          <cell r="C7935" t="str">
            <v>Caminhão plataforma 6 x 2, PBT 23.000 kg e distância entre eixos 4,8 m - 188 kW - motorista de caminhão</v>
          </cell>
          <cell r="D7935" t="str">
            <v>R$/h</v>
          </cell>
          <cell r="F7935">
            <v>72.150000000000006</v>
          </cell>
        </row>
        <row r="7936">
          <cell r="A7936" t="str">
            <v>A9339CI</v>
          </cell>
          <cell r="B7936" t="str">
            <v>SICRO ABRIL/ 25</v>
          </cell>
          <cell r="C7936" t="str">
            <v>Caçamba térmica com capacidade de 6 m³</v>
          </cell>
          <cell r="D7936" t="str">
            <v>R$/h</v>
          </cell>
          <cell r="F7936">
            <v>5.82</v>
          </cell>
        </row>
        <row r="7937">
          <cell r="A7937" t="str">
            <v>E9571CI</v>
          </cell>
          <cell r="B7937" t="str">
            <v>SICRO ABRIL/ 25</v>
          </cell>
          <cell r="C7937" t="str">
            <v>Caminhão tanque com capacidade de 10.000 l - 188 kW</v>
          </cell>
          <cell r="D7937" t="str">
            <v>R$/h</v>
          </cell>
          <cell r="F7937">
            <v>81.489999999999995</v>
          </cell>
        </row>
        <row r="7938">
          <cell r="A7938" t="str">
            <v>A9332CI</v>
          </cell>
          <cell r="B7938" t="str">
            <v>SICRO ABRIL/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25</v>
          </cell>
          <cell r="C7939" t="str">
            <v>Tanque para transporte de água com capacidade de 10.000 l</v>
          </cell>
          <cell r="D7939" t="str">
            <v>R$/h</v>
          </cell>
          <cell r="F7939">
            <v>9.34</v>
          </cell>
        </row>
        <row r="7940">
          <cell r="A7940" t="str">
            <v>E9575CI</v>
          </cell>
          <cell r="B7940" t="str">
            <v>SICRO ABRIL/ 25</v>
          </cell>
          <cell r="C7940" t="str">
            <v>Caminhão basculante com caçamba estanque com capacidade de 14 m³ - 210 kW</v>
          </cell>
          <cell r="D7940" t="str">
            <v>R$/h</v>
          </cell>
          <cell r="F7940">
            <v>91.78</v>
          </cell>
        </row>
        <row r="7941">
          <cell r="A7941" t="str">
            <v>A9316CI</v>
          </cell>
          <cell r="B7941" t="str">
            <v>SICRO ABRIL/ 25</v>
          </cell>
          <cell r="C7941" t="str">
            <v>Caminhão plataforma 8 x 4, PBT 29.000 kg e distância entre eixos 4,6 m - 210 kW - motorista de caminhão</v>
          </cell>
          <cell r="D7941" t="str">
            <v>R$/h</v>
          </cell>
          <cell r="F7941">
            <v>83.3</v>
          </cell>
        </row>
        <row r="7942">
          <cell r="A7942" t="str">
            <v>A9345CI</v>
          </cell>
          <cell r="B7942" t="str">
            <v>SICRO ABRIL/ 25</v>
          </cell>
          <cell r="C7942" t="str">
            <v>Caçamba basculante estanque com capacidade de 14 m³</v>
          </cell>
          <cell r="D7942" t="str">
            <v>R$/h</v>
          </cell>
          <cell r="F7942">
            <v>8.4700000000000006</v>
          </cell>
        </row>
        <row r="7943">
          <cell r="A7943" t="str">
            <v>E9579CI</v>
          </cell>
          <cell r="B7943" t="str">
            <v>SICRO ABRIL/ 25</v>
          </cell>
          <cell r="C7943" t="str">
            <v>Caminhão basculante com capacidade de 10 m³ - 210 kW</v>
          </cell>
          <cell r="D7943" t="str">
            <v>R$/h</v>
          </cell>
          <cell r="F7943">
            <v>91.35</v>
          </cell>
        </row>
        <row r="7944">
          <cell r="A7944" t="str">
            <v>A9316CI</v>
          </cell>
          <cell r="B7944" t="str">
            <v>SICRO ABRIL/ 25</v>
          </cell>
          <cell r="C7944" t="str">
            <v>Caminhão plataforma 8 x 4, PBT 29.000 kg e distância entre eixos 4,6 m - 210 kW - motorista de caminhão</v>
          </cell>
          <cell r="D7944" t="str">
            <v>R$/h</v>
          </cell>
          <cell r="F7944">
            <v>83.3</v>
          </cell>
        </row>
        <row r="7945">
          <cell r="A7945" t="str">
            <v>A9342CI</v>
          </cell>
          <cell r="B7945" t="str">
            <v>SICRO ABRIL/ 25</v>
          </cell>
          <cell r="C7945" t="str">
            <v>Caçamba basculante com capacidade de 10 m³</v>
          </cell>
          <cell r="D7945" t="str">
            <v>R$/h</v>
          </cell>
          <cell r="F7945">
            <v>8.0399999999999991</v>
          </cell>
        </row>
        <row r="7946">
          <cell r="A7946" t="str">
            <v>E9592CI</v>
          </cell>
          <cell r="B7946" t="str">
            <v>SICRO ABRIL/ 25</v>
          </cell>
          <cell r="C7946" t="str">
            <v>Caminhão carroceria com capacidade de 15 t - 188 kW</v>
          </cell>
          <cell r="D7946" t="str">
            <v>R$/h</v>
          </cell>
          <cell r="F7946">
            <v>73.47</v>
          </cell>
        </row>
        <row r="7947">
          <cell r="A7947" t="str">
            <v>A9314CI</v>
          </cell>
          <cell r="B7947" t="str">
            <v>SICRO ABRIL/ 25</v>
          </cell>
          <cell r="C7947" t="str">
            <v>Caminhão plataforma 6 x 2, PBT 23.000 kg e distância entre eixos 5,4 m - 188 kW - motorista de caminhão</v>
          </cell>
          <cell r="D7947" t="str">
            <v>R$/h</v>
          </cell>
          <cell r="F7947">
            <v>69.3</v>
          </cell>
        </row>
        <row r="7948">
          <cell r="A7948" t="str">
            <v>A9352CI</v>
          </cell>
          <cell r="B7948" t="str">
            <v>SICRO ABRIL/ 25</v>
          </cell>
          <cell r="C7948" t="str">
            <v>Carroceria de madeira com capacidade de 15 t</v>
          </cell>
          <cell r="D7948" t="str">
            <v>R$/h</v>
          </cell>
          <cell r="F7948">
            <v>4.17</v>
          </cell>
        </row>
        <row r="7949">
          <cell r="A7949" t="str">
            <v>E9600CI</v>
          </cell>
          <cell r="B7949" t="str">
            <v>SICRO ABRIL/ 25</v>
          </cell>
          <cell r="C7949" t="str">
            <v>Caminhão betoneira com capacidade de 8 m³ - 188 kW</v>
          </cell>
          <cell r="D7949" t="str">
            <v>R$/h</v>
          </cell>
          <cell r="F7949">
            <v>98.72</v>
          </cell>
        </row>
        <row r="7950">
          <cell r="A7950" t="str">
            <v>A9317CI</v>
          </cell>
          <cell r="B7950" t="str">
            <v>SICRO ABRIL/ 25</v>
          </cell>
          <cell r="C7950" t="str">
            <v>Caminhão plataforma 8 x 2, PBT 29.000 kg e distância entre eixos 4,8 m - 188 kW - motorista de veículo especial</v>
          </cell>
          <cell r="D7950" t="str">
            <v>R$/h</v>
          </cell>
          <cell r="F7950">
            <v>83.66</v>
          </cell>
        </row>
        <row r="7951">
          <cell r="A7951" t="str">
            <v>A9346CI</v>
          </cell>
          <cell r="B7951" t="str">
            <v>SICRO ABRIL/ 25</v>
          </cell>
          <cell r="C7951" t="str">
            <v>Misturador de concreto para montagem em chassi de caminhão com capacidade de 8 m³</v>
          </cell>
          <cell r="D7951" t="str">
            <v>R$/h</v>
          </cell>
          <cell r="F7951">
            <v>15.05</v>
          </cell>
        </row>
        <row r="7952">
          <cell r="A7952" t="str">
            <v>E9604CI</v>
          </cell>
          <cell r="B7952" t="str">
            <v>SICRO ABRIL/ 25</v>
          </cell>
          <cell r="C7952" t="str">
            <v>Caminhão basculante para rocha com capacidade de 8 m³ - 210 kW</v>
          </cell>
          <cell r="D7952" t="str">
            <v>R$/h</v>
          </cell>
          <cell r="F7952">
            <v>85.04</v>
          </cell>
        </row>
        <row r="7953">
          <cell r="A7953" t="str">
            <v>A9315CI</v>
          </cell>
          <cell r="B7953" t="str">
            <v>SICRO ABRIL/ 25</v>
          </cell>
          <cell r="C7953" t="str">
            <v>Caminhão basculante 6 x 4, PBT 23.000 kg e distância entre eixos 3,6 m - 210 kW -  motorista de caminhão</v>
          </cell>
          <cell r="D7953" t="str">
            <v>R$/h</v>
          </cell>
          <cell r="F7953">
            <v>79.150000000000006</v>
          </cell>
        </row>
        <row r="7954">
          <cell r="A7954" t="str">
            <v>A9341CI</v>
          </cell>
          <cell r="B7954" t="str">
            <v>SICRO ABRIL/ 25</v>
          </cell>
          <cell r="C7954" t="str">
            <v>Caçamba basculante para rocha com capacidade de 8 m³</v>
          </cell>
          <cell r="D7954" t="str">
            <v>R$/h</v>
          </cell>
          <cell r="F7954">
            <v>5.89</v>
          </cell>
        </row>
        <row r="7955">
          <cell r="A7955" t="str">
            <v>E9605CI</v>
          </cell>
          <cell r="B7955" t="str">
            <v>SICRO ABRIL/ 25</v>
          </cell>
          <cell r="C7955" t="str">
            <v>Caminhão tanque com capacidade de 6.000 l - 136 kW</v>
          </cell>
          <cell r="D7955" t="str">
            <v>R$/h</v>
          </cell>
          <cell r="F7955">
            <v>71.099999999999994</v>
          </cell>
        </row>
        <row r="7956">
          <cell r="A7956" t="str">
            <v>A9323CI</v>
          </cell>
          <cell r="B7956" t="str">
            <v>SICRO ABRIL/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25</v>
          </cell>
          <cell r="C7957" t="str">
            <v>Tanque para transporte de água com capacidade de 6.000 l</v>
          </cell>
          <cell r="D7957" t="str">
            <v>R$/h</v>
          </cell>
          <cell r="F7957">
            <v>7.86</v>
          </cell>
        </row>
        <row r="7958">
          <cell r="A7958" t="str">
            <v>E9644CI</v>
          </cell>
          <cell r="B7958" t="str">
            <v>SICRO ABRIL/ 25</v>
          </cell>
          <cell r="C7958" t="str">
            <v>Caminhão demarcador de faixas com sistema de pintura a frio - 28 kW/115 kW</v>
          </cell>
          <cell r="D7958" t="str">
            <v>R$/h</v>
          </cell>
          <cell r="F7958">
            <v>151.96</v>
          </cell>
        </row>
        <row r="7959">
          <cell r="A7959" t="str">
            <v>A9302CI</v>
          </cell>
          <cell r="B7959" t="str">
            <v>SICRO ABRIL/ 25</v>
          </cell>
          <cell r="C7959" t="str">
            <v>Caminhão plataforma 4 x 2, PBT 8.300 kg e distância entre eixos 4,4 m - 115 kW - motorista de veículo especial</v>
          </cell>
          <cell r="D7959" t="str">
            <v>R$/h</v>
          </cell>
          <cell r="F7959">
            <v>55.62</v>
          </cell>
        </row>
        <row r="7960">
          <cell r="A7960" t="str">
            <v>A9368CI</v>
          </cell>
          <cell r="B7960" t="str">
            <v>SICRO ABRIL/ 25</v>
          </cell>
          <cell r="C7960" t="str">
            <v>Equipamento demarcador de faixas a frio montado sobre chassi com capacidade de 800 l - 28 kW</v>
          </cell>
          <cell r="D7960" t="str">
            <v>R$/h</v>
          </cell>
          <cell r="F7960">
            <v>96.34</v>
          </cell>
        </row>
        <row r="7961">
          <cell r="A7961" t="str">
            <v>E9645CI</v>
          </cell>
          <cell r="B7961" t="str">
            <v>SICRO ABRIL/ 25</v>
          </cell>
          <cell r="C7961" t="str">
            <v>Caminhão demarcador de faixas com sistema de pintura a quente - 5 kW/30,10 kW/136 kW</v>
          </cell>
          <cell r="D7961" t="str">
            <v>R$/h</v>
          </cell>
          <cell r="F7961">
            <v>245.88</v>
          </cell>
        </row>
        <row r="7962">
          <cell r="A7962" t="str">
            <v>A9305CI</v>
          </cell>
          <cell r="B7962" t="str">
            <v>SICRO ABRIL/ 25</v>
          </cell>
          <cell r="C7962" t="str">
            <v>Caminhão plataforma 4 x 2, PBT 14.300 kg e distância entre eixos 4,8 m - 136 kW - motorista de veículo especial</v>
          </cell>
          <cell r="D7962" t="str">
            <v>R$/h</v>
          </cell>
          <cell r="F7962">
            <v>63.6</v>
          </cell>
        </row>
        <row r="7963">
          <cell r="A7963" t="str">
            <v>A9328CI</v>
          </cell>
          <cell r="B7963" t="str">
            <v>SICRO ABRIL/ 25</v>
          </cell>
          <cell r="C7963" t="str">
            <v>Compressor de ar portátil de 70,79 l/s (150 PCM) sem reboque - 30,10 kW</v>
          </cell>
          <cell r="D7963" t="str">
            <v>R$/h</v>
          </cell>
          <cell r="F7963">
            <v>12.4</v>
          </cell>
        </row>
        <row r="7964">
          <cell r="A7964" t="str">
            <v>A9369CI</v>
          </cell>
          <cell r="B7964" t="str">
            <v>SICRO ABRIL/ 25</v>
          </cell>
          <cell r="C7964" t="str">
            <v>Equipamento demarcador de faixas a quente montado sobre chassi com capacidade de 500 l - 5,0 kW</v>
          </cell>
          <cell r="D7964" t="str">
            <v>R$/h</v>
          </cell>
          <cell r="F7964">
            <v>169.88</v>
          </cell>
        </row>
        <row r="7965">
          <cell r="A7965" t="str">
            <v>E9663CI</v>
          </cell>
          <cell r="B7965" t="str">
            <v>SICRO ABRIL/ 25</v>
          </cell>
          <cell r="C7965" t="str">
            <v>Caminhão basculante com capacidade de 4 m³ - 136 kW</v>
          </cell>
          <cell r="D7965" t="str">
            <v>R$/h</v>
          </cell>
          <cell r="F7965">
            <v>68.599999999999994</v>
          </cell>
        </row>
        <row r="7966">
          <cell r="A7966" t="str">
            <v>A9304CI</v>
          </cell>
          <cell r="B7966" t="str">
            <v>SICRO ABRIL/ 25</v>
          </cell>
          <cell r="C7966" t="str">
            <v>Caminhão plataforma 4 x 2, PBT 14.300 kg e distância entre eixos 4,8 m - 136 kW - motorista de caminhão</v>
          </cell>
          <cell r="D7966" t="str">
            <v>R$/h</v>
          </cell>
          <cell r="F7966">
            <v>63.24</v>
          </cell>
        </row>
        <row r="7967">
          <cell r="A7967" t="str">
            <v>A9336CI</v>
          </cell>
          <cell r="B7967" t="str">
            <v>SICRO ABRIL/ 25</v>
          </cell>
          <cell r="C7967" t="str">
            <v>Caçamba basculante com capacidade de 4 m³</v>
          </cell>
          <cell r="D7967" t="str">
            <v>R$/h</v>
          </cell>
          <cell r="F7967">
            <v>5.36</v>
          </cell>
        </row>
        <row r="7968">
          <cell r="A7968" t="str">
            <v>E9665CI</v>
          </cell>
          <cell r="B7968" t="str">
            <v>SICRO ABRIL/ 25</v>
          </cell>
          <cell r="C7968" t="str">
            <v>Cavalo mecânico com semirreboque com capacidade de 22 t - 240 kW</v>
          </cell>
          <cell r="D7968" t="str">
            <v>R$/h</v>
          </cell>
          <cell r="F7968">
            <v>124.75</v>
          </cell>
        </row>
        <row r="7969">
          <cell r="A7969" t="str">
            <v>A9318CI</v>
          </cell>
          <cell r="B7969" t="str">
            <v>SICRO ABRIL/ 25</v>
          </cell>
          <cell r="C7969" t="str">
            <v>Cavalo mecânico 4 x 2, PBT 16.000 kg - 240 kW - motorista de veículo especial</v>
          </cell>
          <cell r="D7969" t="str">
            <v>R$/h</v>
          </cell>
          <cell r="F7969">
            <v>89.62</v>
          </cell>
        </row>
        <row r="7970">
          <cell r="A7970" t="str">
            <v>A9353CI</v>
          </cell>
          <cell r="B7970" t="str">
            <v>SICRO ABRIL/ 25</v>
          </cell>
          <cell r="C7970" t="str">
            <v>Semirreboque com 2 eixos</v>
          </cell>
          <cell r="D7970" t="str">
            <v>R$/h</v>
          </cell>
          <cell r="F7970">
            <v>35.14</v>
          </cell>
        </row>
        <row r="7971">
          <cell r="A7971" t="str">
            <v>E9666CI</v>
          </cell>
          <cell r="B7971" t="str">
            <v>SICRO ABRIL/ 25</v>
          </cell>
          <cell r="C7971" t="str">
            <v>Cavalo mecânico com semirreboque com capacidade de 30 t - 265 kW</v>
          </cell>
          <cell r="D7971" t="str">
            <v>R$/h</v>
          </cell>
          <cell r="F7971">
            <v>129.43</v>
          </cell>
        </row>
        <row r="7972">
          <cell r="A7972" t="str">
            <v>A9321CI</v>
          </cell>
          <cell r="B7972" t="str">
            <v>SICRO ABRIL/ 25</v>
          </cell>
          <cell r="C7972" t="str">
            <v>Cavalo mecânico estradeiro 6 x 2, PBT 23.000 kg - 265 kW - motorista de caminhão</v>
          </cell>
          <cell r="D7972" t="str">
            <v>R$/h</v>
          </cell>
          <cell r="F7972">
            <v>88.27</v>
          </cell>
        </row>
        <row r="7973">
          <cell r="A7973" t="str">
            <v>A9354CI</v>
          </cell>
          <cell r="B7973" t="str">
            <v>SICRO ABRIL/ 25</v>
          </cell>
          <cell r="C7973" t="str">
            <v>Semirreboque com 3 eixos</v>
          </cell>
          <cell r="D7973" t="str">
            <v>R$/h</v>
          </cell>
          <cell r="F7973">
            <v>41.16</v>
          </cell>
        </row>
        <row r="7974">
          <cell r="A7974" t="str">
            <v>E9667CI</v>
          </cell>
          <cell r="B7974" t="str">
            <v>SICRO ABRIL/ 25</v>
          </cell>
          <cell r="C7974" t="str">
            <v>Caminhão basculante com capacidade de 14 m³ - 210 kW</v>
          </cell>
          <cell r="D7974" t="str">
            <v>R$/h</v>
          </cell>
          <cell r="F7974">
            <v>91.78</v>
          </cell>
        </row>
        <row r="7975">
          <cell r="A7975" t="str">
            <v>A9316CI</v>
          </cell>
          <cell r="B7975" t="str">
            <v>SICRO ABRIL/ 25</v>
          </cell>
          <cell r="C7975" t="str">
            <v>Caminhão plataforma 8 x 4, PBT 29.000 kg e distância entre eixos 4,6 m - 210 kW - motorista de caminhão</v>
          </cell>
          <cell r="D7975" t="str">
            <v>R$/h</v>
          </cell>
          <cell r="F7975">
            <v>83.3</v>
          </cell>
        </row>
        <row r="7976">
          <cell r="A7976" t="str">
            <v>A9344CI</v>
          </cell>
          <cell r="B7976" t="str">
            <v>SICRO ABRIL/ 25</v>
          </cell>
          <cell r="C7976" t="str">
            <v>Caçamba basculante com capacidade de 14 m³</v>
          </cell>
          <cell r="D7976" t="str">
            <v>R$/h</v>
          </cell>
          <cell r="F7976">
            <v>8.4700000000000006</v>
          </cell>
        </row>
        <row r="7977">
          <cell r="A7977" t="str">
            <v>E9669CI</v>
          </cell>
          <cell r="B7977" t="str">
            <v>SICRO ABRIL/ 25</v>
          </cell>
          <cell r="C7977" t="str">
            <v>Caminhão tanque com capacidade de 8.000 l - 136 kW</v>
          </cell>
          <cell r="D7977" t="str">
            <v>R$/h</v>
          </cell>
          <cell r="F7977">
            <v>74.27</v>
          </cell>
        </row>
        <row r="7978">
          <cell r="A7978" t="str">
            <v>A9331CI</v>
          </cell>
          <cell r="B7978" t="str">
            <v>SICRO ABRIL/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25</v>
          </cell>
          <cell r="C7979" t="str">
            <v>Tanque para transporte de água com capacidade de 8.000 l</v>
          </cell>
          <cell r="D7979" t="str">
            <v>R$/h</v>
          </cell>
          <cell r="F7979">
            <v>8.2100000000000009</v>
          </cell>
        </row>
        <row r="7980">
          <cell r="A7980" t="str">
            <v>E9670CI</v>
          </cell>
          <cell r="B7980" t="str">
            <v>SICRO ABRIL/ 25</v>
          </cell>
          <cell r="C7980" t="str">
            <v>Usina móvel de lama asfáltica ou microrrevestimento com cavalo mecânico com capacidade de 12 m³ - 95,6 kW/240 kW</v>
          </cell>
          <cell r="D7980" t="str">
            <v>R$/h</v>
          </cell>
          <cell r="F7980">
            <v>254.98</v>
          </cell>
        </row>
        <row r="7981">
          <cell r="A7981" t="str">
            <v>A9319CI</v>
          </cell>
          <cell r="B7981" t="str">
            <v>SICRO ABRIL/ 25</v>
          </cell>
          <cell r="C7981" t="str">
            <v>Cavalo mecânico 4 x 2, PBT 16.000 kg - 240 kW - condição de trabalho severa - motorista de veículo especial</v>
          </cell>
          <cell r="D7981" t="str">
            <v>R$/h</v>
          </cell>
          <cell r="F7981">
            <v>89.62</v>
          </cell>
        </row>
        <row r="7982">
          <cell r="A7982" t="str">
            <v>A9367CI</v>
          </cell>
          <cell r="B7982" t="str">
            <v>SICRO ABRIL/ 25</v>
          </cell>
          <cell r="C7982" t="str">
            <v>Usina de lama asfáltica ou microrrevestimento asfáltico rebocável com capacidade de 12 m³ - 95,6 kW</v>
          </cell>
          <cell r="D7982" t="str">
            <v>R$/h</v>
          </cell>
          <cell r="F7982">
            <v>165.37</v>
          </cell>
        </row>
        <row r="7983">
          <cell r="A7983" t="str">
            <v>E9672CI</v>
          </cell>
          <cell r="B7983" t="str">
            <v>SICRO ABRIL/ 25</v>
          </cell>
          <cell r="C7983" t="str">
            <v>Caminhão basculante para rocha com capacidade de 12 m³ - 188 kW</v>
          </cell>
          <cell r="D7983" t="str">
            <v>R$/h</v>
          </cell>
          <cell r="F7983">
            <v>100.82</v>
          </cell>
        </row>
        <row r="7984">
          <cell r="A7984" t="str">
            <v>A9317CI</v>
          </cell>
          <cell r="B7984" t="str">
            <v>SICRO ABRIL/ 25</v>
          </cell>
          <cell r="C7984" t="str">
            <v>Caminhão plataforma 8 x 2, PBT 29.000 kg e distância entre eixos 4,8 m - 188 kW - motorista de veículo especial</v>
          </cell>
          <cell r="D7984" t="str">
            <v>R$/h</v>
          </cell>
          <cell r="F7984">
            <v>83.66</v>
          </cell>
        </row>
        <row r="7985">
          <cell r="A7985" t="str">
            <v>A9343CI</v>
          </cell>
          <cell r="B7985" t="str">
            <v>SICRO ABRIL/ 25</v>
          </cell>
          <cell r="C7985" t="str">
            <v>Caçamba basculante para rocha com capacidade de 12 m³</v>
          </cell>
          <cell r="D7985" t="str">
            <v>R$/h</v>
          </cell>
          <cell r="F7985">
            <v>17.16</v>
          </cell>
        </row>
        <row r="7986">
          <cell r="A7986" t="str">
            <v>E9679CI</v>
          </cell>
          <cell r="B7986" t="str">
            <v>SICRO ABRIL/ 25</v>
          </cell>
          <cell r="C7986" t="str">
            <v>Cavalo mecânico com dois reboques hidropneumáticos de 5 e 4 eixos e mesas de giro com capacidade de 130 t - 440 kW</v>
          </cell>
          <cell r="D7986" t="str">
            <v>R$/h</v>
          </cell>
          <cell r="F7986">
            <v>664.23</v>
          </cell>
        </row>
        <row r="7987">
          <cell r="A7987" t="str">
            <v>A9325CI</v>
          </cell>
          <cell r="B7987" t="str">
            <v>SICRO ABRIL/ 25</v>
          </cell>
          <cell r="C7987" t="str">
            <v>Cavalo mecânico 8 x 8, PBT 26.000 kg - 440 kW -  motorista de veículo especial</v>
          </cell>
          <cell r="D7987" t="str">
            <v>R$/h</v>
          </cell>
          <cell r="F7987">
            <v>370.75</v>
          </cell>
        </row>
        <row r="7988">
          <cell r="A7988" t="str">
            <v>A9384CI</v>
          </cell>
          <cell r="B7988" t="str">
            <v>SICRO ABRIL/ 25</v>
          </cell>
          <cell r="C7988" t="str">
            <v>Reboque hidropneumático com capacidade de 166 t e 4 eixos</v>
          </cell>
          <cell r="D7988" t="str">
            <v>R$/h</v>
          </cell>
          <cell r="F7988">
            <v>124.81</v>
          </cell>
        </row>
        <row r="7989">
          <cell r="A7989" t="str">
            <v>A9385CI</v>
          </cell>
          <cell r="B7989" t="str">
            <v>SICRO ABRIL/ 25</v>
          </cell>
          <cell r="C7989" t="str">
            <v>Conjunto de duas mesas de giro para quinta roda ou reboque com capacidade de 100 t cada</v>
          </cell>
          <cell r="D7989" t="str">
            <v>R$/h</v>
          </cell>
          <cell r="F7989">
            <v>32.93</v>
          </cell>
        </row>
        <row r="7990">
          <cell r="A7990" t="str">
            <v>A9390CI</v>
          </cell>
          <cell r="B7990" t="str">
            <v>SICRO ABRIL/ 25</v>
          </cell>
          <cell r="C7990" t="str">
            <v>Reboque hidropneumático com capacidade de 117 t e 5 eixos</v>
          </cell>
          <cell r="D7990" t="str">
            <v>R$/h</v>
          </cell>
          <cell r="F7990">
            <v>135.72999999999999</v>
          </cell>
        </row>
        <row r="7991">
          <cell r="A7991" t="str">
            <v>E9680CI</v>
          </cell>
          <cell r="B7991" t="str">
            <v>SICRO ABRIL/ 25</v>
          </cell>
          <cell r="C7991" t="str">
            <v>Caminhão tanque com capacidade de 13.000 l - 188 kW</v>
          </cell>
          <cell r="D7991" t="str">
            <v>R$/h</v>
          </cell>
          <cell r="F7991">
            <v>82.55</v>
          </cell>
        </row>
        <row r="7992">
          <cell r="A7992" t="str">
            <v>A9332CI</v>
          </cell>
          <cell r="B7992" t="str">
            <v>SICRO ABRIL/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25</v>
          </cell>
          <cell r="C7993" t="str">
            <v>Tanque para transporte de água com capacidade de 13.000 l</v>
          </cell>
          <cell r="D7993" t="str">
            <v>R$/h</v>
          </cell>
          <cell r="F7993">
            <v>10.41</v>
          </cell>
        </row>
        <row r="7994">
          <cell r="A7994" t="str">
            <v>E9686CI</v>
          </cell>
          <cell r="B7994" t="str">
            <v>SICRO ABRIL/ 25</v>
          </cell>
          <cell r="C7994" t="str">
            <v>Caminhão carroceria com guindauto com capacidade de 20 t.m - 136 kW</v>
          </cell>
          <cell r="D7994" t="str">
            <v>R$/h</v>
          </cell>
          <cell r="F7994">
            <v>112.68</v>
          </cell>
        </row>
        <row r="7995">
          <cell r="A7995" t="str">
            <v>A9308CI</v>
          </cell>
          <cell r="B7995" t="str">
            <v>SICRO ABRIL/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25</v>
          </cell>
          <cell r="C7996" t="str">
            <v>Carroceria de madeira com capacidade de 7 t</v>
          </cell>
          <cell r="D7996" t="str">
            <v>R$/h</v>
          </cell>
          <cell r="F7996">
            <v>2.4900000000000002</v>
          </cell>
        </row>
        <row r="7997">
          <cell r="A7997" t="str">
            <v>A9372CI</v>
          </cell>
          <cell r="B7997" t="str">
            <v>SICRO ABRIL/ 25</v>
          </cell>
          <cell r="C7997" t="str">
            <v>Guindaste articulado montado sobre chassi com capacidade de 20 t.m</v>
          </cell>
          <cell r="D7997" t="str">
            <v>R$/h</v>
          </cell>
          <cell r="F7997">
            <v>43.76</v>
          </cell>
        </row>
        <row r="7998">
          <cell r="A7998" t="str">
            <v>E9687CI</v>
          </cell>
          <cell r="B7998" t="str">
            <v>SICRO ABRIL/ 25</v>
          </cell>
          <cell r="C7998" t="str">
            <v>Caminhão carroceria com capacidade de 5 t - 115 kW</v>
          </cell>
          <cell r="D7998" t="str">
            <v>R$/h</v>
          </cell>
          <cell r="F7998">
            <v>58.61</v>
          </cell>
        </row>
        <row r="7999">
          <cell r="A7999" t="str">
            <v>A9303CI</v>
          </cell>
          <cell r="B7999" t="str">
            <v>SICRO ABRIL/ 25</v>
          </cell>
          <cell r="C7999" t="str">
            <v>Caminhão plataforma 4 x 2, PBT 9.600 kg e distância entre eixos 3,7 m - 115 kW - motorista de caminhão</v>
          </cell>
          <cell r="D7999" t="str">
            <v>R$/h</v>
          </cell>
          <cell r="F7999">
            <v>56.17</v>
          </cell>
        </row>
        <row r="8000">
          <cell r="A8000" t="str">
            <v>A9348CI</v>
          </cell>
          <cell r="B8000" t="str">
            <v>SICRO ABRIL/ 25</v>
          </cell>
          <cell r="C8000" t="str">
            <v>Carroceria de madeira com capacidade de 5 t</v>
          </cell>
          <cell r="D8000" t="str">
            <v>R$/h</v>
          </cell>
          <cell r="F8000">
            <v>2.44</v>
          </cell>
        </row>
        <row r="8001">
          <cell r="A8001" t="str">
            <v>E9690CI</v>
          </cell>
          <cell r="B8001" t="str">
            <v>SICRO ABRIL/ 25</v>
          </cell>
          <cell r="C8001" t="str">
            <v>Caminhão carroceria com guindauto e cesto aéreo com capacidade de 10 t.m - 136 kW</v>
          </cell>
          <cell r="D8001" t="str">
            <v>R$/h</v>
          </cell>
          <cell r="F8001">
            <v>133.38</v>
          </cell>
        </row>
        <row r="8002">
          <cell r="A8002" t="str">
            <v>A9308CI</v>
          </cell>
          <cell r="B8002" t="str">
            <v>SICRO ABRIL/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25</v>
          </cell>
          <cell r="C8003" t="str">
            <v>Cesto aéreo simples isolado com capacidade para 135 kg</v>
          </cell>
          <cell r="D8003" t="str">
            <v>R$/h</v>
          </cell>
          <cell r="F8003">
            <v>2.12</v>
          </cell>
        </row>
        <row r="8004">
          <cell r="A8004" t="str">
            <v>A9330CI</v>
          </cell>
          <cell r="B8004" t="str">
            <v>SICRO ABRIL/ 25</v>
          </cell>
          <cell r="C8004" t="str">
            <v>Guindaste articulado montado sobre chassi com capacidade de 10 t.m</v>
          </cell>
          <cell r="D8004" t="str">
            <v>R$/h</v>
          </cell>
          <cell r="F8004">
            <v>61.69</v>
          </cell>
        </row>
        <row r="8005">
          <cell r="A8005" t="str">
            <v>A9350CI</v>
          </cell>
          <cell r="B8005" t="str">
            <v>SICRO ABRIL/ 25</v>
          </cell>
          <cell r="C8005" t="str">
            <v>Carroceria de madeira com capacidade de 9 t</v>
          </cell>
          <cell r="D8005" t="str">
            <v>R$/h</v>
          </cell>
          <cell r="F8005">
            <v>3.14</v>
          </cell>
        </row>
        <row r="8006">
          <cell r="A8006" t="str">
            <v>E9693CI</v>
          </cell>
          <cell r="B8006" t="str">
            <v>SICRO ABRIL/ 25</v>
          </cell>
          <cell r="C8006" t="str">
            <v>Caminhão demarcador de faixas com sistema de pintura Spray - 115 kW</v>
          </cell>
          <cell r="D8006" t="str">
            <v>R$/h</v>
          </cell>
          <cell r="F8006">
            <v>412.92</v>
          </cell>
        </row>
        <row r="8007">
          <cell r="A8007" t="str">
            <v>A9322CI</v>
          </cell>
          <cell r="B8007" t="str">
            <v>SICRO ABRIL/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25</v>
          </cell>
          <cell r="C8008" t="str">
            <v>Equipamento demarcador de faixas sistema spray montado sobre chassi com capacidade 1.080 l</v>
          </cell>
          <cell r="D8008" t="str">
            <v>R$/h</v>
          </cell>
          <cell r="F8008">
            <v>356.75</v>
          </cell>
        </row>
        <row r="8009">
          <cell r="A8009" t="str">
            <v>E9783CI</v>
          </cell>
          <cell r="B8009" t="str">
            <v>SICRO ABRIL/ 25</v>
          </cell>
          <cell r="C8009" t="str">
            <v>Plataforma pantográfica montada em caminhão - 115 kW</v>
          </cell>
          <cell r="D8009" t="str">
            <v>R$/h</v>
          </cell>
          <cell r="F8009">
            <v>120.68</v>
          </cell>
        </row>
        <row r="8010">
          <cell r="A8010" t="str">
            <v>A9301CI</v>
          </cell>
          <cell r="B8010" t="str">
            <v>SICRO ABRIL/ 25</v>
          </cell>
          <cell r="C8010" t="str">
            <v>Caminhão plataforma 4 x 2, PBT 8.300 kg e distância entre eixos 3,7 m - 115 kW - motorista de veículo especial</v>
          </cell>
          <cell r="D8010" t="str">
            <v>R$/h</v>
          </cell>
          <cell r="F8010">
            <v>55.36</v>
          </cell>
        </row>
        <row r="8011">
          <cell r="A8011" t="str">
            <v>A9377CI</v>
          </cell>
          <cell r="B8011" t="str">
            <v>SICRO ABRIL/ 25</v>
          </cell>
          <cell r="C8011" t="str">
            <v>Plataforma pantográfica hidráulica montada sobre chassi com capacidade de 600 kg</v>
          </cell>
          <cell r="D8011" t="str">
            <v>R$/h</v>
          </cell>
          <cell r="F8011">
            <v>65.319999999999993</v>
          </cell>
        </row>
        <row r="8012">
          <cell r="A8012" t="str">
            <v>E9787CI</v>
          </cell>
          <cell r="B8012" t="str">
            <v>SICRO ABRIL/ 25</v>
          </cell>
          <cell r="C8012" t="str">
            <v>Bomba para concreto com lança montada sobre chassi com capacidade de 50 m³/h - 136 kW</v>
          </cell>
          <cell r="D8012" t="str">
            <v>R$/h</v>
          </cell>
          <cell r="F8012">
            <v>252.34</v>
          </cell>
        </row>
        <row r="8013">
          <cell r="A8013" t="str">
            <v>A9308CI</v>
          </cell>
          <cell r="B8013" t="str">
            <v>SICRO ABRIL/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25</v>
          </cell>
          <cell r="C8014" t="str">
            <v>Bomba para concreto com lança montada sobre chassi com capacidade de 50 m³/h</v>
          </cell>
          <cell r="D8014" t="str">
            <v>R$/h</v>
          </cell>
          <cell r="F8014">
            <v>185.91</v>
          </cell>
        </row>
        <row r="8015">
          <cell r="A8015" t="str">
            <v>E9792CI</v>
          </cell>
          <cell r="B8015" t="str">
            <v>SICRO ABRIL/ 25</v>
          </cell>
          <cell r="C8015" t="str">
            <v>Caminhão para hidrossemeadura com capacidade de 7.500 l - 136 kW</v>
          </cell>
          <cell r="D8015" t="str">
            <v>R$/h</v>
          </cell>
          <cell r="F8015">
            <v>132.49</v>
          </cell>
        </row>
        <row r="8016">
          <cell r="A8016" t="str">
            <v>A9323CI</v>
          </cell>
          <cell r="B8016" t="str">
            <v>SICRO ABRIL/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64"/>
  <sheetViews>
    <sheetView showGridLines="0" tabSelected="1" view="pageBreakPreview" topLeftCell="A341" zoomScale="85" zoomScaleNormal="85" zoomScaleSheetLayoutView="85" workbookViewId="0">
      <selection activeCell="T355" sqref="T355"/>
    </sheetView>
  </sheetViews>
  <sheetFormatPr defaultColWidth="9.42578125" defaultRowHeight="16.5" x14ac:dyDescent="0.25"/>
  <cols>
    <col min="1" max="1" width="15" style="1" bestFit="1" customWidth="1"/>
    <col min="2" max="2" width="30.7109375" style="117" customWidth="1"/>
    <col min="3" max="3" width="27.85546875" style="1" customWidth="1"/>
    <col min="4"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3.42578125" style="1" customWidth="1"/>
    <col min="10" max="10" width="9.42578125" style="1" customWidth="1"/>
    <col min="11" max="11" width="14.57031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21.140625" style="1" hidden="1" customWidth="1"/>
    <col min="20" max="20" width="21.85546875" style="1" customWidth="1"/>
    <col min="21" max="21" width="15.42578125" style="29" bestFit="1" customWidth="1"/>
    <col min="22" max="22" width="15.42578125" style="30" bestFit="1" customWidth="1"/>
    <col min="23" max="23" width="16.28515625" style="30" customWidth="1"/>
    <col min="24" max="24" width="9.42578125" style="30" customWidth="1"/>
    <col min="25" max="33" width="9.42578125" style="30"/>
    <col min="34" max="16384" width="9.42578125" style="31"/>
  </cols>
  <sheetData>
    <row r="1" spans="1:23" ht="14.45" customHeight="1" x14ac:dyDescent="0.25">
      <c r="A1" s="22" t="s">
        <v>0</v>
      </c>
      <c r="B1" s="23"/>
      <c r="C1" s="23"/>
      <c r="D1" s="24"/>
      <c r="E1" s="25"/>
      <c r="F1" s="25"/>
      <c r="I1" s="27" t="s">
        <v>1</v>
      </c>
      <c r="J1" s="27"/>
      <c r="K1" s="27"/>
    </row>
    <row r="2" spans="1:23" ht="14.45" customHeight="1" x14ac:dyDescent="0.25">
      <c r="A2" s="32" t="s">
        <v>2</v>
      </c>
      <c r="B2" s="33"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3"/>
      <c r="D2" s="34"/>
      <c r="E2" s="35"/>
      <c r="F2" s="35"/>
      <c r="I2" s="27"/>
      <c r="J2" s="27"/>
      <c r="K2" s="27"/>
    </row>
    <row r="3" spans="1:23" ht="85.5" customHeight="1" x14ac:dyDescent="0.25">
      <c r="A3" s="36"/>
      <c r="B3" s="37"/>
      <c r="C3" s="37"/>
      <c r="D3" s="38"/>
      <c r="E3" s="35"/>
      <c r="F3" s="35"/>
      <c r="I3" s="27"/>
      <c r="J3" s="27"/>
      <c r="K3" s="27"/>
    </row>
    <row r="4" spans="1:23" x14ac:dyDescent="0.25">
      <c r="A4" s="39" t="s">
        <v>3</v>
      </c>
      <c r="B4" s="40">
        <f>[23]DADOS!$E$6</f>
        <v>45809</v>
      </c>
      <c r="C4" s="41" t="s">
        <v>4</v>
      </c>
      <c r="D4" s="42" t="str">
        <f>[23]DADOS!$C$7</f>
        <v>Não Desonerado</v>
      </c>
      <c r="E4" s="43"/>
      <c r="F4" s="44"/>
      <c r="I4" s="27"/>
      <c r="J4" s="27"/>
      <c r="K4" s="27"/>
    </row>
    <row r="5" spans="1:23" x14ac:dyDescent="0.25">
      <c r="A5" s="45" t="s">
        <v>5</v>
      </c>
      <c r="B5" s="46"/>
      <c r="C5" s="46"/>
      <c r="D5" s="47"/>
      <c r="E5" s="48"/>
      <c r="F5" s="48"/>
      <c r="G5" s="49"/>
      <c r="H5" s="49"/>
      <c r="I5" s="27"/>
      <c r="J5" s="27"/>
      <c r="K5" s="27"/>
      <c r="L5" s="31"/>
      <c r="M5" s="31"/>
      <c r="N5" s="31"/>
      <c r="O5" s="31"/>
      <c r="P5" s="31"/>
      <c r="Q5" s="31"/>
      <c r="R5" s="31"/>
      <c r="S5" s="31"/>
      <c r="T5" s="31"/>
      <c r="V5" s="50"/>
      <c r="W5" s="31"/>
    </row>
    <row r="6" spans="1:23" ht="16.5" customHeight="1" x14ac:dyDescent="0.25">
      <c r="A6" s="39" t="s">
        <v>6</v>
      </c>
      <c r="B6" s="51">
        <f>[23]DADOS!$C$12</f>
        <v>45809</v>
      </c>
      <c r="C6" s="41" t="s">
        <v>7</v>
      </c>
      <c r="D6" s="139">
        <f>[23]DADOS!$E$12</f>
        <v>45748</v>
      </c>
      <c r="E6" s="52"/>
      <c r="F6" s="52"/>
      <c r="G6" s="49"/>
      <c r="H6" s="49"/>
      <c r="I6" s="53" t="s">
        <v>8</v>
      </c>
      <c r="J6" s="53"/>
      <c r="K6" s="53"/>
      <c r="L6" s="31"/>
      <c r="M6" s="31"/>
      <c r="N6" s="31"/>
      <c r="O6" s="31"/>
      <c r="P6" s="31"/>
      <c r="Q6" s="31"/>
      <c r="R6" s="31"/>
      <c r="S6" s="31"/>
      <c r="T6" s="31"/>
      <c r="V6" s="50"/>
      <c r="W6" s="31"/>
    </row>
    <row r="7" spans="1:23" ht="16.5" customHeight="1" x14ac:dyDescent="0.25">
      <c r="A7" s="39" t="s">
        <v>9</v>
      </c>
      <c r="B7" s="54" t="str">
        <f>[23]DADOS!$C$13</f>
        <v>2024.2</v>
      </c>
      <c r="C7" s="41" t="s">
        <v>10</v>
      </c>
      <c r="D7" s="42">
        <f>[23]DADOS!$E$13</f>
        <v>0</v>
      </c>
      <c r="E7" s="55"/>
      <c r="F7" s="55"/>
      <c r="G7" s="49"/>
      <c r="H7" s="49"/>
      <c r="I7" s="53"/>
      <c r="J7" s="53"/>
      <c r="K7" s="53"/>
      <c r="L7" s="26"/>
      <c r="M7" s="26"/>
      <c r="N7" s="26"/>
      <c r="O7" s="26"/>
      <c r="P7" s="26"/>
      <c r="V7" s="31"/>
      <c r="W7" s="31"/>
    </row>
    <row r="8" spans="1:23" ht="16.5" customHeight="1" x14ac:dyDescent="0.25">
      <c r="A8" s="39" t="s">
        <v>11</v>
      </c>
      <c r="B8" s="138">
        <f>[23]DADOS!$C$14</f>
        <v>45778</v>
      </c>
      <c r="C8" s="41" t="s">
        <v>12</v>
      </c>
      <c r="D8" s="42">
        <f>[23]DADOS!$E$14</f>
        <v>0</v>
      </c>
      <c r="E8" s="55"/>
      <c r="F8" s="55"/>
      <c r="G8" s="49"/>
      <c r="H8" s="49"/>
      <c r="I8" s="53"/>
      <c r="J8" s="53"/>
      <c r="K8" s="53"/>
      <c r="L8" s="26"/>
      <c r="M8" s="26"/>
      <c r="N8" s="26"/>
      <c r="O8" s="26"/>
      <c r="P8" s="26"/>
      <c r="V8" s="31"/>
      <c r="W8" s="31"/>
    </row>
    <row r="9" spans="1:23" ht="15" customHeight="1" x14ac:dyDescent="0.2">
      <c r="A9" s="56" t="s">
        <v>13</v>
      </c>
      <c r="B9" s="57" t="s">
        <v>14</v>
      </c>
      <c r="C9" s="57" t="s">
        <v>15</v>
      </c>
      <c r="D9" s="58" t="s">
        <v>16</v>
      </c>
      <c r="E9" s="31"/>
      <c r="F9" s="31"/>
      <c r="G9" s="59"/>
      <c r="H9" s="49"/>
      <c r="I9" s="53"/>
      <c r="J9" s="53"/>
      <c r="K9" s="53"/>
      <c r="L9" s="26"/>
      <c r="M9" s="26"/>
      <c r="N9" s="26"/>
      <c r="O9" s="26"/>
      <c r="P9" s="26"/>
    </row>
    <row r="10" spans="1:23" ht="16.5" customHeight="1" x14ac:dyDescent="0.25">
      <c r="A10" s="60">
        <v>1</v>
      </c>
      <c r="B10" s="61" t="s">
        <v>17</v>
      </c>
      <c r="C10" s="134"/>
      <c r="D10" s="135"/>
      <c r="E10" s="31"/>
      <c r="F10" s="31"/>
      <c r="G10" s="59"/>
      <c r="H10" s="49"/>
      <c r="I10" s="53"/>
      <c r="J10" s="53"/>
      <c r="K10" s="53"/>
    </row>
    <row r="11" spans="1:23" ht="16.5" customHeight="1" x14ac:dyDescent="0.25">
      <c r="A11" s="62">
        <v>2</v>
      </c>
      <c r="B11" s="61" t="s">
        <v>18</v>
      </c>
      <c r="C11" s="134"/>
      <c r="D11" s="135"/>
      <c r="E11" s="31"/>
      <c r="F11" s="31"/>
      <c r="G11" s="59"/>
      <c r="H11" s="49"/>
      <c r="I11" s="53"/>
      <c r="J11" s="53"/>
      <c r="K11" s="53"/>
    </row>
    <row r="12" spans="1:23" ht="16.5" customHeight="1" x14ac:dyDescent="0.25">
      <c r="A12" s="62">
        <v>3</v>
      </c>
      <c r="B12" s="61" t="s">
        <v>19</v>
      </c>
      <c r="C12" s="134"/>
      <c r="D12" s="135"/>
      <c r="E12" s="31"/>
      <c r="F12" s="31"/>
      <c r="G12" s="59"/>
      <c r="H12" s="49"/>
      <c r="I12" s="53"/>
      <c r="J12" s="53"/>
      <c r="K12" s="53"/>
    </row>
    <row r="13" spans="1:23" x14ac:dyDescent="0.25">
      <c r="A13" s="62">
        <v>4</v>
      </c>
      <c r="B13" s="61" t="s">
        <v>20</v>
      </c>
      <c r="C13" s="134"/>
      <c r="D13" s="135"/>
      <c r="E13" s="31"/>
      <c r="F13" s="31"/>
      <c r="G13" s="59"/>
      <c r="H13" s="49"/>
      <c r="I13" s="63"/>
      <c r="J13" s="64"/>
    </row>
    <row r="14" spans="1:23" x14ac:dyDescent="0.25">
      <c r="A14" s="62">
        <v>5</v>
      </c>
      <c r="B14" s="61" t="s">
        <v>21</v>
      </c>
      <c r="C14" s="134"/>
      <c r="D14" s="135"/>
      <c r="E14" s="31"/>
      <c r="F14" s="31"/>
      <c r="G14" s="59"/>
      <c r="H14" s="49"/>
      <c r="I14" s="63"/>
      <c r="J14" s="64"/>
    </row>
    <row r="15" spans="1:23" ht="17.25" thickBot="1" x14ac:dyDescent="0.3">
      <c r="A15" s="65">
        <v>6</v>
      </c>
      <c r="B15" s="66" t="s">
        <v>22</v>
      </c>
      <c r="C15" s="136"/>
      <c r="D15" s="137"/>
      <c r="E15" s="31"/>
      <c r="F15" s="31"/>
      <c r="G15" s="59"/>
      <c r="H15" s="49"/>
      <c r="I15" s="30"/>
      <c r="J15" s="30"/>
    </row>
    <row r="16" spans="1:23" x14ac:dyDescent="0.25">
      <c r="B16" s="1"/>
      <c r="C16" s="67"/>
      <c r="D16" s="67"/>
      <c r="E16" s="31"/>
      <c r="F16" s="31"/>
      <c r="G16" s="59"/>
      <c r="H16" s="49"/>
      <c r="I16" s="30"/>
      <c r="J16" s="30"/>
    </row>
    <row r="17" spans="1:33" x14ac:dyDescent="0.25">
      <c r="A17" s="1" t="s">
        <v>23</v>
      </c>
      <c r="B17" s="1"/>
      <c r="E17" s="59"/>
      <c r="F17" s="59"/>
      <c r="G17" s="59"/>
      <c r="H17" s="49"/>
    </row>
    <row r="18" spans="1:33" x14ac:dyDescent="0.25">
      <c r="A18" s="1" t="s">
        <v>24</v>
      </c>
      <c r="B18" s="1"/>
      <c r="E18" s="59"/>
      <c r="F18" s="59"/>
      <c r="G18" s="59"/>
      <c r="H18" s="49"/>
    </row>
    <row r="19" spans="1:33" ht="17.25" thickBot="1" x14ac:dyDescent="0.3">
      <c r="B19" s="1"/>
      <c r="E19" s="59"/>
      <c r="F19" s="59"/>
      <c r="G19" s="59"/>
      <c r="H19" s="49"/>
    </row>
    <row r="20" spans="1:33" ht="39.75" customHeight="1" thickBot="1" x14ac:dyDescent="0.3">
      <c r="A20" s="18" t="s">
        <v>25</v>
      </c>
      <c r="B20" s="18" t="s">
        <v>26</v>
      </c>
      <c r="C20" s="18" t="s">
        <v>27</v>
      </c>
      <c r="D20" s="18" t="s">
        <v>28</v>
      </c>
      <c r="E20" s="20" t="s">
        <v>29</v>
      </c>
      <c r="F20" s="20" t="s">
        <v>28</v>
      </c>
      <c r="G20" s="18" t="s">
        <v>29</v>
      </c>
      <c r="H20" s="20" t="s">
        <v>27</v>
      </c>
      <c r="I20" s="18" t="s">
        <v>30</v>
      </c>
      <c r="J20" s="18" t="s">
        <v>31</v>
      </c>
      <c r="K20" s="68" t="s">
        <v>32</v>
      </c>
      <c r="L20" s="16" t="s">
        <v>33</v>
      </c>
      <c r="M20" s="17"/>
      <c r="N20" s="69" t="s">
        <v>34</v>
      </c>
      <c r="O20" s="69" t="s">
        <v>35</v>
      </c>
      <c r="P20" s="70" t="s">
        <v>36</v>
      </c>
      <c r="Q20" s="16" t="s">
        <v>37</v>
      </c>
      <c r="R20" s="17"/>
      <c r="S20" s="71" t="s">
        <v>38</v>
      </c>
      <c r="T20" s="72"/>
    </row>
    <row r="21" spans="1:33" ht="21" customHeight="1" thickBot="1" x14ac:dyDescent="0.3">
      <c r="A21" s="19"/>
      <c r="B21" s="19"/>
      <c r="C21" s="19"/>
      <c r="D21" s="19" t="s">
        <v>28</v>
      </c>
      <c r="E21" s="21"/>
      <c r="F21" s="21"/>
      <c r="G21" s="19"/>
      <c r="H21" s="21"/>
      <c r="I21" s="19"/>
      <c r="J21" s="19"/>
      <c r="K21" s="73"/>
      <c r="L21" s="74" t="s">
        <v>15</v>
      </c>
      <c r="M21" s="75" t="s">
        <v>16</v>
      </c>
      <c r="N21" s="76"/>
      <c r="O21" s="76"/>
      <c r="P21" s="77"/>
      <c r="Q21" s="75" t="s">
        <v>15</v>
      </c>
      <c r="R21" s="75" t="s">
        <v>16</v>
      </c>
      <c r="S21" s="75" t="s">
        <v>15</v>
      </c>
      <c r="T21" s="75" t="s">
        <v>16</v>
      </c>
    </row>
    <row r="22" spans="1:33" s="83" customFormat="1" x14ac:dyDescent="0.25">
      <c r="A22" s="78"/>
      <c r="B22" s="79" t="s">
        <v>39</v>
      </c>
      <c r="C22" s="80"/>
      <c r="D22" s="80"/>
      <c r="E22" s="80"/>
      <c r="F22" s="80"/>
      <c r="G22" s="80"/>
      <c r="H22" s="80"/>
      <c r="I22" s="80"/>
      <c r="J22" s="80"/>
      <c r="K22" s="80"/>
      <c r="L22" s="80"/>
      <c r="M22" s="80"/>
      <c r="N22" s="80"/>
      <c r="O22" s="80"/>
      <c r="P22" s="80"/>
      <c r="Q22" s="80"/>
      <c r="R22" s="81"/>
      <c r="S22" s="82"/>
      <c r="T22" s="82"/>
      <c r="U22" s="29"/>
      <c r="Z22" s="84"/>
      <c r="AA22" s="84"/>
      <c r="AB22" s="84"/>
      <c r="AC22" s="84"/>
      <c r="AD22" s="84"/>
      <c r="AE22" s="84"/>
      <c r="AF22" s="84"/>
      <c r="AG22" s="84"/>
    </row>
    <row r="23" spans="1:33" s="83" customFormat="1" x14ac:dyDescent="0.25">
      <c r="A23" s="85" t="s">
        <v>40</v>
      </c>
      <c r="B23" s="85"/>
      <c r="C23" s="86"/>
      <c r="D23" s="87"/>
      <c r="E23" s="87"/>
      <c r="F23" s="87"/>
      <c r="G23" s="87"/>
      <c r="H23" s="87"/>
      <c r="I23" s="2" t="s">
        <v>41</v>
      </c>
      <c r="J23" s="87"/>
      <c r="K23" s="88"/>
      <c r="L23" s="89"/>
      <c r="M23" s="87"/>
      <c r="N23" s="87"/>
      <c r="O23" s="87"/>
      <c r="P23" s="87"/>
      <c r="Q23" s="87"/>
      <c r="R23" s="87"/>
      <c r="S23" s="90">
        <f>SUM(S24,S26,S28)</f>
        <v>428668.58</v>
      </c>
      <c r="T23" s="90">
        <f>SUM(T24,T26,T28)</f>
        <v>0</v>
      </c>
      <c r="U23" s="29"/>
      <c r="Z23" s="84"/>
      <c r="AA23" s="84"/>
      <c r="AB23" s="84"/>
      <c r="AC23" s="84"/>
      <c r="AD23" s="84"/>
      <c r="AE23" s="84"/>
      <c r="AF23" s="84"/>
      <c r="AG23" s="84"/>
    </row>
    <row r="24" spans="1:33" s="83" customFormat="1" x14ac:dyDescent="0.25">
      <c r="A24" s="91" t="s">
        <v>42</v>
      </c>
      <c r="B24" s="91"/>
      <c r="C24" s="92"/>
      <c r="D24" s="93"/>
      <c r="E24" s="93"/>
      <c r="F24" s="93"/>
      <c r="G24" s="93"/>
      <c r="H24" s="93"/>
      <c r="I24" s="3" t="s">
        <v>43</v>
      </c>
      <c r="J24" s="93"/>
      <c r="K24" s="94"/>
      <c r="L24" s="95"/>
      <c r="M24" s="93"/>
      <c r="N24" s="93"/>
      <c r="O24" s="93"/>
      <c r="P24" s="93"/>
      <c r="Q24" s="93"/>
      <c r="R24" s="93"/>
      <c r="S24" s="96">
        <f>SUM(S25)</f>
        <v>366965.58</v>
      </c>
      <c r="T24" s="96">
        <f>SUM(T25)</f>
        <v>0</v>
      </c>
      <c r="U24" s="29"/>
      <c r="Z24" s="84"/>
      <c r="AA24" s="84"/>
      <c r="AB24" s="84"/>
      <c r="AC24" s="84"/>
      <c r="AD24" s="84"/>
      <c r="AE24" s="84"/>
      <c r="AF24" s="84"/>
      <c r="AG24" s="84"/>
    </row>
    <row r="25" spans="1:33" s="83" customFormat="1" x14ac:dyDescent="0.3">
      <c r="A25" s="41" t="s">
        <v>44</v>
      </c>
      <c r="B25" s="97" t="str">
        <f>IFERROR(VLOOKUP(C25,'[23]SINAPI JUNHO'!$A:$F,6,FALSE),IFERROR(VLOOKUP(C25,'[23]BANCO DE DADOS'!$A$3:$F$12007,2,FALSE),""))</f>
        <v>COMPOSIÇÃO</v>
      </c>
      <c r="C25" s="98" t="s">
        <v>45</v>
      </c>
      <c r="D25" s="99"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100">
        <v>1</v>
      </c>
      <c r="L25" s="7">
        <f>IFERROR(VLOOKUP(C25,'[23]SINAPI JUNHO'!$A:$E,4,FALSE),IFERROR(VLOOKUP(C25,'[23]BANCO DE DADOS'!$A$3:$F$12007,5,FALSE),""))</f>
        <v>366965.58</v>
      </c>
      <c r="M25" s="131"/>
      <c r="N25" s="101">
        <f t="shared" ref="N25:N29" si="2">IF($P25="","",IF($P25=1,$C$10,IF($P25=2,$C$11,IF($P25=3,$C$12,IF($P25=4,$C$13,IF($P25=5,$C$14,IF($P25=6,$C$15)))))))</f>
        <v>0</v>
      </c>
      <c r="O25" s="101">
        <f t="shared" ref="O25:O29" si="3">IF($P25="","",IF($P25=1,$D$10,IF($P25=2,$D$11,IF($P25=3,$D$12,IF($P25=4,$D$13,IF($P25=5,$D$14,IF($P25=6,$D$15)))))))</f>
        <v>0</v>
      </c>
      <c r="P25" s="102">
        <v>1</v>
      </c>
      <c r="Q25" s="8">
        <f t="shared" ref="Q25:R25" si="4">IF($K25="","",ROUND((L25*N25)+L25,2))</f>
        <v>366965.58</v>
      </c>
      <c r="R25" s="8">
        <f t="shared" si="4"/>
        <v>0</v>
      </c>
      <c r="S25" s="8">
        <f t="shared" ref="S25" si="5">IF($K25="","",ROUND(Q25*K25,2))</f>
        <v>366965.58</v>
      </c>
      <c r="T25" s="8">
        <f t="shared" ref="T25" si="6">IF($K25="","",ROUND(R25*K25,2))</f>
        <v>0</v>
      </c>
      <c r="U25" s="29"/>
      <c r="Z25" s="84"/>
      <c r="AA25" s="84"/>
      <c r="AB25" s="84"/>
      <c r="AC25" s="84"/>
      <c r="AD25" s="84"/>
      <c r="AE25" s="84"/>
      <c r="AF25" s="84"/>
      <c r="AG25" s="84"/>
    </row>
    <row r="26" spans="1:33" s="83" customFormat="1" x14ac:dyDescent="0.25">
      <c r="A26" s="91" t="s">
        <v>46</v>
      </c>
      <c r="B26" s="91"/>
      <c r="C26" s="92"/>
      <c r="D26" s="93"/>
      <c r="E26" s="93"/>
      <c r="F26" s="93"/>
      <c r="G26" s="93"/>
      <c r="H26" s="93"/>
      <c r="I26" s="3" t="s">
        <v>47</v>
      </c>
      <c r="J26" s="93"/>
      <c r="K26" s="94"/>
      <c r="L26" s="95"/>
      <c r="M26" s="132"/>
      <c r="N26" s="93"/>
      <c r="O26" s="93"/>
      <c r="P26" s="93"/>
      <c r="Q26" s="93"/>
      <c r="R26" s="93"/>
      <c r="S26" s="96">
        <f>SUM(S27)</f>
        <v>30851.5</v>
      </c>
      <c r="T26" s="96">
        <f>SUM(T27)</f>
        <v>0</v>
      </c>
      <c r="U26" s="29"/>
      <c r="Z26" s="84"/>
      <c r="AA26" s="84"/>
      <c r="AB26" s="84"/>
      <c r="AC26" s="84"/>
      <c r="AD26" s="84"/>
      <c r="AE26" s="84"/>
      <c r="AF26" s="84"/>
      <c r="AG26" s="84"/>
    </row>
    <row r="27" spans="1:33" s="83" customFormat="1" x14ac:dyDescent="0.3">
      <c r="A27" s="41" t="s">
        <v>48</v>
      </c>
      <c r="B27" s="97" t="str">
        <f>IFERROR(VLOOKUP(C27,'[23]SINAPI JUNHO'!$A:$F,6,FALSE),IFERROR(VLOOKUP(C27,'[23]BANCO DE DADOS'!$A$3:$F$12007,2,FALSE),""))</f>
        <v>COMPOSIÇÃO</v>
      </c>
      <c r="C27" s="98" t="s">
        <v>49</v>
      </c>
      <c r="D27" s="99"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100">
        <v>1</v>
      </c>
      <c r="L27" s="7">
        <f>IFERROR(VLOOKUP(C27,'[23]SINAPI JUNHO'!$A:$E,4,FALSE),IFERROR(VLOOKUP(C27,'[23]BANCO DE DADOS'!$A$3:$F$12007,5,FALSE),""))</f>
        <v>30851.5</v>
      </c>
      <c r="M27" s="131"/>
      <c r="N27" s="101">
        <f t="shared" si="2"/>
        <v>0</v>
      </c>
      <c r="O27" s="101">
        <f t="shared" si="3"/>
        <v>0</v>
      </c>
      <c r="P27" s="102">
        <v>1</v>
      </c>
      <c r="Q27" s="8">
        <f t="shared" ref="Q27:R29" si="9">IF($K27="","",ROUND((L27*N27)+L27,2))</f>
        <v>30851.5</v>
      </c>
      <c r="R27" s="8">
        <f t="shared" si="9"/>
        <v>0</v>
      </c>
      <c r="S27" s="8">
        <f t="shared" ref="S27:S29" si="10">IF($K27="","",ROUND(Q27*K27,2))</f>
        <v>30851.5</v>
      </c>
      <c r="T27" s="8">
        <f t="shared" ref="T27:T29" si="11">IF($K27="","",ROUND(R27*K27,2))</f>
        <v>0</v>
      </c>
      <c r="U27" s="29"/>
      <c r="Z27" s="84"/>
      <c r="AA27" s="84"/>
      <c r="AB27" s="84"/>
      <c r="AC27" s="84"/>
      <c r="AD27" s="84"/>
      <c r="AE27" s="84"/>
      <c r="AF27" s="84"/>
      <c r="AG27" s="84"/>
    </row>
    <row r="28" spans="1:33" s="83" customFormat="1" x14ac:dyDescent="0.25">
      <c r="A28" s="91" t="s">
        <v>50</v>
      </c>
      <c r="B28" s="91"/>
      <c r="C28" s="92"/>
      <c r="D28" s="93"/>
      <c r="E28" s="93"/>
      <c r="F28" s="93"/>
      <c r="G28" s="93"/>
      <c r="H28" s="93"/>
      <c r="I28" s="3" t="s">
        <v>51</v>
      </c>
      <c r="J28" s="93"/>
      <c r="K28" s="94"/>
      <c r="L28" s="95"/>
      <c r="M28" s="132"/>
      <c r="N28" s="93"/>
      <c r="O28" s="93"/>
      <c r="P28" s="93"/>
      <c r="Q28" s="93"/>
      <c r="R28" s="93"/>
      <c r="S28" s="96">
        <f>SUM(S29)</f>
        <v>30851.5</v>
      </c>
      <c r="T28" s="96">
        <f>SUM(T29)</f>
        <v>0</v>
      </c>
      <c r="U28" s="29"/>
      <c r="Z28" s="84"/>
      <c r="AA28" s="84"/>
      <c r="AB28" s="84"/>
      <c r="AC28" s="84"/>
      <c r="AD28" s="84"/>
      <c r="AE28" s="84"/>
      <c r="AF28" s="84"/>
      <c r="AG28" s="84"/>
    </row>
    <row r="29" spans="1:33" s="83" customFormat="1" x14ac:dyDescent="0.3">
      <c r="A29" s="41" t="s">
        <v>52</v>
      </c>
      <c r="B29" s="97" t="str">
        <f>IFERROR(VLOOKUP(C29,'[23]SINAPI JUNHO'!$A:$F,6,FALSE),IFERROR(VLOOKUP(C29,'[23]BANCO DE DADOS'!$A$3:$F$12007,2,FALSE),""))</f>
        <v>COMPOSIÇÃO</v>
      </c>
      <c r="C29" s="98" t="s">
        <v>53</v>
      </c>
      <c r="D29" s="99"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100">
        <v>1</v>
      </c>
      <c r="L29" s="7">
        <f>IFERROR(VLOOKUP(C29,'[23]SINAPI JUNHO'!$A:$E,4,FALSE),IFERROR(VLOOKUP(C29,'[23]BANCO DE DADOS'!$A$3:$F$12007,5,FALSE),""))</f>
        <v>30851.5</v>
      </c>
      <c r="M29" s="131"/>
      <c r="N29" s="101">
        <f t="shared" si="2"/>
        <v>0</v>
      </c>
      <c r="O29" s="101">
        <f t="shared" si="3"/>
        <v>0</v>
      </c>
      <c r="P29" s="102">
        <v>1</v>
      </c>
      <c r="Q29" s="8">
        <f t="shared" si="9"/>
        <v>30851.5</v>
      </c>
      <c r="R29" s="8">
        <f t="shared" si="9"/>
        <v>0</v>
      </c>
      <c r="S29" s="8">
        <f t="shared" si="10"/>
        <v>30851.5</v>
      </c>
      <c r="T29" s="8">
        <f t="shared" si="11"/>
        <v>0</v>
      </c>
      <c r="U29" s="29"/>
      <c r="Z29" s="84"/>
      <c r="AA29" s="84"/>
      <c r="AB29" s="84"/>
      <c r="AC29" s="84"/>
      <c r="AD29" s="84"/>
      <c r="AE29" s="84"/>
      <c r="AF29" s="84"/>
      <c r="AG29" s="84"/>
    </row>
    <row r="30" spans="1:33" s="83" customFormat="1" x14ac:dyDescent="0.25">
      <c r="A30" s="85" t="s">
        <v>54</v>
      </c>
      <c r="B30" s="85"/>
      <c r="C30" s="86"/>
      <c r="D30" s="87"/>
      <c r="E30" s="87"/>
      <c r="F30" s="87"/>
      <c r="G30" s="87"/>
      <c r="H30" s="87"/>
      <c r="I30" s="9" t="s">
        <v>55</v>
      </c>
      <c r="J30" s="87"/>
      <c r="K30" s="88"/>
      <c r="L30" s="89"/>
      <c r="M30" s="133"/>
      <c r="N30" s="87"/>
      <c r="O30" s="87"/>
      <c r="P30" s="87"/>
      <c r="Q30" s="87"/>
      <c r="R30" s="87"/>
      <c r="S30" s="90">
        <f>SUM(S31,S33,S39,S41,S43,S52,S67,S76,S99,S109,S114)</f>
        <v>6824076.3999999994</v>
      </c>
      <c r="T30" s="90">
        <f>SUM(T31,T33,T39,T41,T43,T52,T67,T76,T99,T109,T114)</f>
        <v>0</v>
      </c>
      <c r="U30" s="29"/>
      <c r="Z30" s="84"/>
      <c r="AA30" s="84"/>
      <c r="AB30" s="84"/>
      <c r="AC30" s="84"/>
      <c r="AD30" s="84"/>
      <c r="AE30" s="84"/>
      <c r="AF30" s="84"/>
      <c r="AG30" s="84"/>
    </row>
    <row r="31" spans="1:33" s="83" customFormat="1" x14ac:dyDescent="0.25">
      <c r="A31" s="91" t="s">
        <v>56</v>
      </c>
      <c r="B31" s="91"/>
      <c r="C31" s="92"/>
      <c r="D31" s="93"/>
      <c r="E31" s="93"/>
      <c r="F31" s="93"/>
      <c r="G31" s="93"/>
      <c r="H31" s="93"/>
      <c r="I31" s="3" t="s">
        <v>57</v>
      </c>
      <c r="J31" s="93"/>
      <c r="K31" s="94"/>
      <c r="L31" s="95"/>
      <c r="M31" s="132"/>
      <c r="N31" s="93"/>
      <c r="O31" s="93"/>
      <c r="P31" s="93"/>
      <c r="Q31" s="93"/>
      <c r="R31" s="93"/>
      <c r="S31" s="96">
        <f>S32</f>
        <v>427216.14</v>
      </c>
      <c r="T31" s="96">
        <f>T32</f>
        <v>0</v>
      </c>
      <c r="U31" s="29"/>
      <c r="Z31" s="84"/>
      <c r="AA31" s="84"/>
      <c r="AB31" s="84"/>
      <c r="AC31" s="84"/>
      <c r="AD31" s="84"/>
      <c r="AE31" s="84"/>
      <c r="AF31" s="84"/>
      <c r="AG31" s="84"/>
    </row>
    <row r="32" spans="1:33" x14ac:dyDescent="0.3">
      <c r="A32" s="41" t="s">
        <v>58</v>
      </c>
      <c r="B32" s="97" t="str">
        <f>IFERROR(VLOOKUP(C32,'[23]SINAPI JUNHO'!$A:$F,6,FALSE),IFERROR(VLOOKUP(C32,'[23]BANCO DE DADOS'!$A$3:$F$12007,2,FALSE),""))</f>
        <v>COMPOSIÇÃO</v>
      </c>
      <c r="C32" s="98" t="s">
        <v>59</v>
      </c>
      <c r="D32" s="99"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100">
        <v>1</v>
      </c>
      <c r="L32" s="7">
        <f>IFERROR(VLOOKUP(C32,'[23]SINAPI JUNHO'!$A:$E,4,FALSE),IFERROR(VLOOKUP(C32,'[23]BANCO DE DADOS'!$A$3:$F$12007,5,FALSE),""))</f>
        <v>427216.14</v>
      </c>
      <c r="M32" s="131"/>
      <c r="N32" s="101">
        <f t="shared" ref="N32:N295" si="14">IF($P32="","",IF($P32=1,$C$10,IF($P32=2,$C$11,IF($P32=3,$C$12,IF($P32=4,$C$13,IF($P32=5,$C$14,IF($P32=6,$C$15)))))))</f>
        <v>0</v>
      </c>
      <c r="O32" s="101">
        <f t="shared" ref="O32:O295" si="15">IF($P32="","",IF($P32=1,$D$10,IF($P32=2,$D$11,IF($P32=3,$D$12,IF($P32=4,$D$13,IF($P32=5,$D$14,IF($P32=6,$D$15)))))))</f>
        <v>0</v>
      </c>
      <c r="P32" s="102">
        <v>1</v>
      </c>
      <c r="Q32" s="8">
        <f t="shared" ref="Q32:R32" si="16">IF($K32="","",ROUND((L32*N32)+L32,2))</f>
        <v>427216.14</v>
      </c>
      <c r="R32" s="8">
        <f t="shared" si="16"/>
        <v>0</v>
      </c>
      <c r="S32" s="8">
        <f t="shared" ref="S32" si="17">IF($K32="","",ROUND(Q32*K32,2))</f>
        <v>427216.14</v>
      </c>
      <c r="T32" s="8">
        <f t="shared" ref="T32" si="18">IF($K32="","",ROUND(R32*K32,2))</f>
        <v>0</v>
      </c>
      <c r="V32" s="29"/>
      <c r="W32" s="29"/>
      <c r="X32" s="31"/>
      <c r="Y32" s="31"/>
      <c r="Z32" s="103"/>
    </row>
    <row r="33" spans="1:26" x14ac:dyDescent="0.25">
      <c r="A33" s="91" t="s">
        <v>60</v>
      </c>
      <c r="B33" s="91"/>
      <c r="C33" s="92"/>
      <c r="D33" s="93"/>
      <c r="E33" s="93"/>
      <c r="F33" s="93"/>
      <c r="G33" s="93"/>
      <c r="H33" s="93"/>
      <c r="I33" s="3" t="s">
        <v>61</v>
      </c>
      <c r="J33" s="93"/>
      <c r="K33" s="94"/>
      <c r="L33" s="95"/>
      <c r="M33" s="132"/>
      <c r="N33" s="93"/>
      <c r="O33" s="93"/>
      <c r="P33" s="93"/>
      <c r="Q33" s="93"/>
      <c r="R33" s="93"/>
      <c r="S33" s="96">
        <f>SUM(S34:S38)</f>
        <v>300163.19</v>
      </c>
      <c r="T33" s="96">
        <f>SUM(T34:T38)</f>
        <v>0</v>
      </c>
      <c r="V33" s="31"/>
      <c r="W33" s="31"/>
      <c r="X33" s="31"/>
      <c r="Y33" s="31"/>
      <c r="Z33" s="103"/>
    </row>
    <row r="34" spans="1:26" ht="33" x14ac:dyDescent="0.3">
      <c r="A34" s="41" t="s">
        <v>62</v>
      </c>
      <c r="B34" s="97" t="str">
        <f>IFERROR(VLOOKUP(C34,'[23]SINAPI JUNHO'!$A:$F,6,FALSE),IFERROR(VLOOKUP(C34,'[23]BANCO DE DADOS'!$A$3:$F$12007,2,FALSE),""))</f>
        <v>SINAPI JUNHO 2025</v>
      </c>
      <c r="C34" s="98">
        <v>103689</v>
      </c>
      <c r="D34" s="99"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100">
        <v>400.14</v>
      </c>
      <c r="L34" s="7">
        <f>IFERROR(VLOOKUP(C34,'[23]SINAPI JUNHO'!$A:$E,4,FALSE),IFERROR(VLOOKUP(C34,'[23]BANCO DE DADOS'!$A$3:$F$12007,5,FALSE),""))</f>
        <v>465.99</v>
      </c>
      <c r="M34" s="131"/>
      <c r="N34" s="101">
        <f t="shared" si="14"/>
        <v>0</v>
      </c>
      <c r="O34" s="101">
        <f t="shared" si="15"/>
        <v>0</v>
      </c>
      <c r="P34" s="102">
        <v>1</v>
      </c>
      <c r="Q34" s="8">
        <f t="shared" ref="Q34:R48" si="21">IF($K34="","",ROUND((L34*N34)+L34,2))</f>
        <v>465.99</v>
      </c>
      <c r="R34" s="8">
        <f t="shared" si="21"/>
        <v>0</v>
      </c>
      <c r="S34" s="8">
        <f t="shared" ref="S34:S48" si="22">IF($K34="","",ROUND(Q34*K34,2))</f>
        <v>186461.24</v>
      </c>
      <c r="T34" s="8">
        <f t="shared" ref="T34:T48" si="23">IF($K34="","",ROUND(R34*K34,2))</f>
        <v>0</v>
      </c>
      <c r="V34" s="31"/>
      <c r="W34" s="31"/>
      <c r="Z34" s="103"/>
    </row>
    <row r="35" spans="1:26" ht="50.25" customHeight="1" x14ac:dyDescent="0.3">
      <c r="A35" s="41" t="s">
        <v>63</v>
      </c>
      <c r="B35" s="97" t="str">
        <f>IFERROR(VLOOKUP(C35,'[23]SINAPI JUNHO'!$A:$F,6,FALSE),IFERROR(VLOOKUP(C35,'[23]BANCO DE DADOS'!$A$3:$F$12007,2,FALSE),""))</f>
        <v>COMPESA 2024.2</v>
      </c>
      <c r="C35" s="98" t="s">
        <v>64</v>
      </c>
      <c r="D35" s="99"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100">
        <v>22</v>
      </c>
      <c r="L35" s="7">
        <f>IFERROR(VLOOKUP(C35,'[23]SINAPI JUNHO'!$A:$E,4,FALSE),IFERROR(VLOOKUP(C35,'[23]BANCO DE DADOS'!$A$3:$F$12007,5,FALSE),""))</f>
        <v>4181.8900000000003</v>
      </c>
      <c r="M35" s="131"/>
      <c r="N35" s="101">
        <f t="shared" si="14"/>
        <v>0</v>
      </c>
      <c r="O35" s="101">
        <f t="shared" si="15"/>
        <v>0</v>
      </c>
      <c r="P35" s="102">
        <v>1</v>
      </c>
      <c r="Q35" s="8">
        <f t="shared" si="21"/>
        <v>4181.8900000000003</v>
      </c>
      <c r="R35" s="8">
        <f t="shared" si="21"/>
        <v>0</v>
      </c>
      <c r="S35" s="8">
        <f t="shared" si="22"/>
        <v>92001.58</v>
      </c>
      <c r="T35" s="8">
        <f t="shared" si="23"/>
        <v>0</v>
      </c>
      <c r="Z35" s="103"/>
    </row>
    <row r="36" spans="1:26" ht="30" customHeight="1" x14ac:dyDescent="0.3">
      <c r="A36" s="41" t="s">
        <v>65</v>
      </c>
      <c r="B36" s="97" t="str">
        <f>IFERROR(VLOOKUP(C36,'[23]SINAPI JUNHO'!$A:$F,6,FALSE),IFERROR(VLOOKUP(C36,'[23]BANCO DE DADOS'!$A$3:$F$12007,2,FALSE),""))</f>
        <v>ORSE MAIO 2025</v>
      </c>
      <c r="C36" s="98">
        <v>4659</v>
      </c>
      <c r="D36" s="99"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100">
        <v>11</v>
      </c>
      <c r="L36" s="7">
        <f>IFERROR(VLOOKUP(C36,'[23]SINAPI JUNHO'!$A:$E,4,FALSE),IFERROR(VLOOKUP(C36,'[23]BANCO DE DADOS'!$A$3:$F$12007,5,FALSE),""))</f>
        <v>1800</v>
      </c>
      <c r="M36" s="131"/>
      <c r="N36" s="101">
        <f t="shared" si="14"/>
        <v>0</v>
      </c>
      <c r="O36" s="101">
        <f t="shared" si="15"/>
        <v>0</v>
      </c>
      <c r="P36" s="102">
        <v>6</v>
      </c>
      <c r="Q36" s="8">
        <f t="shared" si="21"/>
        <v>1800</v>
      </c>
      <c r="R36" s="8">
        <f t="shared" si="21"/>
        <v>0</v>
      </c>
      <c r="S36" s="8">
        <f t="shared" si="22"/>
        <v>19800</v>
      </c>
      <c r="T36" s="8">
        <f t="shared" si="23"/>
        <v>0</v>
      </c>
      <c r="Z36" s="103"/>
    </row>
    <row r="37" spans="1:26" ht="30" customHeight="1" x14ac:dyDescent="0.3">
      <c r="A37" s="41" t="s">
        <v>66</v>
      </c>
      <c r="B37" s="97" t="str">
        <f>IFERROR(VLOOKUP(C37,'[23]SINAPI JUNHO'!$A:$F,6,FALSE),IFERROR(VLOOKUP(C37,'[23]BANCO DE DADOS'!$A$3:$F$12007,2,FALSE),""))</f>
        <v>COMPESA 2024.2</v>
      </c>
      <c r="C37" s="98" t="s">
        <v>67</v>
      </c>
      <c r="D37" s="99"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100">
        <v>29</v>
      </c>
      <c r="L37" s="7">
        <f>IFERROR(VLOOKUP(C37,'[23]SINAPI JUNHO'!$A:$E,4,FALSE),IFERROR(VLOOKUP(C37,'[23]BANCO DE DADOS'!$A$3:$F$12007,5,FALSE),""))</f>
        <v>19.66</v>
      </c>
      <c r="M37" s="131"/>
      <c r="N37" s="101">
        <f t="shared" si="14"/>
        <v>0</v>
      </c>
      <c r="O37" s="101">
        <f t="shared" si="15"/>
        <v>0</v>
      </c>
      <c r="P37" s="102">
        <v>1</v>
      </c>
      <c r="Q37" s="8">
        <f t="shared" si="21"/>
        <v>19.66</v>
      </c>
      <c r="R37" s="8">
        <f t="shared" si="21"/>
        <v>0</v>
      </c>
      <c r="S37" s="8">
        <f t="shared" si="22"/>
        <v>570.14</v>
      </c>
      <c r="T37" s="8">
        <f t="shared" si="23"/>
        <v>0</v>
      </c>
      <c r="Z37" s="103"/>
    </row>
    <row r="38" spans="1:26" ht="34.5" customHeight="1" x14ac:dyDescent="0.3">
      <c r="A38" s="41" t="s">
        <v>68</v>
      </c>
      <c r="B38" s="97" t="str">
        <f>IFERROR(VLOOKUP(C38,'[23]SINAPI JUNHO'!$A:$F,6,FALSE),IFERROR(VLOOKUP(C38,'[23]BANCO DE DADOS'!$A$3:$F$12007,2,FALSE),""))</f>
        <v>COMPESA 2024.2</v>
      </c>
      <c r="C38" s="98" t="s">
        <v>69</v>
      </c>
      <c r="D38" s="99"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100">
        <v>29</v>
      </c>
      <c r="L38" s="7">
        <f>IFERROR(VLOOKUP(C38,'[23]SINAPI JUNHO'!$A:$E,4,FALSE),IFERROR(VLOOKUP(C38,'[23]BANCO DE DADOS'!$A$3:$F$12007,5,FALSE),""))</f>
        <v>45.87</v>
      </c>
      <c r="M38" s="131"/>
      <c r="N38" s="101">
        <f t="shared" si="14"/>
        <v>0</v>
      </c>
      <c r="O38" s="101">
        <f t="shared" si="15"/>
        <v>0</v>
      </c>
      <c r="P38" s="102">
        <v>1</v>
      </c>
      <c r="Q38" s="8">
        <f t="shared" si="21"/>
        <v>45.87</v>
      </c>
      <c r="R38" s="8">
        <f t="shared" si="21"/>
        <v>0</v>
      </c>
      <c r="S38" s="8">
        <f t="shared" si="22"/>
        <v>1330.23</v>
      </c>
      <c r="T38" s="8">
        <f t="shared" si="23"/>
        <v>0</v>
      </c>
      <c r="Z38" s="103"/>
    </row>
    <row r="39" spans="1:26" x14ac:dyDescent="0.25">
      <c r="A39" s="91" t="s">
        <v>70</v>
      </c>
      <c r="B39" s="91"/>
      <c r="C39" s="92"/>
      <c r="D39" s="93"/>
      <c r="E39" s="93"/>
      <c r="F39" s="93"/>
      <c r="G39" s="93"/>
      <c r="H39" s="93"/>
      <c r="I39" s="3" t="s">
        <v>47</v>
      </c>
      <c r="J39" s="93"/>
      <c r="K39" s="94"/>
      <c r="L39" s="95"/>
      <c r="M39" s="132"/>
      <c r="N39" s="93"/>
      <c r="O39" s="93"/>
      <c r="P39" s="93"/>
      <c r="Q39" s="93"/>
      <c r="R39" s="93"/>
      <c r="S39" s="96">
        <f>SUM(S40:S40)</f>
        <v>149699.70000000001</v>
      </c>
      <c r="T39" s="96">
        <f>SUM(T40:T40)</f>
        <v>0</v>
      </c>
      <c r="Z39" s="103"/>
    </row>
    <row r="40" spans="1:26" ht="35.25" customHeight="1" x14ac:dyDescent="0.3">
      <c r="A40" s="41" t="s">
        <v>71</v>
      </c>
      <c r="B40" s="97" t="str">
        <f>IFERROR(VLOOKUP(C40,'[23]SINAPI JUNHO'!$A:$F,6,FALSE),IFERROR(VLOOKUP(C40,'[23]BANCO DE DADOS'!$A$3:$F$12007,2,FALSE),""))</f>
        <v>COMPOSIÇÃO</v>
      </c>
      <c r="C40" s="98" t="s">
        <v>72</v>
      </c>
      <c r="D40" s="99"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100">
        <v>18</v>
      </c>
      <c r="L40" s="7">
        <f>IFERROR(VLOOKUP(C40,'[23]SINAPI JUNHO'!$A:$E,4,FALSE),IFERROR(VLOOKUP(C40,'[23]BANCO DE DADOS'!$A$3:$F$12007,5,FALSE),""))</f>
        <v>8316.65</v>
      </c>
      <c r="M40" s="131"/>
      <c r="N40" s="101">
        <f t="shared" si="14"/>
        <v>0</v>
      </c>
      <c r="O40" s="101">
        <f t="shared" si="15"/>
        <v>0</v>
      </c>
      <c r="P40" s="102">
        <v>1</v>
      </c>
      <c r="Q40" s="8">
        <f t="shared" si="21"/>
        <v>8316.65</v>
      </c>
      <c r="R40" s="8">
        <f t="shared" si="21"/>
        <v>0</v>
      </c>
      <c r="S40" s="8">
        <f t="shared" si="22"/>
        <v>149699.70000000001</v>
      </c>
      <c r="T40" s="8">
        <f t="shared" si="23"/>
        <v>0</v>
      </c>
      <c r="Z40" s="103"/>
    </row>
    <row r="41" spans="1:26" x14ac:dyDescent="0.25">
      <c r="A41" s="91" t="s">
        <v>73</v>
      </c>
      <c r="B41" s="91"/>
      <c r="C41" s="92"/>
      <c r="D41" s="93"/>
      <c r="E41" s="93"/>
      <c r="F41" s="93"/>
      <c r="G41" s="93"/>
      <c r="H41" s="93"/>
      <c r="I41" s="3" t="s">
        <v>51</v>
      </c>
      <c r="J41" s="93"/>
      <c r="K41" s="94"/>
      <c r="L41" s="95"/>
      <c r="M41" s="132"/>
      <c r="N41" s="93"/>
      <c r="O41" s="93"/>
      <c r="P41" s="93"/>
      <c r="Q41" s="93"/>
      <c r="R41" s="93"/>
      <c r="S41" s="96">
        <f>SUM(S42:S42)</f>
        <v>149699.70000000001</v>
      </c>
      <c r="T41" s="96">
        <f>SUM(T42:T42)</f>
        <v>0</v>
      </c>
      <c r="Z41" s="103"/>
    </row>
    <row r="42" spans="1:26" ht="33" x14ac:dyDescent="0.3">
      <c r="A42" s="41" t="s">
        <v>74</v>
      </c>
      <c r="B42" s="97" t="str">
        <f>IFERROR(VLOOKUP(C42,'[23]SINAPI JUNHO'!$A:$F,6,FALSE),IFERROR(VLOOKUP(C42,'[23]BANCO DE DADOS'!$A$3:$F$12007,2,FALSE),""))</f>
        <v>COMPOSIÇÃO</v>
      </c>
      <c r="C42" s="98" t="s">
        <v>75</v>
      </c>
      <c r="D42" s="99"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100">
        <v>18</v>
      </c>
      <c r="L42" s="7">
        <f>IFERROR(VLOOKUP(C42,'[23]SINAPI JUNHO'!$A:$E,4,FALSE),IFERROR(VLOOKUP(C42,'[23]BANCO DE DADOS'!$A$3:$F$12007,5,FALSE),""))</f>
        <v>8316.65</v>
      </c>
      <c r="M42" s="131"/>
      <c r="N42" s="101">
        <f t="shared" si="14"/>
        <v>0</v>
      </c>
      <c r="O42" s="101">
        <f t="shared" si="15"/>
        <v>0</v>
      </c>
      <c r="P42" s="102">
        <v>1</v>
      </c>
      <c r="Q42" s="8">
        <f t="shared" si="21"/>
        <v>8316.65</v>
      </c>
      <c r="R42" s="8">
        <f t="shared" si="21"/>
        <v>0</v>
      </c>
      <c r="S42" s="8">
        <f t="shared" si="22"/>
        <v>149699.70000000001</v>
      </c>
      <c r="T42" s="8">
        <f t="shared" si="23"/>
        <v>0</v>
      </c>
      <c r="Z42" s="103"/>
    </row>
    <row r="43" spans="1:26" x14ac:dyDescent="0.25">
      <c r="A43" s="91" t="s">
        <v>76</v>
      </c>
      <c r="B43" s="91"/>
      <c r="C43" s="92"/>
      <c r="D43" s="93"/>
      <c r="E43" s="93"/>
      <c r="F43" s="93"/>
      <c r="G43" s="93"/>
      <c r="H43" s="93"/>
      <c r="I43" s="3" t="s">
        <v>77</v>
      </c>
      <c r="J43" s="93"/>
      <c r="K43" s="94"/>
      <c r="L43" s="95"/>
      <c r="M43" s="132"/>
      <c r="N43" s="93"/>
      <c r="O43" s="93"/>
      <c r="P43" s="93"/>
      <c r="Q43" s="93"/>
      <c r="R43" s="93"/>
      <c r="S43" s="96">
        <f>SUM(S44:S51)</f>
        <v>357690.82999999996</v>
      </c>
      <c r="T43" s="96">
        <f>SUM(T44:T51)</f>
        <v>0</v>
      </c>
      <c r="Z43" s="103"/>
    </row>
    <row r="44" spans="1:26" ht="49.5" x14ac:dyDescent="0.3">
      <c r="A44" s="41" t="s">
        <v>78</v>
      </c>
      <c r="B44" s="97" t="str">
        <f>IFERROR(VLOOKUP(C44,'[23]SINAPI JUNHO'!$A:$F,6,FALSE),IFERROR(VLOOKUP(C44,'[23]BANCO DE DADOS'!$A$3:$F$12007,2,FALSE),""))</f>
        <v>SICRO ABRIL/ 25</v>
      </c>
      <c r="C44" s="98">
        <v>5502114</v>
      </c>
      <c r="D44" s="99"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100">
        <v>4239.2299999999996</v>
      </c>
      <c r="L44" s="7">
        <f>IFERROR(VLOOKUP(C44,'[23]SINAPI JUNHO'!$A:$E,4,FALSE),IFERROR(VLOOKUP(C44,'[23]BANCO DE DADOS'!$A$3:$F$12007,5,FALSE),""))</f>
        <v>8.0299999999999994</v>
      </c>
      <c r="M44" s="131"/>
      <c r="N44" s="101">
        <f t="shared" si="14"/>
        <v>0</v>
      </c>
      <c r="O44" s="101">
        <f t="shared" si="15"/>
        <v>0</v>
      </c>
      <c r="P44" s="102">
        <v>1</v>
      </c>
      <c r="Q44" s="8">
        <f t="shared" si="21"/>
        <v>8.0299999999999994</v>
      </c>
      <c r="R44" s="8">
        <f t="shared" si="21"/>
        <v>0</v>
      </c>
      <c r="S44" s="8">
        <f t="shared" si="22"/>
        <v>34041.019999999997</v>
      </c>
      <c r="T44" s="8">
        <f t="shared" si="23"/>
        <v>0</v>
      </c>
      <c r="Z44" s="103"/>
    </row>
    <row r="45" spans="1:26" x14ac:dyDescent="0.3">
      <c r="A45" s="41" t="s">
        <v>79</v>
      </c>
      <c r="B45" s="97" t="str">
        <f>IFERROR(VLOOKUP(C45,'[23]SINAPI JUNHO'!$A:$F,6,FALSE),IFERROR(VLOOKUP(C45,'[23]BANCO DE DADOS'!$A$3:$F$12007,2,FALSE),""))</f>
        <v>SICRO ABRIL/ 25</v>
      </c>
      <c r="C45" s="98">
        <v>4413942</v>
      </c>
      <c r="D45" s="99"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100">
        <v>4239.2299999999996</v>
      </c>
      <c r="L45" s="7">
        <f>IFERROR(VLOOKUP(C45,'[23]SINAPI JUNHO'!$A:$E,4,FALSE),IFERROR(VLOOKUP(C45,'[23]BANCO DE DADOS'!$A$3:$F$12007,5,FALSE),""))</f>
        <v>1.95</v>
      </c>
      <c r="M45" s="131"/>
      <c r="N45" s="101">
        <f t="shared" si="14"/>
        <v>0</v>
      </c>
      <c r="O45" s="101">
        <f t="shared" si="15"/>
        <v>0</v>
      </c>
      <c r="P45" s="102">
        <v>1</v>
      </c>
      <c r="Q45" s="8">
        <f t="shared" si="21"/>
        <v>1.95</v>
      </c>
      <c r="R45" s="8">
        <f t="shared" si="21"/>
        <v>0</v>
      </c>
      <c r="S45" s="8">
        <f t="shared" si="22"/>
        <v>8266.5</v>
      </c>
      <c r="T45" s="8">
        <f t="shared" si="23"/>
        <v>0</v>
      </c>
      <c r="Z45" s="103"/>
    </row>
    <row r="46" spans="1:26" ht="33" x14ac:dyDescent="0.3">
      <c r="A46" s="41" t="s">
        <v>80</v>
      </c>
      <c r="B46" s="97" t="str">
        <f>IFERROR(VLOOKUP(C46,'[23]SINAPI JUNHO'!$A:$F,6,FALSE),IFERROR(VLOOKUP(C46,'[23]BANCO DE DADOS'!$A$3:$F$12007,2,FALSE),""))</f>
        <v>SICRO ABRIL/ 25</v>
      </c>
      <c r="C46" s="98">
        <v>4011227</v>
      </c>
      <c r="D46" s="99"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100">
        <v>295.45999999999998</v>
      </c>
      <c r="L46" s="7">
        <f>IFERROR(VLOOKUP(C46,'[23]SINAPI JUNHO'!$A:$E,4,FALSE),IFERROR(VLOOKUP(C46,'[23]BANCO DE DADOS'!$A$3:$F$12007,5,FALSE),""))</f>
        <v>13.28</v>
      </c>
      <c r="M46" s="131"/>
      <c r="N46" s="101">
        <f t="shared" si="14"/>
        <v>0</v>
      </c>
      <c r="O46" s="101">
        <f t="shared" si="15"/>
        <v>0</v>
      </c>
      <c r="P46" s="102">
        <v>1</v>
      </c>
      <c r="Q46" s="8">
        <f t="shared" si="21"/>
        <v>13.28</v>
      </c>
      <c r="R46" s="8">
        <f t="shared" si="21"/>
        <v>0</v>
      </c>
      <c r="S46" s="8">
        <f t="shared" si="22"/>
        <v>3923.71</v>
      </c>
      <c r="T46" s="8">
        <f t="shared" si="23"/>
        <v>0</v>
      </c>
      <c r="Z46" s="103"/>
    </row>
    <row r="47" spans="1:26" ht="49.5" x14ac:dyDescent="0.3">
      <c r="A47" s="41" t="s">
        <v>81</v>
      </c>
      <c r="B47" s="97" t="str">
        <f>IFERROR(VLOOKUP(C47,'[23]SINAPI JUNHO'!$A:$F,6,FALSE),IFERROR(VLOOKUP(C47,'[23]BANCO DE DADOS'!$A$3:$F$12007,2,FALSE),""))</f>
        <v>SINAPI JUNHO 2025</v>
      </c>
      <c r="C47" s="98">
        <v>98525</v>
      </c>
      <c r="D47" s="99"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100">
        <v>28261.53</v>
      </c>
      <c r="L47" s="7">
        <f>IFERROR(VLOOKUP(C47,'[23]SINAPI JUNHO'!$A:$E,4,FALSE),IFERROR(VLOOKUP(C47,'[23]BANCO DE DADOS'!$A$3:$F$12007,5,FALSE),""))</f>
        <v>0.64</v>
      </c>
      <c r="M47" s="131"/>
      <c r="N47" s="101">
        <f t="shared" si="14"/>
        <v>0</v>
      </c>
      <c r="O47" s="101">
        <f t="shared" si="15"/>
        <v>0</v>
      </c>
      <c r="P47" s="102">
        <v>1</v>
      </c>
      <c r="Q47" s="8">
        <f t="shared" si="21"/>
        <v>0.64</v>
      </c>
      <c r="R47" s="8">
        <f t="shared" si="21"/>
        <v>0</v>
      </c>
      <c r="S47" s="8">
        <f t="shared" si="22"/>
        <v>18087.38</v>
      </c>
      <c r="T47" s="8">
        <f t="shared" si="23"/>
        <v>0</v>
      </c>
      <c r="Z47" s="103"/>
    </row>
    <row r="48" spans="1:26" ht="49.5" x14ac:dyDescent="0.3">
      <c r="A48" s="41" t="s">
        <v>82</v>
      </c>
      <c r="B48" s="97" t="str">
        <f>IFERROR(VLOOKUP(C48,'[23]SINAPI JUNHO'!$A:$F,6,FALSE),IFERROR(VLOOKUP(C48,'[23]BANCO DE DADOS'!$A$3:$F$12007,2,FALSE),""))</f>
        <v>SINAPI JUNHO 2025</v>
      </c>
      <c r="C48" s="98">
        <v>100979</v>
      </c>
      <c r="D48" s="99"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100">
        <v>7348</v>
      </c>
      <c r="L48" s="7">
        <f>IFERROR(VLOOKUP(C48,'[23]SINAPI JUNHO'!$A:$E,4,FALSE),IFERROR(VLOOKUP(C48,'[23]BANCO DE DADOS'!$A$3:$F$12007,5,FALSE),""))</f>
        <v>6.58</v>
      </c>
      <c r="M48" s="131"/>
      <c r="N48" s="101">
        <f t="shared" si="14"/>
        <v>0</v>
      </c>
      <c r="O48" s="101">
        <f t="shared" si="15"/>
        <v>0</v>
      </c>
      <c r="P48" s="102">
        <v>1</v>
      </c>
      <c r="Q48" s="8">
        <f t="shared" si="21"/>
        <v>6.58</v>
      </c>
      <c r="R48" s="8">
        <f t="shared" si="21"/>
        <v>0</v>
      </c>
      <c r="S48" s="8">
        <f t="shared" si="22"/>
        <v>48349.84</v>
      </c>
      <c r="T48" s="8">
        <f t="shared" si="23"/>
        <v>0</v>
      </c>
      <c r="Z48" s="103"/>
    </row>
    <row r="49" spans="1:26" ht="33" x14ac:dyDescent="0.3">
      <c r="A49" s="41" t="s">
        <v>83</v>
      </c>
      <c r="B49" s="97" t="str">
        <f>IFERROR(VLOOKUP(C49,'[23]SINAPI JUNHO'!$A:$F,6,FALSE),IFERROR(VLOOKUP(C49,'[23]BANCO DE DADOS'!$A$3:$F$12007,2,FALSE),""))</f>
        <v>SINAPI JUNHO 2025</v>
      </c>
      <c r="C49" s="98">
        <v>95876</v>
      </c>
      <c r="D49" s="99"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100">
        <v>110220</v>
      </c>
      <c r="L49" s="7">
        <f>IFERROR(VLOOKUP(C49,'[23]SINAPI JUNHO'!$A:$E,4,FALSE),IFERROR(VLOOKUP(C49,'[23]BANCO DE DADOS'!$A$3:$F$12007,5,FALSE),""))</f>
        <v>2.12</v>
      </c>
      <c r="M49" s="131"/>
      <c r="N49" s="101">
        <f>IF($P49="","",IF($P49=1,$C$10,IF($P49=2,$C$11,IF($P49=3,$C$12,IF($P49=4,$C$13,IF($P49=5,$C$14,IF($P49=6,$C$15)))))))</f>
        <v>0</v>
      </c>
      <c r="O49" s="101">
        <f>IF($P49="","",IF($P49=1,$D$10,IF($P49=2,$D$11,IF($P49=3,$D$12,IF($P49=4,$D$13,IF($P49=5,$D$14,IF($P49=6,$D$15)))))))</f>
        <v>0</v>
      </c>
      <c r="P49" s="102">
        <v>1</v>
      </c>
      <c r="Q49" s="8">
        <f>IF($K49="","",ROUND((L49*N49)+L49,2))</f>
        <v>2.12</v>
      </c>
      <c r="R49" s="8">
        <f>IF($K49="","",ROUND((M49*O49)+M49,2))</f>
        <v>0</v>
      </c>
      <c r="S49" s="8">
        <f>IF($K49="","",ROUND(Q49*K49,2))</f>
        <v>233666.4</v>
      </c>
      <c r="T49" s="8">
        <f>IF($K49="","",ROUND(R49*K49,2))</f>
        <v>0</v>
      </c>
      <c r="Z49" s="103"/>
    </row>
    <row r="50" spans="1:26" ht="20.25" customHeight="1" x14ac:dyDescent="0.3">
      <c r="A50" s="41" t="s">
        <v>84</v>
      </c>
      <c r="B50" s="97" t="str">
        <f>IFERROR(VLOOKUP(C50,'[23]SINAPI JUNHO'!$A:$F,6,FALSE),IFERROR(VLOOKUP(C50,'[23]BANCO DE DADOS'!$A$3:$F$12007,2,FALSE),""))</f>
        <v>ORSE MAIO 2025</v>
      </c>
      <c r="C50" s="98">
        <v>4268</v>
      </c>
      <c r="D50" s="99"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100">
        <v>3</v>
      </c>
      <c r="L50" s="7">
        <f>IFERROR(VLOOKUP(C50,'[23]SINAPI JUNHO'!$A:$E,4,FALSE),IFERROR(VLOOKUP(C50,'[23]BANCO DE DADOS'!$A$3:$F$12007,5,FALSE),""))</f>
        <v>106.85</v>
      </c>
      <c r="M50" s="131"/>
      <c r="N50" s="101">
        <f t="shared" si="14"/>
        <v>0</v>
      </c>
      <c r="O50" s="101">
        <f t="shared" si="15"/>
        <v>0</v>
      </c>
      <c r="P50" s="102">
        <v>1</v>
      </c>
      <c r="Q50" s="8">
        <f t="shared" ref="Q50:R51" si="26">IF($K50="","",ROUND((L50*N50)+L50,2))</f>
        <v>106.85</v>
      </c>
      <c r="R50" s="8">
        <f t="shared" si="26"/>
        <v>0</v>
      </c>
      <c r="S50" s="8">
        <f t="shared" ref="S50:S51" si="27">IF($K50="","",ROUND(Q50*K50,2))</f>
        <v>320.55</v>
      </c>
      <c r="T50" s="8">
        <f t="shared" ref="T50:T51" si="28">IF($K50="","",ROUND(R50*K50,2))</f>
        <v>0</v>
      </c>
      <c r="Z50" s="103"/>
    </row>
    <row r="51" spans="1:26" x14ac:dyDescent="0.3">
      <c r="A51" s="41" t="s">
        <v>85</v>
      </c>
      <c r="B51" s="97" t="str">
        <f>IFERROR(VLOOKUP(C51,'[23]SINAPI JUNHO'!$A:$F,6,FALSE),IFERROR(VLOOKUP(C51,'[23]BANCO DE DADOS'!$A$3:$F$12007,2,FALSE),""))</f>
        <v>COMPOSIÇÃO</v>
      </c>
      <c r="C51" s="98" t="s">
        <v>86</v>
      </c>
      <c r="D51" s="99"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100">
        <v>295.45999999999998</v>
      </c>
      <c r="L51" s="7">
        <f>IFERROR(VLOOKUP(C51,'[23]SINAPI JUNHO'!$A:$E,4,FALSE),IFERROR(VLOOKUP(C51,'[23]BANCO DE DADOS'!$A$3:$F$12007,5,FALSE),""))</f>
        <v>37.35</v>
      </c>
      <c r="M51" s="131"/>
      <c r="N51" s="101">
        <f t="shared" si="14"/>
        <v>0</v>
      </c>
      <c r="O51" s="101">
        <f t="shared" si="15"/>
        <v>0</v>
      </c>
      <c r="P51" s="102">
        <v>5</v>
      </c>
      <c r="Q51" s="8">
        <f t="shared" si="26"/>
        <v>37.35</v>
      </c>
      <c r="R51" s="8">
        <f t="shared" si="26"/>
        <v>0</v>
      </c>
      <c r="S51" s="8">
        <f t="shared" si="27"/>
        <v>11035.43</v>
      </c>
      <c r="T51" s="8">
        <f t="shared" si="28"/>
        <v>0</v>
      </c>
      <c r="Z51" s="103"/>
    </row>
    <row r="52" spans="1:26" x14ac:dyDescent="0.25">
      <c r="A52" s="91" t="s">
        <v>87</v>
      </c>
      <c r="B52" s="91"/>
      <c r="C52" s="92"/>
      <c r="D52" s="93"/>
      <c r="E52" s="93"/>
      <c r="F52" s="93"/>
      <c r="G52" s="93"/>
      <c r="H52" s="93"/>
      <c r="I52" s="3" t="s">
        <v>88</v>
      </c>
      <c r="J52" s="93"/>
      <c r="K52" s="94"/>
      <c r="L52" s="95"/>
      <c r="M52" s="132"/>
      <c r="N52" s="93"/>
      <c r="O52" s="93"/>
      <c r="P52" s="93"/>
      <c r="Q52" s="93"/>
      <c r="R52" s="93"/>
      <c r="S52" s="96">
        <f>SUM(S53:S66)</f>
        <v>3109463.78</v>
      </c>
      <c r="T52" s="96">
        <f>SUM(T53:T66)</f>
        <v>0</v>
      </c>
      <c r="Z52" s="103"/>
    </row>
    <row r="53" spans="1:26" ht="35.25" customHeight="1" x14ac:dyDescent="0.3">
      <c r="A53" s="41" t="s">
        <v>89</v>
      </c>
      <c r="B53" s="97" t="str">
        <f>IFERROR(VLOOKUP(C53,'[23]SINAPI JUNHO'!$A:$F,6,FALSE),IFERROR(VLOOKUP(C53,'[23]BANCO DE DADOS'!$A$3:$F$12007,2,FALSE),""))</f>
        <v>SINAPI JUNHO 2025</v>
      </c>
      <c r="C53" s="98">
        <v>100576</v>
      </c>
      <c r="D53" s="99"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100">
        <v>28261.53</v>
      </c>
      <c r="L53" s="7">
        <f>IFERROR(VLOOKUP(C53,'[23]SINAPI JUNHO'!$A:$E,4,FALSE),IFERROR(VLOOKUP(C53,'[23]BANCO DE DADOS'!$A$3:$F$12007,5,FALSE),""))</f>
        <v>2.58</v>
      </c>
      <c r="M53" s="131"/>
      <c r="N53" s="101">
        <f>IF($P53="","",IF($P53=1,$C$10,IF($P53=2,$C$11,IF($P53=3,$C$12,IF($P53=4,$C$13,IF($P53=5,$C$14,IF($P53=6,$C$15)))))))</f>
        <v>0</v>
      </c>
      <c r="O53" s="101">
        <f>IF($P53="","",IF($P53=1,$D$10,IF($P53=2,$D$11,IF($P53=3,$D$12,IF($P53=4,$D$13,IF($P53=5,$D$14,IF($P53=6,$D$15)))))))</f>
        <v>0</v>
      </c>
      <c r="P53" s="102">
        <v>1</v>
      </c>
      <c r="Q53" s="8">
        <f>IF($K53="","",ROUND((L53*N53)+L53,2))</f>
        <v>2.58</v>
      </c>
      <c r="R53" s="8">
        <f>IF($K53="","",ROUND((M53*O53)+M53,2))</f>
        <v>0</v>
      </c>
      <c r="S53" s="8">
        <f>IF($K53="","",ROUND(Q53*K53,2))</f>
        <v>72914.75</v>
      </c>
      <c r="T53" s="8">
        <f>IF($K53="","",ROUND(R53*K53,2))</f>
        <v>0</v>
      </c>
      <c r="V53" s="29"/>
      <c r="Z53" s="103"/>
    </row>
    <row r="54" spans="1:26" ht="49.5" x14ac:dyDescent="0.3">
      <c r="A54" s="41" t="s">
        <v>90</v>
      </c>
      <c r="B54" s="97" t="str">
        <f>IFERROR(VLOOKUP(C54,'[23]SINAPI JUNHO'!$A:$F,6,FALSE),IFERROR(VLOOKUP(C54,'[23]BANCO DE DADOS'!$A$3:$F$12007,2,FALSE),""))</f>
        <v>SINAPI JUNHO 2025</v>
      </c>
      <c r="C54" s="98">
        <v>96396</v>
      </c>
      <c r="D54" s="99"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100">
        <v>2826.15</v>
      </c>
      <c r="L54" s="7">
        <f>IFERROR(VLOOKUP(C54,'[23]SINAPI JUNHO'!$A:$E,4,FALSE),IFERROR(VLOOKUP(C54,'[23]BANCO DE DADOS'!$A$3:$F$12007,5,FALSE),""))</f>
        <v>172.1</v>
      </c>
      <c r="M54" s="131"/>
      <c r="N54" s="101">
        <f t="shared" si="14"/>
        <v>0</v>
      </c>
      <c r="O54" s="101">
        <f t="shared" si="15"/>
        <v>0</v>
      </c>
      <c r="P54" s="102">
        <v>1</v>
      </c>
      <c r="Q54" s="8">
        <f t="shared" ref="Q54:R66" si="31">IF($K54="","",ROUND((L54*N54)+L54,2))</f>
        <v>172.1</v>
      </c>
      <c r="R54" s="8">
        <f t="shared" si="31"/>
        <v>0</v>
      </c>
      <c r="S54" s="8">
        <f t="shared" ref="S54:S59" si="32">IF($K54="","",ROUND(Q54*K54,2))</f>
        <v>486380.42</v>
      </c>
      <c r="T54" s="8">
        <f t="shared" ref="T54:T59" si="33">IF($K54="","",ROUND(R54*K54,2))</f>
        <v>0</v>
      </c>
      <c r="V54" s="29"/>
      <c r="Z54" s="103"/>
    </row>
    <row r="55" spans="1:26" ht="33" x14ac:dyDescent="0.3">
      <c r="A55" s="41" t="s">
        <v>91</v>
      </c>
      <c r="B55" s="97" t="str">
        <f>IFERROR(VLOOKUP(C55,'[23]SINAPI JUNHO'!$A:$F,6,FALSE),IFERROR(VLOOKUP(C55,'[23]BANCO DE DADOS'!$A$3:$F$12007,2,FALSE),""))</f>
        <v>SICRO ABRIL/ 25</v>
      </c>
      <c r="C55" s="98">
        <v>4011300</v>
      </c>
      <c r="D55" s="99"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100">
        <v>1477.31</v>
      </c>
      <c r="L55" s="7">
        <f>IFERROR(VLOOKUP(C55,'[23]SINAPI JUNHO'!$A:$E,4,FALSE),IFERROR(VLOOKUP(C55,'[23]BANCO DE DADOS'!$A$3:$F$12007,5,FALSE),""))</f>
        <v>57.53</v>
      </c>
      <c r="M55" s="131"/>
      <c r="N55" s="101">
        <f t="shared" si="14"/>
        <v>0</v>
      </c>
      <c r="O55" s="101">
        <f t="shared" si="15"/>
        <v>0</v>
      </c>
      <c r="P55" s="102">
        <v>1</v>
      </c>
      <c r="Q55" s="8">
        <f t="shared" si="31"/>
        <v>57.53</v>
      </c>
      <c r="R55" s="8">
        <f t="shared" si="31"/>
        <v>0</v>
      </c>
      <c r="S55" s="8">
        <f t="shared" si="32"/>
        <v>84989.64</v>
      </c>
      <c r="T55" s="8">
        <f t="shared" si="33"/>
        <v>0</v>
      </c>
      <c r="V55" s="29"/>
      <c r="Z55" s="103"/>
    </row>
    <row r="56" spans="1:26" x14ac:dyDescent="0.3">
      <c r="A56" s="41" t="s">
        <v>92</v>
      </c>
      <c r="B56" s="97" t="str">
        <f>IFERROR(VLOOKUP(C56,'[23]SINAPI JUNHO'!$A:$F,6,FALSE),IFERROR(VLOOKUP(C56,'[23]BANCO DE DADOS'!$A$3:$F$12007,2,FALSE),""))</f>
        <v>SICRO ABRIL/ 25</v>
      </c>
      <c r="C56" s="98">
        <v>4011352</v>
      </c>
      <c r="D56" s="99"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100">
        <v>17128.2</v>
      </c>
      <c r="L56" s="7">
        <f>IFERROR(VLOOKUP(C56,'[23]SINAPI JUNHO'!$A:$E,4,FALSE),IFERROR(VLOOKUP(C56,'[23]BANCO DE DADOS'!$A$3:$F$12007,5,FALSE),""))</f>
        <v>7.34</v>
      </c>
      <c r="M56" s="131"/>
      <c r="N56" s="101">
        <f t="shared" si="14"/>
        <v>0</v>
      </c>
      <c r="O56" s="101">
        <f t="shared" si="15"/>
        <v>0</v>
      </c>
      <c r="P56" s="102">
        <v>1</v>
      </c>
      <c r="Q56" s="8">
        <f t="shared" si="31"/>
        <v>7.34</v>
      </c>
      <c r="R56" s="8">
        <f t="shared" si="31"/>
        <v>0</v>
      </c>
      <c r="S56" s="8">
        <f t="shared" si="32"/>
        <v>125720.99</v>
      </c>
      <c r="T56" s="8">
        <f t="shared" si="33"/>
        <v>0</v>
      </c>
      <c r="V56" s="29"/>
      <c r="Z56" s="103"/>
    </row>
    <row r="57" spans="1:26" x14ac:dyDescent="0.3">
      <c r="A57" s="41" t="s">
        <v>93</v>
      </c>
      <c r="B57" s="97" t="str">
        <f>IFERROR(VLOOKUP(C57,'[23]SINAPI JUNHO'!$A:$F,6,FALSE),IFERROR(VLOOKUP(C57,'[23]BANCO DE DADOS'!$A$3:$F$12007,2,FALSE),""))</f>
        <v>SICRO ABRIL/ 25</v>
      </c>
      <c r="C57" s="98">
        <v>4011353</v>
      </c>
      <c r="D57" s="99"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(ADAPTADO)</v>
      </c>
      <c r="J57" s="6" t="str">
        <f>IFERROR(VLOOKUP(C57,'[23]SINAPI JUNHO'!$A:$E,3,FALSE),IFERROR(VLOOKUP(C57,'[23]BANCO DE DADOS'!$A$3:$F$12007,4,FALSE),""))</f>
        <v>M²</v>
      </c>
      <c r="K57" s="100">
        <v>17128.2</v>
      </c>
      <c r="L57" s="7">
        <f>IFERROR(VLOOKUP(C57,'[23]SINAPI JUNHO'!$A:$E,4,FALSE),IFERROR(VLOOKUP(C57,'[23]BANCO DE DADOS'!$A$3:$F$12007,5,FALSE),""))</f>
        <v>1.63</v>
      </c>
      <c r="M57" s="131"/>
      <c r="N57" s="101">
        <f t="shared" si="14"/>
        <v>0</v>
      </c>
      <c r="O57" s="101">
        <f t="shared" si="15"/>
        <v>0</v>
      </c>
      <c r="P57" s="102">
        <v>1</v>
      </c>
      <c r="Q57" s="8">
        <f t="shared" si="31"/>
        <v>1.63</v>
      </c>
      <c r="R57" s="8">
        <f t="shared" si="31"/>
        <v>0</v>
      </c>
      <c r="S57" s="8">
        <f t="shared" si="32"/>
        <v>27918.97</v>
      </c>
      <c r="T57" s="8">
        <f t="shared" si="33"/>
        <v>0</v>
      </c>
      <c r="V57" s="29"/>
      <c r="Z57" s="103"/>
    </row>
    <row r="58" spans="1:26" ht="33" x14ac:dyDescent="0.3">
      <c r="A58" s="41" t="s">
        <v>94</v>
      </c>
      <c r="B58" s="97" t="str">
        <f>IFERROR(VLOOKUP(C58,'[23]SINAPI JUNHO'!$A:$F,6,FALSE),IFERROR(VLOOKUP(C58,'[23]BANCO DE DADOS'!$A$3:$F$12007,2,FALSE),""))</f>
        <v>SINAPI JUNHO 2025</v>
      </c>
      <c r="C58" s="98">
        <v>95995</v>
      </c>
      <c r="D58" s="99"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100">
        <v>856.41</v>
      </c>
      <c r="L58" s="7">
        <f>IFERROR(VLOOKUP(C58,'[23]SINAPI JUNHO'!$A:$E,4,FALSE),IFERROR(VLOOKUP(C58,'[23]BANCO DE DADOS'!$A$3:$F$12007,5,FALSE),""))</f>
        <v>2229.9</v>
      </c>
      <c r="M58" s="131"/>
      <c r="N58" s="101">
        <f t="shared" si="14"/>
        <v>0</v>
      </c>
      <c r="O58" s="101">
        <f t="shared" si="15"/>
        <v>0</v>
      </c>
      <c r="P58" s="102">
        <v>1</v>
      </c>
      <c r="Q58" s="8">
        <f t="shared" si="31"/>
        <v>2229.9</v>
      </c>
      <c r="R58" s="8">
        <f t="shared" si="31"/>
        <v>0</v>
      </c>
      <c r="S58" s="8">
        <f t="shared" si="32"/>
        <v>1909708.66</v>
      </c>
      <c r="T58" s="8">
        <f t="shared" si="33"/>
        <v>0</v>
      </c>
      <c r="V58" s="29"/>
      <c r="Z58" s="103"/>
    </row>
    <row r="59" spans="1:26" ht="33" x14ac:dyDescent="0.3">
      <c r="A59" s="41" t="s">
        <v>95</v>
      </c>
      <c r="B59" s="97" t="str">
        <f>IFERROR(VLOOKUP(C59,'[23]SINAPI JUNHO'!$A:$F,6,FALSE),IFERROR(VLOOKUP(C59,'[23]BANCO DE DADOS'!$A$3:$F$12007,2,FALSE),""))</f>
        <v>SINAPI JUNHO 2025</v>
      </c>
      <c r="C59" s="98">
        <v>100987</v>
      </c>
      <c r="D59" s="99"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100">
        <v>856.41</v>
      </c>
      <c r="L59" s="7">
        <f>IFERROR(VLOOKUP(C59,'[23]SINAPI JUNHO'!$A:$E,4,FALSE),IFERROR(VLOOKUP(C59,'[23]BANCO DE DADOS'!$A$3:$F$12007,5,FALSE),""))</f>
        <v>10.29</v>
      </c>
      <c r="M59" s="131"/>
      <c r="N59" s="101">
        <f t="shared" si="14"/>
        <v>0</v>
      </c>
      <c r="O59" s="101">
        <f t="shared" si="15"/>
        <v>0</v>
      </c>
      <c r="P59" s="102">
        <v>1</v>
      </c>
      <c r="Q59" s="8">
        <f t="shared" si="31"/>
        <v>10.29</v>
      </c>
      <c r="R59" s="8">
        <f t="shared" si="31"/>
        <v>0</v>
      </c>
      <c r="S59" s="8">
        <f t="shared" si="32"/>
        <v>8812.4599999999991</v>
      </c>
      <c r="T59" s="8">
        <f t="shared" si="33"/>
        <v>0</v>
      </c>
      <c r="V59" s="29"/>
      <c r="Z59" s="103"/>
    </row>
    <row r="60" spans="1:26" ht="49.5" x14ac:dyDescent="0.3">
      <c r="A60" s="41" t="s">
        <v>96</v>
      </c>
      <c r="B60" s="97" t="str">
        <f>IFERROR(VLOOKUP(C60,'[23]SINAPI JUNHO'!$A:$F,6,FALSE),IFERROR(VLOOKUP(C60,'[23]BANCO DE DADOS'!$A$3:$F$12007,2,FALSE),""))</f>
        <v>SINAPI JUNHO 2025</v>
      </c>
      <c r="C60" s="98">
        <v>100975</v>
      </c>
      <c r="D60" s="99"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100">
        <v>4598.92</v>
      </c>
      <c r="L60" s="7">
        <f>IFERROR(VLOOKUP(C60,'[23]SINAPI JUNHO'!$A:$E,4,FALSE),IFERROR(VLOOKUP(C60,'[23]BANCO DE DADOS'!$A$3:$F$12007,5,FALSE),""))</f>
        <v>8.4</v>
      </c>
      <c r="M60" s="131"/>
      <c r="N60" s="101">
        <f>IF($P60="","",IF($P60=1,$C$10,IF($P60=2,$C$11,IF($P60=3,$C$12,IF($P60=4,$C$13,IF($P60=5,$C$14,IF($P60=6,$C$15)))))))</f>
        <v>0</v>
      </c>
      <c r="O60" s="101">
        <f>IF($P60="","",IF($P60=1,$D$10,IF($P60=2,$D$11,IF($P60=3,$D$12,IF($P60=4,$D$13,IF($P60=5,$D$14,IF($P60=6,$D$15)))))))</f>
        <v>0</v>
      </c>
      <c r="P60" s="102">
        <v>1</v>
      </c>
      <c r="Q60" s="8">
        <f t="shared" si="31"/>
        <v>8.4</v>
      </c>
      <c r="R60" s="8">
        <f t="shared" si="31"/>
        <v>0</v>
      </c>
      <c r="S60" s="8">
        <f>IF($K60="","",ROUND(Q60*K60,2))</f>
        <v>38630.93</v>
      </c>
      <c r="T60" s="8">
        <f>IF($K60="","",ROUND(R60*K60,2))</f>
        <v>0</v>
      </c>
      <c r="V60" s="29"/>
      <c r="Z60" s="103"/>
    </row>
    <row r="61" spans="1:26" ht="49.5" x14ac:dyDescent="0.3">
      <c r="A61" s="41" t="s">
        <v>97</v>
      </c>
      <c r="B61" s="97" t="str">
        <f>IFERROR(VLOOKUP(C61,'[23]SINAPI JUNHO'!$A:$F,6,FALSE),IFERROR(VLOOKUP(C61,'[23]BANCO DE DADOS'!$A$3:$F$12007,2,FALSE),""))</f>
        <v>SINAPI JUNHO 2025</v>
      </c>
      <c r="C61" s="98">
        <v>93599</v>
      </c>
      <c r="D61" s="99"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100">
        <v>398805.99</v>
      </c>
      <c r="L61" s="7">
        <f>IFERROR(VLOOKUP(C61,'[23]SINAPI JUNHO'!$A:$E,4,FALSE),IFERROR(VLOOKUP(C61,'[23]BANCO DE DADOS'!$A$3:$F$12007,5,FALSE),""))</f>
        <v>0.57999999999999996</v>
      </c>
      <c r="M61" s="131"/>
      <c r="N61" s="101">
        <f>IF($P61="","",IF($P61=1,$C$10,IF($P61=2,$C$11,IF($P61=3,$C$12,IF($P61=4,$C$13,IF($P61=5,$C$14,IF($P61=6,$C$15)))))))</f>
        <v>0</v>
      </c>
      <c r="O61" s="101">
        <f>IF($P61="","",IF($P61=1,$D$10,IF($P61=2,$D$11,IF($P61=3,$D$12,IF($P61=4,$D$13,IF($P61=5,$D$14,IF($P61=6,$D$15)))))))</f>
        <v>0</v>
      </c>
      <c r="P61" s="102">
        <v>1</v>
      </c>
      <c r="Q61" s="8">
        <f t="shared" si="31"/>
        <v>0.57999999999999996</v>
      </c>
      <c r="R61" s="8">
        <f t="shared" si="31"/>
        <v>0</v>
      </c>
      <c r="S61" s="8">
        <f>IF($K61="","",ROUND(Q61*K61,2))</f>
        <v>231307.47</v>
      </c>
      <c r="T61" s="8">
        <f>IF($K61="","",ROUND(R61*K61,2))</f>
        <v>0</v>
      </c>
      <c r="V61" s="29"/>
      <c r="Z61" s="103"/>
    </row>
    <row r="62" spans="1:26" ht="33" x14ac:dyDescent="0.3">
      <c r="A62" s="41" t="s">
        <v>98</v>
      </c>
      <c r="B62" s="97" t="str">
        <f>IFERROR(VLOOKUP(C62,'[23]SINAPI JUNHO'!$A:$F,6,FALSE),IFERROR(VLOOKUP(C62,'[23]BANCO DE DADOS'!$A$3:$F$12007,2,FALSE),""))</f>
        <v>SINAPI JUNHO 2025</v>
      </c>
      <c r="C62" s="98">
        <v>95879</v>
      </c>
      <c r="D62" s="99"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100">
        <v>44311.78</v>
      </c>
      <c r="L62" s="7">
        <f>IFERROR(VLOOKUP(C62,'[23]SINAPI JUNHO'!$A:$E,4,FALSE),IFERROR(VLOOKUP(C62,'[23]BANCO DE DADOS'!$A$3:$F$12007,5,FALSE),""))</f>
        <v>1.44</v>
      </c>
      <c r="M62" s="131"/>
      <c r="N62" s="101">
        <f>IF($P62="","",IF($P62=1,$C$10,IF($P62=2,$C$11,IF($P62=3,$C$12,IF($P62=4,$C$13,IF($P62=5,$C$14,IF($P62=6,$C$15)))))))</f>
        <v>0</v>
      </c>
      <c r="O62" s="101">
        <f>IF($P62="","",IF($P62=1,$D$10,IF($P62=2,$D$11,IF($P62=3,$D$12,IF($P62=4,$D$13,IF($P62=5,$D$14,IF($P62=6,$D$15)))))))</f>
        <v>0</v>
      </c>
      <c r="P62" s="102">
        <v>1</v>
      </c>
      <c r="Q62" s="8">
        <f t="shared" si="31"/>
        <v>1.44</v>
      </c>
      <c r="R62" s="8">
        <f t="shared" si="31"/>
        <v>0</v>
      </c>
      <c r="S62" s="8">
        <f>IF($K62="","",ROUND(Q62*K62,2))</f>
        <v>63808.959999999999</v>
      </c>
      <c r="T62" s="8">
        <f>IF($K62="","",ROUND(R62*K62,2))</f>
        <v>0</v>
      </c>
      <c r="V62" s="29"/>
      <c r="Z62" s="103"/>
    </row>
    <row r="63" spans="1:26" ht="49.5" x14ac:dyDescent="0.3">
      <c r="A63" s="41" t="s">
        <v>99</v>
      </c>
      <c r="B63" s="97" t="str">
        <f>IFERROR(VLOOKUP(C63,'[23]SINAPI JUNHO'!$A:$F,6,FALSE),IFERROR(VLOOKUP(C63,'[23]BANCO DE DADOS'!$A$3:$F$12007,2,FALSE),""))</f>
        <v>SINAPI JUNHO 2025</v>
      </c>
      <c r="C63" s="98">
        <v>102333</v>
      </c>
      <c r="D63" s="99"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100">
        <v>262.45</v>
      </c>
      <c r="L63" s="7">
        <f>IFERROR(VLOOKUP(C63,'[23]SINAPI JUNHO'!$A:$E,4,FALSE),IFERROR(VLOOKUP(C63,'[23]BANCO DE DADOS'!$A$3:$F$12007,5,FALSE),""))</f>
        <v>0.72</v>
      </c>
      <c r="M63" s="131"/>
      <c r="N63" s="101">
        <f t="shared" si="14"/>
        <v>0</v>
      </c>
      <c r="O63" s="101">
        <f t="shared" si="15"/>
        <v>0</v>
      </c>
      <c r="P63" s="102">
        <v>1</v>
      </c>
      <c r="Q63" s="8">
        <f t="shared" si="31"/>
        <v>0.72</v>
      </c>
      <c r="R63" s="8">
        <f t="shared" si="31"/>
        <v>0</v>
      </c>
      <c r="S63" s="8">
        <f t="shared" ref="S63:S66" si="36">IF($K63="","",ROUND(Q63*K63,2))</f>
        <v>188.96</v>
      </c>
      <c r="T63" s="8">
        <f t="shared" ref="T63:T66" si="37">IF($K63="","",ROUND(R63*K63,2))</f>
        <v>0</v>
      </c>
      <c r="V63" s="29"/>
      <c r="Z63" s="103"/>
    </row>
    <row r="64" spans="1:26" ht="33" x14ac:dyDescent="0.3">
      <c r="A64" s="41" t="s">
        <v>100</v>
      </c>
      <c r="B64" s="97" t="str">
        <f>IFERROR(VLOOKUP(C64,'[23]SINAPI JUNHO'!$A:$F,6,FALSE),IFERROR(VLOOKUP(C64,'[23]BANCO DE DADOS'!$A$3:$F$12007,2,FALSE),""))</f>
        <v>COMPOSIÇÃO</v>
      </c>
      <c r="C64" s="98" t="s">
        <v>101</v>
      </c>
      <c r="D64" s="99"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100">
        <v>7.71</v>
      </c>
      <c r="L64" s="7">
        <f>IFERROR(VLOOKUP(C64,'[23]SINAPI JUNHO'!$A:$E,4,FALSE),IFERROR(VLOOKUP(C64,'[23]BANCO DE DADOS'!$A$3:$F$12007,5,FALSE),""))</f>
        <v>505.05</v>
      </c>
      <c r="M64" s="131"/>
      <c r="N64" s="101">
        <f t="shared" si="14"/>
        <v>0</v>
      </c>
      <c r="O64" s="101">
        <f t="shared" si="15"/>
        <v>0</v>
      </c>
      <c r="P64" s="102">
        <v>2</v>
      </c>
      <c r="Q64" s="8">
        <f t="shared" si="31"/>
        <v>505.05</v>
      </c>
      <c r="R64" s="8">
        <f t="shared" si="31"/>
        <v>0</v>
      </c>
      <c r="S64" s="8">
        <f t="shared" si="36"/>
        <v>3893.94</v>
      </c>
      <c r="T64" s="8">
        <f t="shared" si="37"/>
        <v>0</v>
      </c>
      <c r="V64" s="29"/>
      <c r="Z64" s="103"/>
    </row>
    <row r="65" spans="1:26" ht="33" x14ac:dyDescent="0.3">
      <c r="A65" s="41" t="s">
        <v>102</v>
      </c>
      <c r="B65" s="97" t="str">
        <f>IFERROR(VLOOKUP(C65,'[23]SINAPI JUNHO'!$A:$F,6,FALSE),IFERROR(VLOOKUP(C65,'[23]BANCO DE DADOS'!$A$3:$F$12007,2,FALSE),""))</f>
        <v>COMPOSIÇÃO</v>
      </c>
      <c r="C65" s="98" t="s">
        <v>103</v>
      </c>
      <c r="D65" s="99"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EMULSÃO ASFALTICA CATIÔNICA CM 30 PARA PAVIMENTAÇÃO ASFALTICA</v>
      </c>
      <c r="J65" s="6" t="str">
        <f>IFERROR(VLOOKUP(C65,'[23]SINAPI JUNHO'!$A:$E,3,FALSE),IFERROR(VLOOKUP(C65,'[23]BANCO DE DADOS'!$A$3:$F$12007,4,FALSE),""))</f>
        <v>T</v>
      </c>
      <c r="K65" s="100">
        <v>0.02</v>
      </c>
      <c r="L65" s="7">
        <f>IFERROR(VLOOKUP(C65,'[23]SINAPI JUNHO'!$A:$E,4,FALSE),IFERROR(VLOOKUP(C65,'[23]BANCO DE DADOS'!$A$3:$F$12007,5,FALSE),""))</f>
        <v>505.05</v>
      </c>
      <c r="M65" s="131"/>
      <c r="N65" s="101">
        <f t="shared" si="14"/>
        <v>0</v>
      </c>
      <c r="O65" s="101">
        <f t="shared" si="15"/>
        <v>0</v>
      </c>
      <c r="P65" s="102">
        <v>2</v>
      </c>
      <c r="Q65" s="8">
        <f t="shared" si="31"/>
        <v>505.05</v>
      </c>
      <c r="R65" s="8">
        <f t="shared" si="31"/>
        <v>0</v>
      </c>
      <c r="S65" s="8">
        <f t="shared" si="36"/>
        <v>10.1</v>
      </c>
      <c r="T65" s="8">
        <f t="shared" si="37"/>
        <v>0</v>
      </c>
      <c r="V65" s="29"/>
      <c r="Z65" s="103"/>
    </row>
    <row r="66" spans="1:26" x14ac:dyDescent="0.3">
      <c r="A66" s="41" t="s">
        <v>104</v>
      </c>
      <c r="B66" s="97" t="str">
        <f>IFERROR(VLOOKUP(C66,'[23]SINAPI JUNHO'!$A:$F,6,FALSE),IFERROR(VLOOKUP(C66,'[23]BANCO DE DADOS'!$A$3:$F$12007,2,FALSE),""))</f>
        <v>COMPOSIÇÃO</v>
      </c>
      <c r="C66" s="98" t="s">
        <v>86</v>
      </c>
      <c r="D66" s="99"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100">
        <v>1477.31</v>
      </c>
      <c r="L66" s="7">
        <f>IFERROR(VLOOKUP(C66,'[23]SINAPI JUNHO'!$A:$E,4,FALSE),IFERROR(VLOOKUP(C66,'[23]BANCO DE DADOS'!$A$3:$F$12007,5,FALSE),""))</f>
        <v>37.35</v>
      </c>
      <c r="M66" s="131"/>
      <c r="N66" s="101">
        <f t="shared" si="14"/>
        <v>0</v>
      </c>
      <c r="O66" s="101">
        <f t="shared" si="15"/>
        <v>0</v>
      </c>
      <c r="P66" s="102">
        <v>5</v>
      </c>
      <c r="Q66" s="8">
        <f t="shared" si="31"/>
        <v>37.35</v>
      </c>
      <c r="R66" s="8">
        <f t="shared" si="31"/>
        <v>0</v>
      </c>
      <c r="S66" s="8">
        <f t="shared" si="36"/>
        <v>55177.53</v>
      </c>
      <c r="T66" s="8">
        <f t="shared" si="37"/>
        <v>0</v>
      </c>
      <c r="V66" s="29"/>
      <c r="Z66" s="103"/>
    </row>
    <row r="67" spans="1:26" x14ac:dyDescent="0.25">
      <c r="A67" s="91" t="s">
        <v>105</v>
      </c>
      <c r="B67" s="91"/>
      <c r="C67" s="92"/>
      <c r="D67" s="93"/>
      <c r="E67" s="93"/>
      <c r="F67" s="93"/>
      <c r="G67" s="93"/>
      <c r="H67" s="93"/>
      <c r="I67" s="3" t="s">
        <v>106</v>
      </c>
      <c r="J67" s="93"/>
      <c r="K67" s="94"/>
      <c r="L67" s="95"/>
      <c r="M67" s="132"/>
      <c r="N67" s="93"/>
      <c r="O67" s="93"/>
      <c r="P67" s="93"/>
      <c r="Q67" s="93"/>
      <c r="R67" s="93"/>
      <c r="S67" s="96">
        <f>SUM(S68:S75)</f>
        <v>812049.79999999993</v>
      </c>
      <c r="T67" s="96">
        <f>SUM(T68:T75)</f>
        <v>0</v>
      </c>
      <c r="Z67" s="103"/>
    </row>
    <row r="68" spans="1:26" x14ac:dyDescent="0.3">
      <c r="A68" s="41" t="s">
        <v>107</v>
      </c>
      <c r="B68" s="97" t="str">
        <f>IFERROR(VLOOKUP(C68,'[23]SINAPI JUNHO'!$A:$F,6,FALSE),IFERROR(VLOOKUP(C68,'[23]BANCO DE DADOS'!$A$3:$F$12007,2,FALSE),""))</f>
        <v>SINAPI JUNHO 2025</v>
      </c>
      <c r="C68" s="98">
        <v>94342</v>
      </c>
      <c r="D68" s="99"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100">
        <v>1908.94</v>
      </c>
      <c r="L68" s="7">
        <f>IFERROR(VLOOKUP(C68,'[23]SINAPI JUNHO'!$A:$E,4,FALSE),IFERROR(VLOOKUP(C68,'[23]BANCO DE DADOS'!$A$3:$F$12007,5,FALSE),""))</f>
        <v>121.39</v>
      </c>
      <c r="M68" s="131"/>
      <c r="N68" s="101">
        <f t="shared" si="14"/>
        <v>0</v>
      </c>
      <c r="O68" s="101">
        <f t="shared" si="15"/>
        <v>0</v>
      </c>
      <c r="P68" s="102">
        <v>1</v>
      </c>
      <c r="Q68" s="8">
        <f t="shared" ref="Q68:R94" si="40">IF($K68="","",ROUND((L68*N68)+L68,2))</f>
        <v>121.39</v>
      </c>
      <c r="R68" s="8">
        <f t="shared" si="40"/>
        <v>0</v>
      </c>
      <c r="S68" s="8">
        <f t="shared" ref="S68:S98" si="41">IF($K68="","",ROUND(Q68*K68,2))</f>
        <v>231726.23</v>
      </c>
      <c r="T68" s="8">
        <f t="shared" ref="T68:T98" si="42">IF($K68="","",ROUND(R68*K68,2))</f>
        <v>0</v>
      </c>
      <c r="Z68" s="103"/>
    </row>
    <row r="69" spans="1:26" x14ac:dyDescent="0.3">
      <c r="A69" s="41" t="s">
        <v>108</v>
      </c>
      <c r="B69" s="97" t="str">
        <f>IFERROR(VLOOKUP(C69,'[23]SINAPI JUNHO'!$A:$F,6,FALSE),IFERROR(VLOOKUP(C69,'[23]BANCO DE DADOS'!$A$3:$F$12007,2,FALSE),""))</f>
        <v>COMPESA 2024.2</v>
      </c>
      <c r="C69" s="98" t="s">
        <v>109</v>
      </c>
      <c r="D69" s="99"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100">
        <v>4795.8999999999996</v>
      </c>
      <c r="L69" s="7">
        <f>IFERROR(VLOOKUP(C69,'[23]SINAPI JUNHO'!$A:$E,4,FALSE),IFERROR(VLOOKUP(C69,'[23]BANCO DE DADOS'!$A$3:$F$12007,5,FALSE),""))</f>
        <v>0.56999999999999995</v>
      </c>
      <c r="M69" s="131"/>
      <c r="N69" s="101">
        <f t="shared" si="14"/>
        <v>0</v>
      </c>
      <c r="O69" s="101">
        <f t="shared" si="15"/>
        <v>0</v>
      </c>
      <c r="P69" s="102">
        <v>1</v>
      </c>
      <c r="Q69" s="8">
        <f t="shared" si="40"/>
        <v>0.56999999999999995</v>
      </c>
      <c r="R69" s="8">
        <f t="shared" si="40"/>
        <v>0</v>
      </c>
      <c r="S69" s="8">
        <f t="shared" si="41"/>
        <v>2733.66</v>
      </c>
      <c r="T69" s="8">
        <f t="shared" si="42"/>
        <v>0</v>
      </c>
      <c r="Z69" s="103"/>
    </row>
    <row r="70" spans="1:26" ht="49.5" x14ac:dyDescent="0.3">
      <c r="A70" s="41" t="s">
        <v>110</v>
      </c>
      <c r="B70" s="97" t="str">
        <f>IFERROR(VLOOKUP(C70,'[23]SINAPI JUNHO'!$A:$F,6,FALSE),IFERROR(VLOOKUP(C70,'[23]BANCO DE DADOS'!$A$3:$F$12007,2,FALSE),""))</f>
        <v>SINAPI JUNHO 2025</v>
      </c>
      <c r="C70" s="98">
        <v>94968</v>
      </c>
      <c r="D70" s="99"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100">
        <v>25.69</v>
      </c>
      <c r="L70" s="7">
        <f>IFERROR(VLOOKUP(C70,'[23]SINAPI JUNHO'!$A:$E,4,FALSE),IFERROR(VLOOKUP(C70,'[23]BANCO DE DADOS'!$A$3:$F$12007,5,FALSE),""))</f>
        <v>404.02</v>
      </c>
      <c r="M70" s="131"/>
      <c r="N70" s="101">
        <f t="shared" si="14"/>
        <v>0</v>
      </c>
      <c r="O70" s="101">
        <f t="shared" si="15"/>
        <v>0</v>
      </c>
      <c r="P70" s="102">
        <v>1</v>
      </c>
      <c r="Q70" s="8">
        <f t="shared" si="40"/>
        <v>404.02</v>
      </c>
      <c r="R70" s="8">
        <f t="shared" si="40"/>
        <v>0</v>
      </c>
      <c r="S70" s="8">
        <f t="shared" si="41"/>
        <v>10379.27</v>
      </c>
      <c r="T70" s="8">
        <f t="shared" si="42"/>
        <v>0</v>
      </c>
      <c r="Z70" s="103"/>
    </row>
    <row r="71" spans="1:26" ht="66" x14ac:dyDescent="0.3">
      <c r="A71" s="41" t="s">
        <v>111</v>
      </c>
      <c r="B71" s="97" t="str">
        <f>IFERROR(VLOOKUP(C71,'[23]SINAPI JUNHO'!$A:$F,6,FALSE),IFERROR(VLOOKUP(C71,'[23]BANCO DE DADOS'!$A$3:$F$12007,2,FALSE),""))</f>
        <v>SINAPI JUNHO 2025</v>
      </c>
      <c r="C71" s="98">
        <v>90099</v>
      </c>
      <c r="D71" s="99"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100">
        <v>179.85</v>
      </c>
      <c r="L71" s="7">
        <f>IFERROR(VLOOKUP(C71,'[23]SINAPI JUNHO'!$A:$E,4,FALSE),IFERROR(VLOOKUP(C71,'[23]BANCO DE DADOS'!$A$3:$F$12007,5,FALSE),""))</f>
        <v>14.68</v>
      </c>
      <c r="M71" s="131"/>
      <c r="N71" s="101">
        <f t="shared" si="14"/>
        <v>0</v>
      </c>
      <c r="O71" s="101">
        <f t="shared" si="15"/>
        <v>0</v>
      </c>
      <c r="P71" s="102">
        <v>1</v>
      </c>
      <c r="Q71" s="8">
        <f t="shared" si="40"/>
        <v>14.68</v>
      </c>
      <c r="R71" s="8">
        <f t="shared" si="40"/>
        <v>0</v>
      </c>
      <c r="S71" s="8">
        <f t="shared" si="41"/>
        <v>2640.2</v>
      </c>
      <c r="T71" s="8">
        <f t="shared" si="42"/>
        <v>0</v>
      </c>
      <c r="Z71" s="103"/>
    </row>
    <row r="72" spans="1:26" ht="49.5" x14ac:dyDescent="0.3">
      <c r="A72" s="41" t="s">
        <v>112</v>
      </c>
      <c r="B72" s="97" t="str">
        <f>IFERROR(VLOOKUP(C72,'[23]SINAPI JUNHO'!$A:$F,6,FALSE),IFERROR(VLOOKUP(C72,'[23]BANCO DE DADOS'!$A$3:$F$12007,2,FALSE),""))</f>
        <v>SINAPI JUNHO 2025</v>
      </c>
      <c r="C72" s="98">
        <v>100975</v>
      </c>
      <c r="D72" s="99"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100">
        <v>224.81</v>
      </c>
      <c r="L72" s="7">
        <f>IFERROR(VLOOKUP(C72,'[23]SINAPI JUNHO'!$A:$E,4,FALSE),IFERROR(VLOOKUP(C72,'[23]BANCO DE DADOS'!$A$3:$F$12007,5,FALSE),""))</f>
        <v>8.4</v>
      </c>
      <c r="M72" s="131"/>
      <c r="N72" s="101">
        <f t="shared" si="14"/>
        <v>0</v>
      </c>
      <c r="O72" s="101">
        <f t="shared" si="15"/>
        <v>0</v>
      </c>
      <c r="P72" s="102">
        <v>1</v>
      </c>
      <c r="Q72" s="8">
        <f t="shared" si="40"/>
        <v>8.4</v>
      </c>
      <c r="R72" s="8">
        <f t="shared" si="40"/>
        <v>0</v>
      </c>
      <c r="S72" s="8">
        <f t="shared" si="41"/>
        <v>1888.4</v>
      </c>
      <c r="T72" s="8">
        <f t="shared" si="42"/>
        <v>0</v>
      </c>
      <c r="V72" s="29"/>
      <c r="Z72" s="103"/>
    </row>
    <row r="73" spans="1:26" ht="33" x14ac:dyDescent="0.3">
      <c r="A73" s="41" t="s">
        <v>113</v>
      </c>
      <c r="B73" s="97" t="str">
        <f>IFERROR(VLOOKUP(C73,'[23]SINAPI JUNHO'!$A:$F,6,FALSE),IFERROR(VLOOKUP(C73,'[23]BANCO DE DADOS'!$A$3:$F$12007,2,FALSE),""))</f>
        <v>SINAPI JUNHO 2025</v>
      </c>
      <c r="C73" s="98">
        <v>95876</v>
      </c>
      <c r="D73" s="99"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100">
        <v>3372.15</v>
      </c>
      <c r="L73" s="7">
        <f>IFERROR(VLOOKUP(C73,'[23]SINAPI JUNHO'!$A:$E,4,FALSE),IFERROR(VLOOKUP(C73,'[23]BANCO DE DADOS'!$A$3:$F$12007,5,FALSE),""))</f>
        <v>2.12</v>
      </c>
      <c r="M73" s="131"/>
      <c r="N73" s="101">
        <f t="shared" si="14"/>
        <v>0</v>
      </c>
      <c r="O73" s="101">
        <f t="shared" si="15"/>
        <v>0</v>
      </c>
      <c r="P73" s="102">
        <v>1</v>
      </c>
      <c r="Q73" s="8">
        <f t="shared" si="40"/>
        <v>2.12</v>
      </c>
      <c r="R73" s="8">
        <f t="shared" si="40"/>
        <v>0</v>
      </c>
      <c r="S73" s="8">
        <f t="shared" si="41"/>
        <v>7148.96</v>
      </c>
      <c r="T73" s="8">
        <f t="shared" si="42"/>
        <v>0</v>
      </c>
      <c r="V73" s="29"/>
      <c r="Z73" s="103"/>
    </row>
    <row r="74" spans="1:26" ht="33" x14ac:dyDescent="0.3">
      <c r="A74" s="41" t="s">
        <v>114</v>
      </c>
      <c r="B74" s="97" t="str">
        <f>IFERROR(VLOOKUP(C74,'[23]SINAPI JUNHO'!$A:$F,6,FALSE),IFERROR(VLOOKUP(C74,'[23]BANCO DE DADOS'!$A$3:$F$12007,2,FALSE),""))</f>
        <v>SINAPI JUNHO 2025</v>
      </c>
      <c r="C74" s="98">
        <v>93679</v>
      </c>
      <c r="D74" s="99"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100">
        <v>4795.8999999999996</v>
      </c>
      <c r="L74" s="7">
        <f>IFERROR(VLOOKUP(C74,'[23]SINAPI JUNHO'!$A:$E,4,FALSE),IFERROR(VLOOKUP(C74,'[23]BANCO DE DADOS'!$A$3:$F$12007,5,FALSE),""))</f>
        <v>97.08</v>
      </c>
      <c r="M74" s="131"/>
      <c r="N74" s="101">
        <f t="shared" si="14"/>
        <v>0</v>
      </c>
      <c r="O74" s="101">
        <f t="shared" si="15"/>
        <v>0</v>
      </c>
      <c r="P74" s="102">
        <v>1</v>
      </c>
      <c r="Q74" s="8">
        <f t="shared" si="40"/>
        <v>97.08</v>
      </c>
      <c r="R74" s="8">
        <f t="shared" si="40"/>
        <v>0</v>
      </c>
      <c r="S74" s="8">
        <f t="shared" si="41"/>
        <v>465585.97</v>
      </c>
      <c r="T74" s="8">
        <f t="shared" si="42"/>
        <v>0</v>
      </c>
      <c r="Z74" s="103"/>
    </row>
    <row r="75" spans="1:26" ht="35.25" customHeight="1" x14ac:dyDescent="0.3">
      <c r="A75" s="41" t="s">
        <v>115</v>
      </c>
      <c r="B75" s="97" t="str">
        <f>IFERROR(VLOOKUP(C75,'[23]SINAPI JUNHO'!$A:$F,6,FALSE),IFERROR(VLOOKUP(C75,'[23]BANCO DE DADOS'!$A$3:$F$12007,2,FALSE),""))</f>
        <v>SINAPI JUNHO 2025</v>
      </c>
      <c r="C75" s="98">
        <v>105004</v>
      </c>
      <c r="D75" s="99"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100">
        <v>739.94</v>
      </c>
      <c r="L75" s="7">
        <f>IFERROR(VLOOKUP(C75,'[23]SINAPI JUNHO'!$A:$E,4,FALSE),IFERROR(VLOOKUP(C75,'[23]BANCO DE DADOS'!$A$3:$F$12007,5,FALSE),""))</f>
        <v>121.56</v>
      </c>
      <c r="M75" s="131"/>
      <c r="N75" s="101">
        <f t="shared" si="14"/>
        <v>0</v>
      </c>
      <c r="O75" s="101">
        <f t="shared" si="15"/>
        <v>0</v>
      </c>
      <c r="P75" s="102">
        <v>1</v>
      </c>
      <c r="Q75" s="8">
        <f t="shared" si="40"/>
        <v>121.56</v>
      </c>
      <c r="R75" s="8">
        <f t="shared" si="40"/>
        <v>0</v>
      </c>
      <c r="S75" s="8">
        <f t="shared" si="41"/>
        <v>89947.11</v>
      </c>
      <c r="T75" s="8">
        <f t="shared" si="42"/>
        <v>0</v>
      </c>
      <c r="Z75" s="103"/>
    </row>
    <row r="76" spans="1:26" x14ac:dyDescent="0.25">
      <c r="A76" s="91" t="s">
        <v>116</v>
      </c>
      <c r="B76" s="91"/>
      <c r="C76" s="92"/>
      <c r="D76" s="93"/>
      <c r="E76" s="93"/>
      <c r="F76" s="93"/>
      <c r="G76" s="93"/>
      <c r="H76" s="93"/>
      <c r="I76" s="3" t="s">
        <v>117</v>
      </c>
      <c r="J76" s="93"/>
      <c r="K76" s="94"/>
      <c r="L76" s="95"/>
      <c r="M76" s="132"/>
      <c r="N76" s="93"/>
      <c r="O76" s="93"/>
      <c r="P76" s="93"/>
      <c r="Q76" s="93"/>
      <c r="R76" s="93"/>
      <c r="S76" s="96">
        <f>SUM(S77:S98)</f>
        <v>1107569.2499999998</v>
      </c>
      <c r="T76" s="96">
        <f>SUM(T77:T98)</f>
        <v>0</v>
      </c>
      <c r="Z76" s="103"/>
    </row>
    <row r="77" spans="1:26" ht="33" x14ac:dyDescent="0.3">
      <c r="A77" s="41" t="s">
        <v>118</v>
      </c>
      <c r="B77" s="97" t="str">
        <f>IFERROR(VLOOKUP(C77,'[23]SINAPI JUNHO'!$A:$F,6,FALSE),IFERROR(VLOOKUP(C77,'[23]BANCO DE DADOS'!$A$3:$F$12007,2,FALSE),""))</f>
        <v>SINAPI JUNHO 2025</v>
      </c>
      <c r="C77" s="98">
        <v>94281</v>
      </c>
      <c r="D77" s="99"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100">
        <v>5138.46</v>
      </c>
      <c r="L77" s="7">
        <f>IFERROR(VLOOKUP(C77,'[23]SINAPI JUNHO'!$A:$E,4,FALSE),IFERROR(VLOOKUP(C77,'[23]BANCO DE DADOS'!$A$3:$F$12007,5,FALSE),""))</f>
        <v>43.03</v>
      </c>
      <c r="M77" s="131"/>
      <c r="N77" s="101">
        <f t="shared" ref="N77:N82" si="45">IF($P77="","",IF($P77=1,$C$10,IF($P77=2,$C$11,IF($P77=3,$C$12,IF($P77=4,$C$13,IF($P77=5,$C$14,IF($P77=6,$C$15)))))))</f>
        <v>0</v>
      </c>
      <c r="O77" s="101">
        <f t="shared" ref="O77:O82" si="46">IF($P77="","",IF($P77=1,$D$10,IF($P77=2,$D$11,IF($P77=3,$D$12,IF($P77=4,$D$13,IF($P77=5,$D$14,IF($P77=6,$D$15)))))))</f>
        <v>0</v>
      </c>
      <c r="P77" s="102">
        <v>1</v>
      </c>
      <c r="Q77" s="8">
        <f t="shared" ref="Q77:R82" si="47">IF($K77="","",ROUND((L77*N77)+L77,2))</f>
        <v>43.03</v>
      </c>
      <c r="R77" s="8">
        <f t="shared" si="47"/>
        <v>0</v>
      </c>
      <c r="S77" s="8">
        <f t="shared" ref="S77:S82" si="48">IF($K77="","",ROUND(Q77*K77,2))</f>
        <v>221107.93</v>
      </c>
      <c r="T77" s="8">
        <f t="shared" ref="T77:T82" si="49">IF($K77="","",ROUND(R77*K77,2))</f>
        <v>0</v>
      </c>
      <c r="Z77" s="103"/>
    </row>
    <row r="78" spans="1:26" ht="33" x14ac:dyDescent="0.3">
      <c r="A78" s="41" t="s">
        <v>119</v>
      </c>
      <c r="B78" s="97" t="str">
        <f>IFERROR(VLOOKUP(C78,'[23]SINAPI JUNHO'!$A:$F,6,FALSE),IFERROR(VLOOKUP(C78,'[23]BANCO DE DADOS'!$A$3:$F$12007,2,FALSE),""))</f>
        <v>SINAPI JUNHO 2025</v>
      </c>
      <c r="C78" s="98">
        <v>94282</v>
      </c>
      <c r="D78" s="99"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100">
        <v>570.94000000000005</v>
      </c>
      <c r="L78" s="7">
        <f>IFERROR(VLOOKUP(C78,'[23]SINAPI JUNHO'!$A:$E,4,FALSE),IFERROR(VLOOKUP(C78,'[23]BANCO DE DADOS'!$A$3:$F$12007,5,FALSE),""))</f>
        <v>50.68</v>
      </c>
      <c r="M78" s="131"/>
      <c r="N78" s="101">
        <f t="shared" si="45"/>
        <v>0</v>
      </c>
      <c r="O78" s="101">
        <f t="shared" si="46"/>
        <v>0</v>
      </c>
      <c r="P78" s="102">
        <v>1</v>
      </c>
      <c r="Q78" s="8">
        <f t="shared" si="47"/>
        <v>50.68</v>
      </c>
      <c r="R78" s="8">
        <f t="shared" si="47"/>
        <v>0</v>
      </c>
      <c r="S78" s="8">
        <f t="shared" si="48"/>
        <v>28935.24</v>
      </c>
      <c r="T78" s="8">
        <f t="shared" si="49"/>
        <v>0</v>
      </c>
      <c r="Z78" s="103"/>
    </row>
    <row r="79" spans="1:26" ht="49.5" x14ac:dyDescent="0.3">
      <c r="A79" s="41" t="s">
        <v>120</v>
      </c>
      <c r="B79" s="97" t="str">
        <f>IFERROR(VLOOKUP(C79,'[23]SINAPI JUNHO'!$A:$F,6,FALSE),IFERROR(VLOOKUP(C79,'[23]BANCO DE DADOS'!$A$3:$F$12007,2,FALSE),""))</f>
        <v>SINAPI JUNHO 2025</v>
      </c>
      <c r="C79" s="98">
        <v>94273</v>
      </c>
      <c r="D79" s="99"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100">
        <v>6851.28</v>
      </c>
      <c r="L79" s="7">
        <f>IFERROR(VLOOKUP(C79,'[23]SINAPI JUNHO'!$A:$E,4,FALSE),IFERROR(VLOOKUP(C79,'[23]BANCO DE DADOS'!$A$3:$F$12007,5,FALSE),""))</f>
        <v>54.24</v>
      </c>
      <c r="M79" s="131"/>
      <c r="N79" s="101">
        <f t="shared" si="45"/>
        <v>0</v>
      </c>
      <c r="O79" s="101">
        <f t="shared" si="46"/>
        <v>0</v>
      </c>
      <c r="P79" s="102">
        <v>1</v>
      </c>
      <c r="Q79" s="8">
        <f t="shared" si="47"/>
        <v>54.24</v>
      </c>
      <c r="R79" s="8">
        <f t="shared" si="47"/>
        <v>0</v>
      </c>
      <c r="S79" s="8">
        <f t="shared" si="48"/>
        <v>371613.43</v>
      </c>
      <c r="T79" s="8">
        <f t="shared" si="49"/>
        <v>0</v>
      </c>
      <c r="Z79" s="103"/>
    </row>
    <row r="80" spans="1:26" ht="49.5" x14ac:dyDescent="0.3">
      <c r="A80" s="41" t="s">
        <v>121</v>
      </c>
      <c r="B80" s="97" t="str">
        <f>IFERROR(VLOOKUP(C80,'[23]SINAPI JUNHO'!$A:$F,6,FALSE),IFERROR(VLOOKUP(C80,'[23]BANCO DE DADOS'!$A$3:$F$12007,2,FALSE),""))</f>
        <v>SINAPI JUNHO 2025</v>
      </c>
      <c r="C80" s="98">
        <v>94274</v>
      </c>
      <c r="D80" s="99"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100">
        <v>570.94000000000005</v>
      </c>
      <c r="L80" s="7">
        <f>IFERROR(VLOOKUP(C80,'[23]SINAPI JUNHO'!$A:$E,4,FALSE),IFERROR(VLOOKUP(C80,'[23]BANCO DE DADOS'!$A$3:$F$12007,5,FALSE),""))</f>
        <v>57.14</v>
      </c>
      <c r="M80" s="131"/>
      <c r="N80" s="101">
        <f t="shared" si="45"/>
        <v>0</v>
      </c>
      <c r="O80" s="101">
        <f t="shared" si="46"/>
        <v>0</v>
      </c>
      <c r="P80" s="102">
        <v>1</v>
      </c>
      <c r="Q80" s="8">
        <f t="shared" si="47"/>
        <v>57.14</v>
      </c>
      <c r="R80" s="8">
        <f t="shared" si="47"/>
        <v>0</v>
      </c>
      <c r="S80" s="8">
        <f t="shared" si="48"/>
        <v>32623.51</v>
      </c>
      <c r="T80" s="8">
        <f t="shared" si="49"/>
        <v>0</v>
      </c>
      <c r="Z80" s="103"/>
    </row>
    <row r="81" spans="1:26" x14ac:dyDescent="0.3">
      <c r="A81" s="41" t="s">
        <v>122</v>
      </c>
      <c r="B81" s="97" t="str">
        <f>IFERROR(VLOOKUP(C81,'[23]SINAPI JUNHO'!$A:$F,6,FALSE),IFERROR(VLOOKUP(C81,'[23]BANCO DE DADOS'!$A$3:$F$12007,2,FALSE),""))</f>
        <v>SINAPI JUNHO 2025</v>
      </c>
      <c r="C81" s="98">
        <v>102498</v>
      </c>
      <c r="D81" s="99"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100">
        <v>5709.4</v>
      </c>
      <c r="L81" s="7">
        <f>IFERROR(VLOOKUP(C81,'[23]SINAPI JUNHO'!$A:$E,4,FALSE),IFERROR(VLOOKUP(C81,'[23]BANCO DE DADOS'!$A$3:$F$12007,5,FALSE),""))</f>
        <v>1.77</v>
      </c>
      <c r="M81" s="131"/>
      <c r="N81" s="101">
        <f t="shared" si="45"/>
        <v>0</v>
      </c>
      <c r="O81" s="101">
        <f t="shared" si="46"/>
        <v>0</v>
      </c>
      <c r="P81" s="102">
        <v>1</v>
      </c>
      <c r="Q81" s="8">
        <f t="shared" si="47"/>
        <v>1.77</v>
      </c>
      <c r="R81" s="8">
        <f t="shared" si="47"/>
        <v>0</v>
      </c>
      <c r="S81" s="8">
        <f t="shared" si="48"/>
        <v>10105.64</v>
      </c>
      <c r="T81" s="8">
        <f t="shared" si="49"/>
        <v>0</v>
      </c>
      <c r="Z81" s="103"/>
    </row>
    <row r="82" spans="1:26" x14ac:dyDescent="0.3">
      <c r="A82" s="41" t="s">
        <v>123</v>
      </c>
      <c r="B82" s="97" t="str">
        <f>IFERROR(VLOOKUP(C82,'[23]SINAPI JUNHO'!$A:$F,6,FALSE),IFERROR(VLOOKUP(C82,'[23]BANCO DE DADOS'!$A$3:$F$12007,2,FALSE),""))</f>
        <v>SICRO ABRIL/ 25</v>
      </c>
      <c r="C82" s="98">
        <v>4915708</v>
      </c>
      <c r="D82" s="99"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100">
        <v>11418.8</v>
      </c>
      <c r="L82" s="7">
        <f>IFERROR(VLOOKUP(C82,'[23]SINAPI JUNHO'!$A:$E,4,FALSE),IFERROR(VLOOKUP(C82,'[23]BANCO DE DADOS'!$A$3:$F$12007,5,FALSE),""))</f>
        <v>0.68</v>
      </c>
      <c r="M82" s="131"/>
      <c r="N82" s="101">
        <f t="shared" si="45"/>
        <v>0</v>
      </c>
      <c r="O82" s="101">
        <f t="shared" si="46"/>
        <v>0</v>
      </c>
      <c r="P82" s="102">
        <v>1</v>
      </c>
      <c r="Q82" s="8">
        <f t="shared" si="47"/>
        <v>0.68</v>
      </c>
      <c r="R82" s="8">
        <f t="shared" si="47"/>
        <v>0</v>
      </c>
      <c r="S82" s="8">
        <f t="shared" si="48"/>
        <v>7764.78</v>
      </c>
      <c r="T82" s="8">
        <f t="shared" si="49"/>
        <v>0</v>
      </c>
      <c r="Z82" s="103"/>
    </row>
    <row r="83" spans="1:26" ht="33" x14ac:dyDescent="0.3">
      <c r="A83" s="41" t="s">
        <v>124</v>
      </c>
      <c r="B83" s="97" t="str">
        <f>IFERROR(VLOOKUP(C83,'[23]SINAPI JUNHO'!$A:$F,6,FALSE),IFERROR(VLOOKUP(C83,'[23]BANCO DE DADOS'!$A$3:$F$12007,2,FALSE),""))</f>
        <v>SINAPI-I JUNHO 2025</v>
      </c>
      <c r="C83" s="98">
        <v>7761</v>
      </c>
      <c r="D83" s="99"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100">
        <v>142.74</v>
      </c>
      <c r="L83" s="7">
        <f>IFERROR(VLOOKUP(C83,'[23]SINAPI JUNHO'!$A:$E,4,FALSE),IFERROR(VLOOKUP(C83,'[23]BANCO DE DADOS'!$A$3:$F$12007,5,FALSE),""))</f>
        <v>102.68</v>
      </c>
      <c r="M83" s="131"/>
      <c r="N83" s="101">
        <f t="shared" si="14"/>
        <v>0</v>
      </c>
      <c r="O83" s="101">
        <f t="shared" si="15"/>
        <v>0</v>
      </c>
      <c r="P83" s="102">
        <v>5</v>
      </c>
      <c r="Q83" s="8">
        <f t="shared" si="40"/>
        <v>102.68</v>
      </c>
      <c r="R83" s="8">
        <f t="shared" si="40"/>
        <v>0</v>
      </c>
      <c r="S83" s="8">
        <f t="shared" si="41"/>
        <v>14656.54</v>
      </c>
      <c r="T83" s="8">
        <f t="shared" si="42"/>
        <v>0</v>
      </c>
      <c r="Z83" s="103"/>
    </row>
    <row r="84" spans="1:26" ht="49.5" x14ac:dyDescent="0.3">
      <c r="A84" s="41" t="s">
        <v>125</v>
      </c>
      <c r="B84" s="97" t="str">
        <f>IFERROR(VLOOKUP(C84,'[23]SINAPI JUNHO'!$A:$F,6,FALSE),IFERROR(VLOOKUP(C84,'[23]BANCO DE DADOS'!$A$3:$F$12007,2,FALSE),""))</f>
        <v>SINAPI JUNHO 2025</v>
      </c>
      <c r="C84" s="98">
        <v>92809</v>
      </c>
      <c r="D84" s="99"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100">
        <v>142.74</v>
      </c>
      <c r="L84" s="7">
        <f>IFERROR(VLOOKUP(C84,'[23]SINAPI JUNHO'!$A:$E,4,FALSE),IFERROR(VLOOKUP(C84,'[23]BANCO DE DADOS'!$A$3:$F$12007,5,FALSE),""))</f>
        <v>32.75</v>
      </c>
      <c r="M84" s="131"/>
      <c r="N84" s="101">
        <f t="shared" si="14"/>
        <v>0</v>
      </c>
      <c r="O84" s="101">
        <f t="shared" si="15"/>
        <v>0</v>
      </c>
      <c r="P84" s="102">
        <v>1</v>
      </c>
      <c r="Q84" s="8">
        <f t="shared" si="40"/>
        <v>32.75</v>
      </c>
      <c r="R84" s="8">
        <f t="shared" si="40"/>
        <v>0</v>
      </c>
      <c r="S84" s="8">
        <f t="shared" si="41"/>
        <v>4674.74</v>
      </c>
      <c r="T84" s="8">
        <f t="shared" si="42"/>
        <v>0</v>
      </c>
      <c r="Z84" s="103"/>
    </row>
    <row r="85" spans="1:26" ht="33" x14ac:dyDescent="0.3">
      <c r="A85" s="41" t="s">
        <v>126</v>
      </c>
      <c r="B85" s="97" t="str">
        <f>IFERROR(VLOOKUP(C85,'[23]SINAPI JUNHO'!$A:$F,6,FALSE),IFERROR(VLOOKUP(C85,'[23]BANCO DE DADOS'!$A$3:$F$12007,2,FALSE),""))</f>
        <v>SINAPI-I JUNHO 2025</v>
      </c>
      <c r="C85" s="98">
        <v>7762</v>
      </c>
      <c r="D85" s="99"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100">
        <v>142.74</v>
      </c>
      <c r="L85" s="7">
        <f>IFERROR(VLOOKUP(C85,'[23]SINAPI JUNHO'!$A:$E,4,FALSE),IFERROR(VLOOKUP(C85,'[23]BANCO DE DADOS'!$A$3:$F$12007,5,FALSE),""))</f>
        <v>163.11000000000001</v>
      </c>
      <c r="M85" s="131"/>
      <c r="N85" s="101">
        <f t="shared" si="14"/>
        <v>0</v>
      </c>
      <c r="O85" s="101">
        <f t="shared" si="15"/>
        <v>0</v>
      </c>
      <c r="P85" s="102">
        <v>5</v>
      </c>
      <c r="Q85" s="8">
        <f t="shared" si="40"/>
        <v>163.11000000000001</v>
      </c>
      <c r="R85" s="8">
        <f t="shared" si="40"/>
        <v>0</v>
      </c>
      <c r="S85" s="8">
        <f t="shared" si="41"/>
        <v>23282.32</v>
      </c>
      <c r="T85" s="8">
        <f t="shared" si="42"/>
        <v>0</v>
      </c>
      <c r="Z85" s="103"/>
    </row>
    <row r="86" spans="1:26" ht="49.5" x14ac:dyDescent="0.3">
      <c r="A86" s="41" t="s">
        <v>127</v>
      </c>
      <c r="B86" s="97" t="str">
        <f>IFERROR(VLOOKUP(C86,'[23]SINAPI JUNHO'!$A:$F,6,FALSE),IFERROR(VLOOKUP(C86,'[23]BANCO DE DADOS'!$A$3:$F$12007,2,FALSE),""))</f>
        <v>SINAPI JUNHO 2025</v>
      </c>
      <c r="C86" s="98">
        <v>92811</v>
      </c>
      <c r="D86" s="99"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100">
        <v>142.74</v>
      </c>
      <c r="L86" s="7">
        <f>IFERROR(VLOOKUP(C86,'[23]SINAPI JUNHO'!$A:$E,4,FALSE),IFERROR(VLOOKUP(C86,'[23]BANCO DE DADOS'!$A$3:$F$12007,5,FALSE),""))</f>
        <v>52.08</v>
      </c>
      <c r="M86" s="131"/>
      <c r="N86" s="101">
        <f t="shared" si="14"/>
        <v>0</v>
      </c>
      <c r="O86" s="101">
        <f t="shared" si="15"/>
        <v>0</v>
      </c>
      <c r="P86" s="102">
        <v>1</v>
      </c>
      <c r="Q86" s="8">
        <f t="shared" si="40"/>
        <v>52.08</v>
      </c>
      <c r="R86" s="8">
        <f t="shared" si="40"/>
        <v>0</v>
      </c>
      <c r="S86" s="8">
        <f t="shared" si="41"/>
        <v>7433.9</v>
      </c>
      <c r="T86" s="8">
        <f t="shared" si="42"/>
        <v>0</v>
      </c>
      <c r="Z86" s="103"/>
    </row>
    <row r="87" spans="1:26" ht="33" x14ac:dyDescent="0.3">
      <c r="A87" s="41" t="s">
        <v>128</v>
      </c>
      <c r="B87" s="97" t="str">
        <f>IFERROR(VLOOKUP(C87,'[23]SINAPI JUNHO'!$A:$F,6,FALSE),IFERROR(VLOOKUP(C87,'[23]BANCO DE DADOS'!$A$3:$F$12007,2,FALSE),""))</f>
        <v>SINAPI-I JUNHO 2025</v>
      </c>
      <c r="C87" s="98">
        <v>12572</v>
      </c>
      <c r="D87" s="99"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100">
        <v>142.74</v>
      </c>
      <c r="L87" s="7">
        <f>IFERROR(VLOOKUP(C87,'[23]SINAPI JUNHO'!$A:$E,4,FALSE),IFERROR(VLOOKUP(C87,'[23]BANCO DE DADOS'!$A$3:$F$12007,5,FALSE),""))</f>
        <v>513.44000000000005</v>
      </c>
      <c r="M87" s="131"/>
      <c r="N87" s="101">
        <f t="shared" si="14"/>
        <v>0</v>
      </c>
      <c r="O87" s="101">
        <f t="shared" si="15"/>
        <v>0</v>
      </c>
      <c r="P87" s="102">
        <v>5</v>
      </c>
      <c r="Q87" s="8">
        <f t="shared" si="40"/>
        <v>513.44000000000005</v>
      </c>
      <c r="R87" s="8">
        <f t="shared" si="40"/>
        <v>0</v>
      </c>
      <c r="S87" s="8">
        <f t="shared" si="41"/>
        <v>73288.429999999993</v>
      </c>
      <c r="T87" s="8">
        <f t="shared" si="42"/>
        <v>0</v>
      </c>
      <c r="Z87" s="103"/>
    </row>
    <row r="88" spans="1:26" ht="49.5" x14ac:dyDescent="0.3">
      <c r="A88" s="41" t="s">
        <v>129</v>
      </c>
      <c r="B88" s="97" t="str">
        <f>IFERROR(VLOOKUP(C88,'[23]SINAPI JUNHO'!$A:$F,6,FALSE),IFERROR(VLOOKUP(C88,'[23]BANCO DE DADOS'!$A$3:$F$12007,2,FALSE),""))</f>
        <v>SINAPI JUNHO 2025</v>
      </c>
      <c r="C88" s="98">
        <v>92815</v>
      </c>
      <c r="D88" s="99"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100">
        <v>142.74</v>
      </c>
      <c r="L88" s="7">
        <f>IFERROR(VLOOKUP(C88,'[23]SINAPI JUNHO'!$A:$E,4,FALSE),IFERROR(VLOOKUP(C88,'[23]BANCO DE DADOS'!$A$3:$F$12007,5,FALSE),""))</f>
        <v>93.81</v>
      </c>
      <c r="M88" s="131"/>
      <c r="N88" s="101">
        <f t="shared" si="14"/>
        <v>0</v>
      </c>
      <c r="O88" s="101">
        <f t="shared" si="15"/>
        <v>0</v>
      </c>
      <c r="P88" s="102">
        <v>1</v>
      </c>
      <c r="Q88" s="8">
        <f t="shared" si="40"/>
        <v>93.81</v>
      </c>
      <c r="R88" s="8">
        <f t="shared" si="40"/>
        <v>0</v>
      </c>
      <c r="S88" s="8">
        <f t="shared" si="41"/>
        <v>13390.44</v>
      </c>
      <c r="T88" s="8">
        <f t="shared" si="42"/>
        <v>0</v>
      </c>
      <c r="Z88" s="103"/>
    </row>
    <row r="89" spans="1:26" ht="66" x14ac:dyDescent="0.3">
      <c r="A89" s="41" t="s">
        <v>130</v>
      </c>
      <c r="B89" s="97" t="str">
        <f>IFERROR(VLOOKUP(C89,'[23]SINAPI JUNHO'!$A:$F,6,FALSE),IFERROR(VLOOKUP(C89,'[23]BANCO DE DADOS'!$A$3:$F$12007,2,FALSE),""))</f>
        <v>SINAPI JUNHO 2025</v>
      </c>
      <c r="C89" s="98">
        <v>102329</v>
      </c>
      <c r="D89" s="99"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100">
        <v>385.39</v>
      </c>
      <c r="L89" s="7">
        <f>IFERROR(VLOOKUP(C89,'[23]SINAPI JUNHO'!$A:$E,4,FALSE),IFERROR(VLOOKUP(C89,'[23]BANCO DE DADOS'!$A$3:$F$12007,5,FALSE),""))</f>
        <v>8.9700000000000006</v>
      </c>
      <c r="M89" s="131"/>
      <c r="N89" s="101">
        <f t="shared" si="14"/>
        <v>0</v>
      </c>
      <c r="O89" s="101">
        <f t="shared" si="15"/>
        <v>0</v>
      </c>
      <c r="P89" s="102">
        <v>1</v>
      </c>
      <c r="Q89" s="8">
        <f t="shared" si="40"/>
        <v>8.9700000000000006</v>
      </c>
      <c r="R89" s="8">
        <f t="shared" si="40"/>
        <v>0</v>
      </c>
      <c r="S89" s="8">
        <f t="shared" si="41"/>
        <v>3456.95</v>
      </c>
      <c r="T89" s="8">
        <f t="shared" si="42"/>
        <v>0</v>
      </c>
      <c r="Z89" s="103"/>
    </row>
    <row r="90" spans="1:26" x14ac:dyDescent="0.3">
      <c r="A90" s="41" t="s">
        <v>131</v>
      </c>
      <c r="B90" s="97" t="str">
        <f>IFERROR(VLOOKUP(C90,'[23]SINAPI JUNHO'!$A:$F,6,FALSE),IFERROR(VLOOKUP(C90,'[23]BANCO DE DADOS'!$A$3:$F$12007,2,FALSE),""))</f>
        <v>SINAPI JUNHO 2025</v>
      </c>
      <c r="C90" s="98">
        <v>94342</v>
      </c>
      <c r="D90" s="99"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100">
        <v>214.1</v>
      </c>
      <c r="L90" s="7">
        <f>IFERROR(VLOOKUP(C90,'[23]SINAPI JUNHO'!$A:$E,4,FALSE),IFERROR(VLOOKUP(C90,'[23]BANCO DE DADOS'!$A$3:$F$12007,5,FALSE),""))</f>
        <v>121.39</v>
      </c>
      <c r="M90" s="131"/>
      <c r="N90" s="101">
        <f t="shared" si="14"/>
        <v>0</v>
      </c>
      <c r="O90" s="101">
        <f t="shared" si="15"/>
        <v>0</v>
      </c>
      <c r="P90" s="102">
        <v>1</v>
      </c>
      <c r="Q90" s="8">
        <f t="shared" si="40"/>
        <v>121.39</v>
      </c>
      <c r="R90" s="8">
        <f t="shared" si="40"/>
        <v>0</v>
      </c>
      <c r="S90" s="8">
        <f t="shared" si="41"/>
        <v>25989.599999999999</v>
      </c>
      <c r="T90" s="8">
        <f t="shared" si="42"/>
        <v>0</v>
      </c>
      <c r="Z90" s="103"/>
    </row>
    <row r="91" spans="1:26" ht="49.5" x14ac:dyDescent="0.3">
      <c r="A91" s="41" t="s">
        <v>132</v>
      </c>
      <c r="B91" s="97" t="str">
        <f>IFERROR(VLOOKUP(C91,'[23]SINAPI JUNHO'!$A:$F,6,FALSE),IFERROR(VLOOKUP(C91,'[23]BANCO DE DADOS'!$A$3:$F$12007,2,FALSE),""))</f>
        <v>SINAPI JUNHO 2025</v>
      </c>
      <c r="C91" s="98">
        <v>100975</v>
      </c>
      <c r="D91" s="99"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100">
        <v>481.74</v>
      </c>
      <c r="L91" s="7">
        <f>IFERROR(VLOOKUP(C91,'[23]SINAPI JUNHO'!$A:$E,4,FALSE),IFERROR(VLOOKUP(C91,'[23]BANCO DE DADOS'!$A$3:$F$12007,5,FALSE),""))</f>
        <v>8.4</v>
      </c>
      <c r="M91" s="131"/>
      <c r="N91" s="101">
        <f t="shared" si="14"/>
        <v>0</v>
      </c>
      <c r="O91" s="101">
        <f t="shared" si="15"/>
        <v>0</v>
      </c>
      <c r="P91" s="102">
        <v>1</v>
      </c>
      <c r="Q91" s="8">
        <f t="shared" si="40"/>
        <v>8.4</v>
      </c>
      <c r="R91" s="8">
        <f t="shared" si="40"/>
        <v>0</v>
      </c>
      <c r="S91" s="8">
        <f t="shared" si="41"/>
        <v>4046.62</v>
      </c>
      <c r="T91" s="8">
        <f t="shared" si="42"/>
        <v>0</v>
      </c>
      <c r="V91" s="29"/>
      <c r="Z91" s="103"/>
    </row>
    <row r="92" spans="1:26" ht="33" x14ac:dyDescent="0.3">
      <c r="A92" s="41" t="s">
        <v>133</v>
      </c>
      <c r="B92" s="97" t="str">
        <f>IFERROR(VLOOKUP(C92,'[23]SINAPI JUNHO'!$A:$F,6,FALSE),IFERROR(VLOOKUP(C92,'[23]BANCO DE DADOS'!$A$3:$F$12007,2,FALSE),""))</f>
        <v>SINAPI JUNHO 2025</v>
      </c>
      <c r="C92" s="98">
        <v>95876</v>
      </c>
      <c r="D92" s="99"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100">
        <v>7226.1</v>
      </c>
      <c r="L92" s="7">
        <f>IFERROR(VLOOKUP(C92,'[23]SINAPI JUNHO'!$A:$E,4,FALSE),IFERROR(VLOOKUP(C92,'[23]BANCO DE DADOS'!$A$3:$F$12007,5,FALSE),""))</f>
        <v>2.12</v>
      </c>
      <c r="M92" s="131"/>
      <c r="N92" s="101">
        <f t="shared" si="14"/>
        <v>0</v>
      </c>
      <c r="O92" s="101">
        <f t="shared" si="15"/>
        <v>0</v>
      </c>
      <c r="P92" s="102">
        <v>1</v>
      </c>
      <c r="Q92" s="8">
        <f t="shared" si="40"/>
        <v>2.12</v>
      </c>
      <c r="R92" s="8">
        <f t="shared" si="40"/>
        <v>0</v>
      </c>
      <c r="S92" s="8">
        <f t="shared" si="41"/>
        <v>15319.33</v>
      </c>
      <c r="T92" s="8">
        <f t="shared" si="42"/>
        <v>0</v>
      </c>
      <c r="V92" s="29"/>
      <c r="Z92" s="103"/>
    </row>
    <row r="93" spans="1:26" ht="49.5" x14ac:dyDescent="0.3">
      <c r="A93" s="41" t="s">
        <v>134</v>
      </c>
      <c r="B93" s="97" t="str">
        <f>IFERROR(VLOOKUP(C93,'[23]SINAPI JUNHO'!$A:$F,6,FALSE),IFERROR(VLOOKUP(C93,'[23]BANCO DE DADOS'!$A$3:$F$12007,2,FALSE),""))</f>
        <v>SINAPI JUNHO 2025</v>
      </c>
      <c r="C93" s="98">
        <v>97951</v>
      </c>
      <c r="D93" s="99"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100">
        <v>29</v>
      </c>
      <c r="L93" s="7">
        <f>IFERROR(VLOOKUP(C93,'[23]SINAPI JUNHO'!$A:$E,4,FALSE),IFERROR(VLOOKUP(C93,'[23]BANCO DE DADOS'!$A$3:$F$12007,5,FALSE),""))</f>
        <v>2678.35</v>
      </c>
      <c r="M93" s="131"/>
      <c r="N93" s="101">
        <f t="shared" si="14"/>
        <v>0</v>
      </c>
      <c r="O93" s="101">
        <f t="shared" si="15"/>
        <v>0</v>
      </c>
      <c r="P93" s="102">
        <v>1</v>
      </c>
      <c r="Q93" s="8">
        <f t="shared" si="40"/>
        <v>2678.35</v>
      </c>
      <c r="R93" s="8">
        <f t="shared" si="40"/>
        <v>0</v>
      </c>
      <c r="S93" s="8">
        <f t="shared" si="41"/>
        <v>77672.149999999994</v>
      </c>
      <c r="T93" s="8">
        <f t="shared" si="42"/>
        <v>0</v>
      </c>
      <c r="Z93" s="103"/>
    </row>
    <row r="94" spans="1:26" ht="33" x14ac:dyDescent="0.3">
      <c r="A94" s="41" t="s">
        <v>135</v>
      </c>
      <c r="B94" s="97" t="str">
        <f>IFERROR(VLOOKUP(C94,'[23]SINAPI JUNHO'!$A:$F,6,FALSE),IFERROR(VLOOKUP(C94,'[23]BANCO DE DADOS'!$A$3:$F$12007,2,FALSE),""))</f>
        <v>SICRO ABRIL/ 25</v>
      </c>
      <c r="C94" s="98">
        <v>804121</v>
      </c>
      <c r="D94" s="99"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100">
        <v>29</v>
      </c>
      <c r="L94" s="7">
        <f>IFERROR(VLOOKUP(C94,'[23]SINAPI JUNHO'!$A:$E,4,FALSE),IFERROR(VLOOKUP(C94,'[23]BANCO DE DADOS'!$A$3:$F$12007,5,FALSE),""))</f>
        <v>1894.04</v>
      </c>
      <c r="M94" s="131"/>
      <c r="N94" s="101">
        <f t="shared" si="14"/>
        <v>0</v>
      </c>
      <c r="O94" s="101">
        <f t="shared" si="15"/>
        <v>0</v>
      </c>
      <c r="P94" s="102">
        <v>1</v>
      </c>
      <c r="Q94" s="8">
        <f t="shared" si="40"/>
        <v>1894.04</v>
      </c>
      <c r="R94" s="8">
        <f t="shared" si="40"/>
        <v>0</v>
      </c>
      <c r="S94" s="8">
        <f t="shared" si="41"/>
        <v>54927.16</v>
      </c>
      <c r="T94" s="8">
        <f t="shared" si="42"/>
        <v>0</v>
      </c>
      <c r="Z94" s="103"/>
    </row>
    <row r="95" spans="1:26" ht="33" x14ac:dyDescent="0.3">
      <c r="A95" s="41" t="s">
        <v>136</v>
      </c>
      <c r="B95" s="97" t="str">
        <f>IFERROR(VLOOKUP(C95,'[23]SINAPI JUNHO'!$A:$F,6,FALSE),IFERROR(VLOOKUP(C95,'[23]BANCO DE DADOS'!$A$3:$F$12007,2,FALSE),""))</f>
        <v>ORSE MAIO2025</v>
      </c>
      <c r="C95" s="98">
        <v>10224</v>
      </c>
      <c r="D95" s="99"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100">
        <v>142.74</v>
      </c>
      <c r="L95" s="7">
        <f>IFERROR(VLOOKUP(C95,'[23]SINAPI JUNHO'!$A:$E,4,FALSE),IFERROR(VLOOKUP(C95,'[23]BANCO DE DADOS'!$A$3:$F$12007,5,FALSE),""))</f>
        <v>514.29</v>
      </c>
      <c r="M95" s="131"/>
      <c r="N95" s="101">
        <f t="shared" si="14"/>
        <v>0</v>
      </c>
      <c r="O95" s="101">
        <f t="shared" si="15"/>
        <v>0</v>
      </c>
      <c r="P95" s="102">
        <v>1</v>
      </c>
      <c r="Q95" s="8">
        <f t="shared" ref="Q95:R98" si="50">IF($K95="","",ROUND((L95*N95)+L95,2))</f>
        <v>514.29</v>
      </c>
      <c r="R95" s="8">
        <f t="shared" si="50"/>
        <v>0</v>
      </c>
      <c r="S95" s="8">
        <f t="shared" si="41"/>
        <v>73409.75</v>
      </c>
      <c r="T95" s="8">
        <f t="shared" si="42"/>
        <v>0</v>
      </c>
      <c r="Z95" s="103"/>
    </row>
    <row r="96" spans="1:26" ht="33" x14ac:dyDescent="0.3">
      <c r="A96" s="41" t="s">
        <v>137</v>
      </c>
      <c r="B96" s="97" t="str">
        <f>IFERROR(VLOOKUP(C96,'[23]SINAPI JUNHO'!$A:$F,6,FALSE),IFERROR(VLOOKUP(C96,'[23]BANCO DE DADOS'!$A$3:$F$12007,2,FALSE),""))</f>
        <v>SINAPI JUNHO 2025</v>
      </c>
      <c r="C96" s="98">
        <v>89512</v>
      </c>
      <c r="D96" s="99"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100">
        <v>285.47000000000003</v>
      </c>
      <c r="L96" s="7">
        <f>IFERROR(VLOOKUP(C96,'[23]SINAPI JUNHO'!$A:$E,4,FALSE),IFERROR(VLOOKUP(C96,'[23]BANCO DE DADOS'!$A$3:$F$12007,5,FALSE),""))</f>
        <v>43.47</v>
      </c>
      <c r="M96" s="131"/>
      <c r="N96" s="101">
        <f t="shared" si="14"/>
        <v>0</v>
      </c>
      <c r="O96" s="101">
        <f t="shared" si="15"/>
        <v>0</v>
      </c>
      <c r="P96" s="102">
        <v>1</v>
      </c>
      <c r="Q96" s="8">
        <f t="shared" si="50"/>
        <v>43.47</v>
      </c>
      <c r="R96" s="8">
        <f t="shared" si="50"/>
        <v>0</v>
      </c>
      <c r="S96" s="8">
        <f t="shared" si="41"/>
        <v>12409.38</v>
      </c>
      <c r="T96" s="8">
        <f t="shared" si="42"/>
        <v>0</v>
      </c>
      <c r="Z96" s="103"/>
    </row>
    <row r="97" spans="1:26" ht="33" x14ac:dyDescent="0.3">
      <c r="A97" s="41" t="s">
        <v>138</v>
      </c>
      <c r="B97" s="97" t="str">
        <f>IFERROR(VLOOKUP(C97,'[23]SINAPI JUNHO'!$A:$F,6,FALSE),IFERROR(VLOOKUP(C97,'[23]BANCO DE DADOS'!$A$3:$F$12007,2,FALSE),""))</f>
        <v>SINAPI JUNHO 2025</v>
      </c>
      <c r="C97" s="98">
        <v>104166</v>
      </c>
      <c r="D97" s="99"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100">
        <v>171.28</v>
      </c>
      <c r="L97" s="7">
        <f>IFERROR(VLOOKUP(C97,'[23]SINAPI JUNHO'!$A:$E,4,FALSE),IFERROR(VLOOKUP(C97,'[23]BANCO DE DADOS'!$A$3:$F$12007,5,FALSE),""))</f>
        <v>61.32</v>
      </c>
      <c r="M97" s="131"/>
      <c r="N97" s="101">
        <f t="shared" si="14"/>
        <v>0</v>
      </c>
      <c r="O97" s="101">
        <f t="shared" si="15"/>
        <v>0</v>
      </c>
      <c r="P97" s="102">
        <v>1</v>
      </c>
      <c r="Q97" s="8">
        <f t="shared" si="50"/>
        <v>61.32</v>
      </c>
      <c r="R97" s="8">
        <f t="shared" si="50"/>
        <v>0</v>
      </c>
      <c r="S97" s="8">
        <f t="shared" si="41"/>
        <v>10502.89</v>
      </c>
      <c r="T97" s="8">
        <f t="shared" si="42"/>
        <v>0</v>
      </c>
      <c r="Z97" s="103"/>
    </row>
    <row r="98" spans="1:26" ht="49.5" x14ac:dyDescent="0.3">
      <c r="A98" s="41" t="s">
        <v>139</v>
      </c>
      <c r="B98" s="97" t="str">
        <f>IFERROR(VLOOKUP(C98,'[23]SINAPI JUNHO'!$A:$F,6,FALSE),IFERROR(VLOOKUP(C98,'[23]BANCO DE DADOS'!$A$3:$F$12007,2,FALSE),""))</f>
        <v>SINAPI JUNHO 2025</v>
      </c>
      <c r="C98" s="98">
        <v>99251</v>
      </c>
      <c r="D98" s="99"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100">
        <v>76</v>
      </c>
      <c r="L98" s="7">
        <f>IFERROR(VLOOKUP(C98,'[23]SINAPI JUNHO'!$A:$E,4,FALSE),IFERROR(VLOOKUP(C98,'[23]BANCO DE DADOS'!$A$3:$F$12007,5,FALSE),""))</f>
        <v>275.77</v>
      </c>
      <c r="M98" s="131"/>
      <c r="N98" s="101">
        <f t="shared" si="14"/>
        <v>0</v>
      </c>
      <c r="O98" s="101">
        <f t="shared" si="15"/>
        <v>0</v>
      </c>
      <c r="P98" s="102">
        <v>1</v>
      </c>
      <c r="Q98" s="8">
        <f t="shared" si="50"/>
        <v>275.77</v>
      </c>
      <c r="R98" s="8">
        <f t="shared" si="50"/>
        <v>0</v>
      </c>
      <c r="S98" s="8">
        <f t="shared" si="41"/>
        <v>20958.52</v>
      </c>
      <c r="T98" s="8">
        <f t="shared" si="42"/>
        <v>0</v>
      </c>
      <c r="Z98" s="103"/>
    </row>
    <row r="99" spans="1:26" x14ac:dyDescent="0.25">
      <c r="A99" s="91" t="s">
        <v>140</v>
      </c>
      <c r="B99" s="91"/>
      <c r="C99" s="92"/>
      <c r="D99" s="93"/>
      <c r="E99" s="93"/>
      <c r="F99" s="93"/>
      <c r="G99" s="93"/>
      <c r="H99" s="93"/>
      <c r="I99" s="3" t="s">
        <v>141</v>
      </c>
      <c r="J99" s="93"/>
      <c r="K99" s="94"/>
      <c r="L99" s="95"/>
      <c r="M99" s="132"/>
      <c r="N99" s="93"/>
      <c r="O99" s="93"/>
      <c r="P99" s="93"/>
      <c r="Q99" s="93"/>
      <c r="R99" s="93"/>
      <c r="S99" s="96">
        <f>SUM(S100:S108)</f>
        <v>114571.56999999999</v>
      </c>
      <c r="T99" s="96">
        <f>SUM(T100:T108)</f>
        <v>0</v>
      </c>
      <c r="Z99" s="103"/>
    </row>
    <row r="100" spans="1:26" ht="33" x14ac:dyDescent="0.3">
      <c r="A100" s="41" t="s">
        <v>142</v>
      </c>
      <c r="B100" s="97" t="str">
        <f>IFERROR(VLOOKUP(C100,'[23]SINAPI JUNHO'!$A:$F,6,FALSE),IFERROR(VLOOKUP(C100,'[23]BANCO DE DADOS'!$A$3:$F$12007,2,FALSE),""))</f>
        <v>SICRO ABRIL/ 25</v>
      </c>
      <c r="C100" s="98">
        <v>5213444</v>
      </c>
      <c r="D100" s="99"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100">
        <v>45</v>
      </c>
      <c r="L100" s="7">
        <f>IFERROR(VLOOKUP(C100,'[23]SINAPI JUNHO'!$A:$E,4,FALSE),IFERROR(VLOOKUP(C100,'[23]BANCO DE DADOS'!$A$3:$F$12007,5,FALSE),""))</f>
        <v>277.73</v>
      </c>
      <c r="M100" s="131"/>
      <c r="N100" s="101">
        <f t="shared" si="14"/>
        <v>0</v>
      </c>
      <c r="O100" s="101">
        <f t="shared" si="15"/>
        <v>0</v>
      </c>
      <c r="P100" s="102">
        <v>1</v>
      </c>
      <c r="Q100" s="8">
        <f t="shared" ref="Q100:R108" si="53">IF($K100="","",ROUND((L100*N100)+L100,2))</f>
        <v>277.73</v>
      </c>
      <c r="R100" s="8">
        <f t="shared" si="53"/>
        <v>0</v>
      </c>
      <c r="S100" s="8">
        <f t="shared" ref="S100:S103" si="54">IF($K100="","",ROUND(Q100*K100,2))</f>
        <v>12497.85</v>
      </c>
      <c r="T100" s="8">
        <f t="shared" ref="T100:T103" si="55">IF($K100="","",ROUND(R100*K100,2))</f>
        <v>0</v>
      </c>
      <c r="Z100" s="103"/>
    </row>
    <row r="101" spans="1:26" ht="33" x14ac:dyDescent="0.3">
      <c r="A101" s="41" t="s">
        <v>143</v>
      </c>
      <c r="B101" s="97" t="str">
        <f>IFERROR(VLOOKUP(C101,'[23]SINAPI JUNHO'!$A:$F,6,FALSE),IFERROR(VLOOKUP(C101,'[23]BANCO DE DADOS'!$A$3:$F$12007,2,FALSE),""))</f>
        <v>SICRO ABRIL/ 25</v>
      </c>
      <c r="C101" s="98">
        <v>5213855</v>
      </c>
      <c r="D101" s="99"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100">
        <v>45</v>
      </c>
      <c r="L101" s="7">
        <f>IFERROR(VLOOKUP(C101,'[23]SINAPI JUNHO'!$A:$E,4,FALSE),IFERROR(VLOOKUP(C101,'[23]BANCO DE DADOS'!$A$3:$F$12007,5,FALSE),""))</f>
        <v>418.43</v>
      </c>
      <c r="M101" s="131"/>
      <c r="N101" s="101">
        <f t="shared" si="14"/>
        <v>0</v>
      </c>
      <c r="O101" s="101">
        <f t="shared" si="15"/>
        <v>0</v>
      </c>
      <c r="P101" s="102">
        <v>1</v>
      </c>
      <c r="Q101" s="8">
        <f t="shared" si="53"/>
        <v>418.43</v>
      </c>
      <c r="R101" s="8">
        <f t="shared" si="53"/>
        <v>0</v>
      </c>
      <c r="S101" s="8">
        <f t="shared" si="54"/>
        <v>18829.349999999999</v>
      </c>
      <c r="T101" s="8">
        <f t="shared" si="55"/>
        <v>0</v>
      </c>
      <c r="Z101" s="103"/>
    </row>
    <row r="102" spans="1:26" ht="33" x14ac:dyDescent="0.3">
      <c r="A102" s="41" t="s">
        <v>144</v>
      </c>
      <c r="B102" s="97" t="str">
        <f>IFERROR(VLOOKUP(C102,'[23]SINAPI JUNHO'!$A:$F,6,FALSE),IFERROR(VLOOKUP(C102,'[23]BANCO DE DADOS'!$A$3:$F$12007,2,FALSE),""))</f>
        <v>SICRO ABRIL/ 25</v>
      </c>
      <c r="C102" s="98">
        <v>5213464</v>
      </c>
      <c r="D102" s="99"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100">
        <v>18</v>
      </c>
      <c r="L102" s="7">
        <f>IFERROR(VLOOKUP(C102,'[23]SINAPI JUNHO'!$A:$E,4,FALSE),IFERROR(VLOOKUP(C102,'[23]BANCO DE DADOS'!$A$3:$F$12007,5,FALSE),""))</f>
        <v>277.70999999999998</v>
      </c>
      <c r="M102" s="131"/>
      <c r="N102" s="101">
        <f t="shared" si="14"/>
        <v>0</v>
      </c>
      <c r="O102" s="101">
        <f t="shared" si="15"/>
        <v>0</v>
      </c>
      <c r="P102" s="102">
        <v>1</v>
      </c>
      <c r="Q102" s="8">
        <f t="shared" si="53"/>
        <v>277.70999999999998</v>
      </c>
      <c r="R102" s="8">
        <f t="shared" si="53"/>
        <v>0</v>
      </c>
      <c r="S102" s="8">
        <f t="shared" si="54"/>
        <v>4998.78</v>
      </c>
      <c r="T102" s="8">
        <f t="shared" si="55"/>
        <v>0</v>
      </c>
      <c r="Z102" s="103"/>
    </row>
    <row r="103" spans="1:26" ht="49.5" x14ac:dyDescent="0.3">
      <c r="A103" s="41" t="s">
        <v>145</v>
      </c>
      <c r="B103" s="97" t="str">
        <f>IFERROR(VLOOKUP(C103,'[23]SINAPI JUNHO'!$A:$F,6,FALSE),IFERROR(VLOOKUP(C103,'[23]BANCO DE DADOS'!$A$3:$F$12007,2,FALSE),""))</f>
        <v>SICRO ABRIL/ 25</v>
      </c>
      <c r="C103" s="98">
        <v>5213863</v>
      </c>
      <c r="D103" s="99"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100">
        <v>63</v>
      </c>
      <c r="L103" s="7">
        <f>IFERROR(VLOOKUP(C103,'[23]SINAPI JUNHO'!$A:$E,4,FALSE),IFERROR(VLOOKUP(C103,'[23]BANCO DE DADOS'!$A$3:$F$12007,5,FALSE),""))</f>
        <v>465.61</v>
      </c>
      <c r="M103" s="131"/>
      <c r="N103" s="101">
        <f t="shared" si="14"/>
        <v>0</v>
      </c>
      <c r="O103" s="101">
        <f t="shared" si="15"/>
        <v>0</v>
      </c>
      <c r="P103" s="102">
        <v>1</v>
      </c>
      <c r="Q103" s="8">
        <f t="shared" si="53"/>
        <v>465.61</v>
      </c>
      <c r="R103" s="8">
        <f t="shared" si="53"/>
        <v>0</v>
      </c>
      <c r="S103" s="8">
        <f t="shared" si="54"/>
        <v>29333.43</v>
      </c>
      <c r="T103" s="8">
        <f t="shared" si="55"/>
        <v>0</v>
      </c>
      <c r="Z103" s="103"/>
    </row>
    <row r="104" spans="1:26" ht="33" x14ac:dyDescent="0.3">
      <c r="A104" s="41" t="s">
        <v>146</v>
      </c>
      <c r="B104" s="97" t="str">
        <f>IFERROR(VLOOKUP(C104,'[23]SINAPI JUNHO'!$A:$F,6,FALSE),IFERROR(VLOOKUP(C104,'[23]BANCO DE DADOS'!$A$3:$F$12007,2,FALSE),""))</f>
        <v>SICRO ABRIL/ 25</v>
      </c>
      <c r="C104" s="98">
        <v>5213440</v>
      </c>
      <c r="D104" s="99"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100">
        <v>45</v>
      </c>
      <c r="L104" s="7">
        <f>IFERROR(VLOOKUP(C104,'[23]SINAPI JUNHO'!$A:$E,4,FALSE),IFERROR(VLOOKUP(C104,'[23]BANCO DE DADOS'!$A$3:$F$12007,5,FALSE),""))</f>
        <v>277.67</v>
      </c>
      <c r="M104" s="131"/>
      <c r="N104" s="101">
        <f>IF($P104="","",IF($P104=1,$C$10,IF($P104=2,$C$11,IF($P104=3,$C$12,IF($P104=4,$C$13,IF($P104=5,$C$14,IF($P104=6,$C$15)))))))</f>
        <v>0</v>
      </c>
      <c r="O104" s="101">
        <f>IF($P104="","",IF($P104=1,$D$10,IF($P104=2,$D$11,IF($P104=3,$D$12,IF($P104=4,$D$13,IF($P104=5,$D$14,IF($P104=6,$D$15)))))))</f>
        <v>0</v>
      </c>
      <c r="P104" s="102">
        <v>1</v>
      </c>
      <c r="Q104" s="8">
        <f t="shared" si="53"/>
        <v>277.67</v>
      </c>
      <c r="R104" s="8">
        <f t="shared" si="53"/>
        <v>0</v>
      </c>
      <c r="S104" s="8">
        <f>IF($K104="","",ROUND(Q104*K104,2))</f>
        <v>12495.15</v>
      </c>
      <c r="T104" s="8">
        <f>IF($K104="","",ROUND(R104*K104,2))</f>
        <v>0</v>
      </c>
      <c r="Z104" s="103"/>
    </row>
    <row r="105" spans="1:26" ht="33" x14ac:dyDescent="0.3">
      <c r="A105" s="41" t="s">
        <v>147</v>
      </c>
      <c r="B105" s="97" t="str">
        <f>IFERROR(VLOOKUP(C105,'[23]SINAPI JUNHO'!$A:$F,6,FALSE),IFERROR(VLOOKUP(C105,'[23]BANCO DE DADOS'!$A$3:$F$12007,2,FALSE),""))</f>
        <v>SICRO ABRIL/ 25</v>
      </c>
      <c r="C105" s="98">
        <v>5213448</v>
      </c>
      <c r="D105" s="99"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100">
        <v>6</v>
      </c>
      <c r="L105" s="7">
        <f>IFERROR(VLOOKUP(C105,'[23]SINAPI JUNHO'!$A:$E,4,FALSE),IFERROR(VLOOKUP(C105,'[23]BANCO DE DADOS'!$A$3:$F$12007,5,FALSE),""))</f>
        <v>189.11</v>
      </c>
      <c r="M105" s="131"/>
      <c r="N105" s="101">
        <f>IF($P105="","",IF($P105=1,$C$10,IF($P105=2,$C$11,IF($P105=3,$C$12,IF($P105=4,$C$13,IF($P105=5,$C$14,IF($P105=6,$C$15)))))))</f>
        <v>0</v>
      </c>
      <c r="O105" s="101">
        <f>IF($P105="","",IF($P105=1,$D$10,IF($P105=2,$D$11,IF($P105=3,$D$12,IF($P105=4,$D$13,IF($P105=5,$D$14,IF($P105=6,$D$15)))))))</f>
        <v>0</v>
      </c>
      <c r="P105" s="102">
        <v>1</v>
      </c>
      <c r="Q105" s="8">
        <f t="shared" si="53"/>
        <v>189.11</v>
      </c>
      <c r="R105" s="8">
        <f t="shared" si="53"/>
        <v>0</v>
      </c>
      <c r="S105" s="8">
        <f>IF($K105="","",ROUND(Q105*K105,2))</f>
        <v>1134.6600000000001</v>
      </c>
      <c r="T105" s="8">
        <f>IF($K105="","",ROUND(R105*K105,2))</f>
        <v>0</v>
      </c>
      <c r="Z105" s="103"/>
    </row>
    <row r="106" spans="1:26" ht="33" x14ac:dyDescent="0.3">
      <c r="A106" s="41" t="s">
        <v>148</v>
      </c>
      <c r="B106" s="97" t="str">
        <f>IFERROR(VLOOKUP(C106,'[23]SINAPI JUNHO'!$A:$F,6,FALSE),IFERROR(VLOOKUP(C106,'[23]BANCO DE DADOS'!$A$3:$F$12007,2,FALSE),""))</f>
        <v>SICRO ABRIL/ 25</v>
      </c>
      <c r="C106" s="98">
        <v>5213859</v>
      </c>
      <c r="D106" s="99"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100">
        <v>6</v>
      </c>
      <c r="L106" s="7">
        <f>IFERROR(VLOOKUP(C106,'[23]SINAPI JUNHO'!$A:$E,4,FALSE),IFERROR(VLOOKUP(C106,'[23]BANCO DE DADOS'!$A$3:$F$12007,5,FALSE),""))</f>
        <v>460.71</v>
      </c>
      <c r="M106" s="131"/>
      <c r="N106" s="101">
        <f>IF($P106="","",IF($P106=1,$C$10,IF($P106=2,$C$11,IF($P106=3,$C$12,IF($P106=4,$C$13,IF($P106=5,$C$14,IF($P106=6,$C$15)))))))</f>
        <v>0</v>
      </c>
      <c r="O106" s="101">
        <f>IF($P106="","",IF($P106=1,$D$10,IF($P106=2,$D$11,IF($P106=3,$D$12,IF($P106=4,$D$13,IF($P106=5,$D$14,IF($P106=6,$D$15)))))))</f>
        <v>0</v>
      </c>
      <c r="P106" s="102">
        <v>1</v>
      </c>
      <c r="Q106" s="8">
        <f t="shared" si="53"/>
        <v>460.71</v>
      </c>
      <c r="R106" s="8">
        <f t="shared" si="53"/>
        <v>0</v>
      </c>
      <c r="S106" s="8">
        <f>IF($K106="","",ROUND(Q106*K106,2))</f>
        <v>2764.26</v>
      </c>
      <c r="T106" s="8">
        <f>IF($K106="","",ROUND(R106*K106,2))</f>
        <v>0</v>
      </c>
      <c r="Z106" s="103"/>
    </row>
    <row r="107" spans="1:26" ht="99" x14ac:dyDescent="0.3">
      <c r="A107" s="41" t="s">
        <v>149</v>
      </c>
      <c r="B107" s="97" t="str">
        <f>IFERROR(VLOOKUP(C107,'[23]SINAPI JUNHO'!$A:$F,6,FALSE),IFERROR(VLOOKUP(C107,'[23]BANCO DE DADOS'!$A$3:$F$12007,2,FALSE),""))</f>
        <v>COMPOSIÇÃO</v>
      </c>
      <c r="C107" s="98" t="s">
        <v>150</v>
      </c>
      <c r="D107" s="99"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100">
        <v>15</v>
      </c>
      <c r="L107" s="7">
        <f>IFERROR(VLOOKUP(C107,'[23]SINAPI JUNHO'!$A:$E,4,FALSE),IFERROR(VLOOKUP(C107,'[23]BANCO DE DADOS'!$A$3:$F$12007,5,FALSE),""))</f>
        <v>883.66</v>
      </c>
      <c r="M107" s="131"/>
      <c r="N107" s="101">
        <f>IF($P107="","",IF($P107=1,$C$10,IF($P107=2,$C$11,IF($P107=3,$C$12,IF($P107=4,$C$13,IF($P107=5,$C$14,IF($P107=6,$C$15)))))))</f>
        <v>0</v>
      </c>
      <c r="O107" s="101">
        <f>IF($P107="","",IF($P107=1,$D$10,IF($P107=2,$D$11,IF($P107=3,$D$12,IF($P107=4,$D$13,IF($P107=5,$D$14,IF($P107=6,$D$15)))))))</f>
        <v>0</v>
      </c>
      <c r="P107" s="102">
        <v>1</v>
      </c>
      <c r="Q107" s="8">
        <f t="shared" si="53"/>
        <v>883.66</v>
      </c>
      <c r="R107" s="8">
        <f t="shared" si="53"/>
        <v>0</v>
      </c>
      <c r="S107" s="8">
        <f>IF($K107="","",ROUND(Q107*K107,2))</f>
        <v>13254.9</v>
      </c>
      <c r="T107" s="8">
        <f>IF($K107="","",ROUND(R107*K107,2))</f>
        <v>0</v>
      </c>
      <c r="Z107" s="103"/>
    </row>
    <row r="108" spans="1:26" ht="99" x14ac:dyDescent="0.3">
      <c r="A108" s="41" t="s">
        <v>151</v>
      </c>
      <c r="B108" s="97" t="str">
        <f>IFERROR(VLOOKUP(C108,'[23]SINAPI JUNHO'!$A:$F,6,FALSE),IFERROR(VLOOKUP(C108,'[23]BANCO DE DADOS'!$A$3:$F$12007,2,FALSE),""))</f>
        <v>COMPOSIÇÃO</v>
      </c>
      <c r="C108" s="98" t="s">
        <v>152</v>
      </c>
      <c r="D108" s="99"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100">
        <v>23</v>
      </c>
      <c r="L108" s="7">
        <f>IFERROR(VLOOKUP(C108,'[23]SINAPI JUNHO'!$A:$E,4,FALSE),IFERROR(VLOOKUP(C108,'[23]BANCO DE DADOS'!$A$3:$F$12007,5,FALSE),""))</f>
        <v>837.53</v>
      </c>
      <c r="M108" s="131"/>
      <c r="N108" s="101">
        <f>IF($P108="","",IF($P108=1,$C$10,IF($P108=2,$C$11,IF($P108=3,$C$12,IF($P108=4,$C$13,IF($P108=5,$C$14,IF($P108=6,$C$15)))))))</f>
        <v>0</v>
      </c>
      <c r="O108" s="101">
        <f>IF($P108="","",IF($P108=1,$D$10,IF($P108=2,$D$11,IF($P108=3,$D$12,IF($P108=4,$D$13,IF($P108=5,$D$14,IF($P108=6,$D$15)))))))</f>
        <v>0</v>
      </c>
      <c r="P108" s="102">
        <v>1</v>
      </c>
      <c r="Q108" s="8">
        <f t="shared" si="53"/>
        <v>837.53</v>
      </c>
      <c r="R108" s="8">
        <f t="shared" si="53"/>
        <v>0</v>
      </c>
      <c r="S108" s="8">
        <f>IF($K108="","",ROUND(Q108*K108,2))</f>
        <v>19263.189999999999</v>
      </c>
      <c r="T108" s="8">
        <f>IF($K108="","",ROUND(R108*K108,2))</f>
        <v>0</v>
      </c>
      <c r="Z108" s="103"/>
    </row>
    <row r="109" spans="1:26" x14ac:dyDescent="0.25">
      <c r="A109" s="91" t="s">
        <v>153</v>
      </c>
      <c r="B109" s="91"/>
      <c r="C109" s="92"/>
      <c r="D109" s="93"/>
      <c r="E109" s="93"/>
      <c r="F109" s="93"/>
      <c r="G109" s="93"/>
      <c r="H109" s="93"/>
      <c r="I109" s="3" t="s">
        <v>154</v>
      </c>
      <c r="J109" s="93"/>
      <c r="K109" s="94"/>
      <c r="L109" s="95"/>
      <c r="M109" s="132"/>
      <c r="N109" s="93"/>
      <c r="O109" s="93"/>
      <c r="P109" s="93"/>
      <c r="Q109" s="93"/>
      <c r="R109" s="93"/>
      <c r="S109" s="96">
        <f>SUM(S110:S113)</f>
        <v>127252.04999999999</v>
      </c>
      <c r="T109" s="96">
        <f>SUM(T110:T113)</f>
        <v>0</v>
      </c>
      <c r="U109" s="104"/>
      <c r="Z109" s="103"/>
    </row>
    <row r="110" spans="1:26" x14ac:dyDescent="0.3">
      <c r="A110" s="41" t="s">
        <v>155</v>
      </c>
      <c r="B110" s="97" t="str">
        <f>IFERROR(VLOOKUP(C110,'[23]SINAPI JUNHO'!$A:$F,6,FALSE),IFERROR(VLOOKUP(C110,'[23]BANCO DE DADOS'!$A$3:$F$12007,2,FALSE),""))</f>
        <v>SICRO ABRIL/ 25</v>
      </c>
      <c r="C110" s="98">
        <v>5213401</v>
      </c>
      <c r="D110" s="99"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100">
        <v>2169.5700000000002</v>
      </c>
      <c r="L110" s="7">
        <f>IFERROR(VLOOKUP(C110,'[23]SINAPI JUNHO'!$A:$E,4,FALSE),IFERROR(VLOOKUP(C110,'[23]BANCO DE DADOS'!$A$3:$F$12007,5,FALSE),""))</f>
        <v>28.74</v>
      </c>
      <c r="M110" s="131"/>
      <c r="N110" s="101">
        <f t="shared" si="14"/>
        <v>0</v>
      </c>
      <c r="O110" s="101">
        <f t="shared" si="15"/>
        <v>0</v>
      </c>
      <c r="P110" s="102">
        <v>1</v>
      </c>
      <c r="Q110" s="8">
        <f t="shared" ref="Q110:R113" si="58">IF($K110="","",ROUND((L110*N110)+L110,2))</f>
        <v>28.74</v>
      </c>
      <c r="R110" s="8">
        <f t="shared" si="58"/>
        <v>0</v>
      </c>
      <c r="S110" s="8">
        <f t="shared" ref="S110:S113" si="59">IF($K110="","",ROUND(Q110*K110,2))</f>
        <v>62353.440000000002</v>
      </c>
      <c r="T110" s="8">
        <f t="shared" ref="T110:T113" si="60">IF($K110="","",ROUND(R110*K110,2))</f>
        <v>0</v>
      </c>
      <c r="Z110" s="103"/>
    </row>
    <row r="111" spans="1:26" ht="33" x14ac:dyDescent="0.3">
      <c r="A111" s="41" t="s">
        <v>156</v>
      </c>
      <c r="B111" s="97" t="str">
        <f>IFERROR(VLOOKUP(C111,'[23]SINAPI JUNHO'!$A:$F,6,FALSE),IFERROR(VLOOKUP(C111,'[23]BANCO DE DADOS'!$A$3:$F$12007,2,FALSE),""))</f>
        <v>SICRO ABRIL/ 25</v>
      </c>
      <c r="C111" s="98">
        <v>5213410</v>
      </c>
      <c r="D111" s="99"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100">
        <v>114.24</v>
      </c>
      <c r="L111" s="7">
        <f>IFERROR(VLOOKUP(C111,'[23]SINAPI JUNHO'!$A:$E,4,FALSE),IFERROR(VLOOKUP(C111,'[23]BANCO DE DADOS'!$A$3:$F$12007,5,FALSE),""))</f>
        <v>140.69</v>
      </c>
      <c r="M111" s="131"/>
      <c r="N111" s="101">
        <f t="shared" si="14"/>
        <v>0</v>
      </c>
      <c r="O111" s="101">
        <f t="shared" si="15"/>
        <v>0</v>
      </c>
      <c r="P111" s="102">
        <v>1</v>
      </c>
      <c r="Q111" s="8">
        <f t="shared" si="58"/>
        <v>140.69</v>
      </c>
      <c r="R111" s="8">
        <f t="shared" si="58"/>
        <v>0</v>
      </c>
      <c r="S111" s="8">
        <f t="shared" si="59"/>
        <v>16072.43</v>
      </c>
      <c r="T111" s="8">
        <f t="shared" si="60"/>
        <v>0</v>
      </c>
      <c r="Z111" s="103"/>
    </row>
    <row r="112" spans="1:26" ht="33" x14ac:dyDescent="0.3">
      <c r="A112" s="41" t="s">
        <v>157</v>
      </c>
      <c r="B112" s="97" t="str">
        <f>IFERROR(VLOOKUP(C112,'[23]SINAPI JUNHO'!$A:$F,6,FALSE),IFERROR(VLOOKUP(C112,'[23]BANCO DE DADOS'!$A$3:$F$12007,2,FALSE),""))</f>
        <v>SICRO ABRIL/ 25</v>
      </c>
      <c r="C112" s="98">
        <v>5219606</v>
      </c>
      <c r="D112" s="99"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100">
        <v>571</v>
      </c>
      <c r="L112" s="7">
        <f>IFERROR(VLOOKUP(C112,'[23]SINAPI JUNHO'!$A:$E,4,FALSE),IFERROR(VLOOKUP(C112,'[23]BANCO DE DADOS'!$A$3:$F$12007,5,FALSE),""))</f>
        <v>37.5</v>
      </c>
      <c r="M112" s="131"/>
      <c r="N112" s="101">
        <f t="shared" si="14"/>
        <v>0</v>
      </c>
      <c r="O112" s="101">
        <f t="shared" si="15"/>
        <v>0</v>
      </c>
      <c r="P112" s="102">
        <v>1</v>
      </c>
      <c r="Q112" s="8">
        <f t="shared" si="58"/>
        <v>37.5</v>
      </c>
      <c r="R112" s="8">
        <f t="shared" si="58"/>
        <v>0</v>
      </c>
      <c r="S112" s="8">
        <f t="shared" si="59"/>
        <v>21412.5</v>
      </c>
      <c r="T112" s="8">
        <f t="shared" si="60"/>
        <v>0</v>
      </c>
      <c r="Z112" s="103"/>
    </row>
    <row r="113" spans="1:33" ht="33" x14ac:dyDescent="0.3">
      <c r="A113" s="41" t="s">
        <v>158</v>
      </c>
      <c r="B113" s="97" t="str">
        <f>IFERROR(VLOOKUP(C113,'[23]SINAPI JUNHO'!$A:$F,6,FALSE),IFERROR(VLOOKUP(C113,'[23]BANCO DE DADOS'!$A$3:$F$12007,2,FALSE),""))</f>
        <v>SICRO ABRIL/ 25</v>
      </c>
      <c r="C113" s="98">
        <v>5213407</v>
      </c>
      <c r="D113" s="99"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100">
        <v>856.41</v>
      </c>
      <c r="L113" s="7">
        <f>IFERROR(VLOOKUP(C113,'[23]SINAPI JUNHO'!$A:$E,4,FALSE),IFERROR(VLOOKUP(C113,'[23]BANCO DE DADOS'!$A$3:$F$12007,5,FALSE),""))</f>
        <v>32.01</v>
      </c>
      <c r="M113" s="131"/>
      <c r="N113" s="101">
        <f t="shared" si="14"/>
        <v>0</v>
      </c>
      <c r="O113" s="101">
        <f t="shared" si="15"/>
        <v>0</v>
      </c>
      <c r="P113" s="102">
        <v>1</v>
      </c>
      <c r="Q113" s="8">
        <f t="shared" si="58"/>
        <v>32.01</v>
      </c>
      <c r="R113" s="8">
        <f t="shared" si="58"/>
        <v>0</v>
      </c>
      <c r="S113" s="8">
        <f t="shared" si="59"/>
        <v>27413.68</v>
      </c>
      <c r="T113" s="8">
        <f t="shared" si="60"/>
        <v>0</v>
      </c>
      <c r="Z113" s="103"/>
    </row>
    <row r="114" spans="1:33" x14ac:dyDescent="0.25">
      <c r="A114" s="91" t="s">
        <v>159</v>
      </c>
      <c r="B114" s="91"/>
      <c r="C114" s="92"/>
      <c r="D114" s="93"/>
      <c r="E114" s="93"/>
      <c r="F114" s="93"/>
      <c r="G114" s="93"/>
      <c r="H114" s="93"/>
      <c r="I114" s="3" t="s">
        <v>160</v>
      </c>
      <c r="J114" s="93"/>
      <c r="K114" s="94"/>
      <c r="L114" s="95"/>
      <c r="M114" s="132"/>
      <c r="N114" s="93"/>
      <c r="O114" s="93"/>
      <c r="P114" s="93"/>
      <c r="Q114" s="93"/>
      <c r="R114" s="93"/>
      <c r="S114" s="96">
        <f>SUM(S115:S126)</f>
        <v>168700.39</v>
      </c>
      <c r="T114" s="96">
        <f>SUM(T115:T126)</f>
        <v>0</v>
      </c>
      <c r="Z114" s="103"/>
    </row>
    <row r="115" spans="1:33" x14ac:dyDescent="0.3">
      <c r="A115" s="41" t="s">
        <v>161</v>
      </c>
      <c r="B115" s="97" t="str">
        <f>IFERROR(VLOOKUP(C115,'[23]SINAPI JUNHO'!$A:$F,6,FALSE),IFERROR(VLOOKUP(C115,'[23]BANCO DE DADOS'!$A$3:$F$12007,2,FALSE),""))</f>
        <v>SINAPI-I JUNHO 2025</v>
      </c>
      <c r="C115" s="98">
        <v>10848</v>
      </c>
      <c r="D115" s="99"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100">
        <v>19</v>
      </c>
      <c r="L115" s="7">
        <f>IFERROR(VLOOKUP(C115,'[23]SINAPI JUNHO'!$A:$E,4,FALSE),IFERROR(VLOOKUP(C115,'[23]BANCO DE DADOS'!$A$3:$F$12007,5,FALSE),""))</f>
        <v>1206.01</v>
      </c>
      <c r="M115" s="131"/>
      <c r="N115" s="101">
        <f t="shared" si="14"/>
        <v>0</v>
      </c>
      <c r="O115" s="101">
        <f t="shared" si="15"/>
        <v>0</v>
      </c>
      <c r="P115" s="102">
        <v>5</v>
      </c>
      <c r="Q115" s="8">
        <f t="shared" ref="Q115:R126" si="63">IF($K115="","",ROUND((L115*N115)+L115,2))</f>
        <v>1206.01</v>
      </c>
      <c r="R115" s="8">
        <f t="shared" si="63"/>
        <v>0</v>
      </c>
      <c r="S115" s="8">
        <f t="shared" ref="S115:S122" si="64">IF($K115="","",ROUND(Q115*K115,2))</f>
        <v>22914.19</v>
      </c>
      <c r="T115" s="8">
        <f t="shared" ref="T115:T122" si="65">IF($K115="","",ROUND(R115*K115,2))</f>
        <v>0</v>
      </c>
      <c r="Z115" s="103"/>
    </row>
    <row r="116" spans="1:33" ht="49.5" x14ac:dyDescent="0.3">
      <c r="A116" s="41" t="s">
        <v>162</v>
      </c>
      <c r="B116" s="97" t="str">
        <f>IFERROR(VLOOKUP(C116,'[23]SINAPI JUNHO'!$A:$F,6,FALSE),IFERROR(VLOOKUP(C116,'[23]BANCO DE DADOS'!$A$3:$F$12007,2,FALSE),""))</f>
        <v>SICRO ABRIL/ 25</v>
      </c>
      <c r="C116" s="98">
        <v>5213834</v>
      </c>
      <c r="D116" s="99"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100">
        <v>968</v>
      </c>
      <c r="L116" s="7">
        <f>IFERROR(VLOOKUP(C116,'[23]SINAPI JUNHO'!$A:$E,4,FALSE),IFERROR(VLOOKUP(C116,'[23]BANCO DE DADOS'!$A$3:$F$12007,5,FALSE),""))</f>
        <v>6.94</v>
      </c>
      <c r="M116" s="131"/>
      <c r="N116" s="101">
        <f t="shared" si="14"/>
        <v>0</v>
      </c>
      <c r="O116" s="101">
        <f t="shared" si="15"/>
        <v>0</v>
      </c>
      <c r="P116" s="102">
        <v>1</v>
      </c>
      <c r="Q116" s="8">
        <f t="shared" si="63"/>
        <v>6.94</v>
      </c>
      <c r="R116" s="8">
        <f t="shared" si="63"/>
        <v>0</v>
      </c>
      <c r="S116" s="8">
        <f t="shared" si="64"/>
        <v>6717.92</v>
      </c>
      <c r="T116" s="8">
        <f t="shared" si="65"/>
        <v>0</v>
      </c>
      <c r="Z116" s="103"/>
    </row>
    <row r="117" spans="1:33" ht="49.5" x14ac:dyDescent="0.3">
      <c r="A117" s="41" t="s">
        <v>163</v>
      </c>
      <c r="B117" s="97" t="str">
        <f>IFERROR(VLOOKUP(C117,'[23]SINAPI JUNHO'!$A:$F,6,FALSE),IFERROR(VLOOKUP(C117,'[23]BANCO DE DADOS'!$A$3:$F$12007,2,FALSE),""))</f>
        <v>SICRO ABRIL/ 25</v>
      </c>
      <c r="C117" s="98">
        <v>5213838</v>
      </c>
      <c r="D117" s="99"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100">
        <v>968</v>
      </c>
      <c r="L117" s="7">
        <f>IFERROR(VLOOKUP(C117,'[23]SINAPI JUNHO'!$A:$E,4,FALSE),IFERROR(VLOOKUP(C117,'[23]BANCO DE DADOS'!$A$3:$F$12007,5,FALSE),""))</f>
        <v>4.71</v>
      </c>
      <c r="M117" s="131"/>
      <c r="N117" s="101">
        <f t="shared" si="14"/>
        <v>0</v>
      </c>
      <c r="O117" s="101">
        <f t="shared" si="15"/>
        <v>0</v>
      </c>
      <c r="P117" s="102">
        <v>1</v>
      </c>
      <c r="Q117" s="8">
        <f t="shared" si="63"/>
        <v>4.71</v>
      </c>
      <c r="R117" s="8">
        <f t="shared" si="63"/>
        <v>0</v>
      </c>
      <c r="S117" s="8">
        <f t="shared" si="64"/>
        <v>4559.28</v>
      </c>
      <c r="T117" s="8">
        <f t="shared" si="65"/>
        <v>0</v>
      </c>
      <c r="Z117" s="103"/>
    </row>
    <row r="118" spans="1:33" ht="33" x14ac:dyDescent="0.3">
      <c r="A118" s="41" t="s">
        <v>164</v>
      </c>
      <c r="B118" s="97" t="str">
        <f>IFERROR(VLOOKUP(C118,'[23]SINAPI JUNHO'!$A:$F,6,FALSE),IFERROR(VLOOKUP(C118,'[23]BANCO DE DADOS'!$A$3:$F$12007,2,FALSE),""))</f>
        <v>SINAPI JUNHO 2025</v>
      </c>
      <c r="C118" s="98">
        <v>104790</v>
      </c>
      <c r="D118" s="99"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100">
        <v>7.65</v>
      </c>
      <c r="L118" s="7">
        <f>IFERROR(VLOOKUP(C118,'[23]SINAPI JUNHO'!$A:$E,4,FALSE),IFERROR(VLOOKUP(C118,'[23]BANCO DE DADOS'!$A$3:$F$12007,5,FALSE),""))</f>
        <v>104.34</v>
      </c>
      <c r="M118" s="131"/>
      <c r="N118" s="101">
        <f t="shared" si="14"/>
        <v>0</v>
      </c>
      <c r="O118" s="101">
        <f t="shared" si="15"/>
        <v>0</v>
      </c>
      <c r="P118" s="102">
        <v>1</v>
      </c>
      <c r="Q118" s="8">
        <f t="shared" si="63"/>
        <v>104.34</v>
      </c>
      <c r="R118" s="8">
        <f t="shared" si="63"/>
        <v>0</v>
      </c>
      <c r="S118" s="8">
        <f t="shared" si="64"/>
        <v>798.2</v>
      </c>
      <c r="T118" s="8">
        <f t="shared" si="65"/>
        <v>0</v>
      </c>
      <c r="Z118" s="103"/>
    </row>
    <row r="119" spans="1:33" ht="33" x14ac:dyDescent="0.3">
      <c r="A119" s="41" t="s">
        <v>165</v>
      </c>
      <c r="B119" s="97" t="str">
        <f>IFERROR(VLOOKUP(C119,'[23]SINAPI JUNHO'!$A:$F,6,FALSE),IFERROR(VLOOKUP(C119,'[23]BANCO DE DADOS'!$A$3:$F$12007,2,FALSE),""))</f>
        <v>SICRO ABRIL/ 25</v>
      </c>
      <c r="C119" s="98">
        <v>5219544</v>
      </c>
      <c r="D119" s="99"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100">
        <v>40</v>
      </c>
      <c r="L119" s="7">
        <f>IFERROR(VLOOKUP(C119,'[23]SINAPI JUNHO'!$A:$E,4,FALSE),IFERROR(VLOOKUP(C119,'[23]BANCO DE DADOS'!$A$3:$F$12007,5,FALSE),""))</f>
        <v>226.46</v>
      </c>
      <c r="M119" s="131"/>
      <c r="N119" s="101">
        <f t="shared" si="14"/>
        <v>0</v>
      </c>
      <c r="O119" s="101">
        <f t="shared" si="15"/>
        <v>0</v>
      </c>
      <c r="P119" s="102">
        <v>1</v>
      </c>
      <c r="Q119" s="8">
        <f t="shared" si="63"/>
        <v>226.46</v>
      </c>
      <c r="R119" s="8">
        <f t="shared" si="63"/>
        <v>0</v>
      </c>
      <c r="S119" s="8">
        <f t="shared" si="64"/>
        <v>9058.4</v>
      </c>
      <c r="T119" s="8">
        <f t="shared" si="65"/>
        <v>0</v>
      </c>
      <c r="Z119" s="103"/>
    </row>
    <row r="120" spans="1:33" ht="33" x14ac:dyDescent="0.3">
      <c r="A120" s="41" t="s">
        <v>166</v>
      </c>
      <c r="B120" s="97" t="str">
        <f>IFERROR(VLOOKUP(C120,'[23]SINAPI JUNHO'!$A:$F,6,FALSE),IFERROR(VLOOKUP(C120,'[23]BANCO DE DADOS'!$A$3:$F$12007,2,FALSE),""))</f>
        <v>SICRO ABRIL/ 25</v>
      </c>
      <c r="C120" s="98">
        <v>5213417</v>
      </c>
      <c r="D120" s="99"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100">
        <v>32</v>
      </c>
      <c r="L120" s="7">
        <f>IFERROR(VLOOKUP(C120,'[23]SINAPI JUNHO'!$A:$E,4,FALSE),IFERROR(VLOOKUP(C120,'[23]BANCO DE DADOS'!$A$3:$F$12007,5,FALSE),""))</f>
        <v>459.74</v>
      </c>
      <c r="M120" s="131"/>
      <c r="N120" s="101">
        <f t="shared" si="14"/>
        <v>0</v>
      </c>
      <c r="O120" s="101">
        <f t="shared" si="15"/>
        <v>0</v>
      </c>
      <c r="P120" s="102">
        <v>1</v>
      </c>
      <c r="Q120" s="8">
        <f t="shared" si="63"/>
        <v>459.74</v>
      </c>
      <c r="R120" s="8">
        <f t="shared" si="63"/>
        <v>0</v>
      </c>
      <c r="S120" s="8">
        <f t="shared" si="64"/>
        <v>14711.68</v>
      </c>
      <c r="T120" s="8">
        <f t="shared" si="65"/>
        <v>0</v>
      </c>
      <c r="Z120" s="103"/>
    </row>
    <row r="121" spans="1:33" ht="49.5" x14ac:dyDescent="0.3">
      <c r="A121" s="41" t="s">
        <v>167</v>
      </c>
      <c r="B121" s="97" t="str">
        <f>IFERROR(VLOOKUP(C121,'[23]SINAPI JUNHO'!$A:$F,6,FALSE),IFERROR(VLOOKUP(C121,'[23]BANCO DE DADOS'!$A$3:$F$12007,2,FALSE),""))</f>
        <v>SICRO ABRIL/ 25</v>
      </c>
      <c r="C121" s="98">
        <v>5502972</v>
      </c>
      <c r="D121" s="99"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100">
        <v>6.19</v>
      </c>
      <c r="L121" s="7">
        <f>IFERROR(VLOOKUP(C121,'[23]SINAPI JUNHO'!$A:$E,4,FALSE),IFERROR(VLOOKUP(C121,'[23]BANCO DE DADOS'!$A$3:$F$12007,5,FALSE),""))</f>
        <v>211.83</v>
      </c>
      <c r="M121" s="131"/>
      <c r="N121" s="101">
        <f t="shared" si="14"/>
        <v>0</v>
      </c>
      <c r="O121" s="101">
        <f t="shared" si="15"/>
        <v>0</v>
      </c>
      <c r="P121" s="102">
        <v>1</v>
      </c>
      <c r="Q121" s="8">
        <f t="shared" si="63"/>
        <v>211.83</v>
      </c>
      <c r="R121" s="8">
        <f t="shared" si="63"/>
        <v>0</v>
      </c>
      <c r="S121" s="8">
        <f t="shared" si="64"/>
        <v>1311.23</v>
      </c>
      <c r="T121" s="8">
        <f t="shared" si="65"/>
        <v>0</v>
      </c>
      <c r="Z121" s="103"/>
    </row>
    <row r="122" spans="1:33" ht="49.5" x14ac:dyDescent="0.3">
      <c r="A122" s="41" t="s">
        <v>168</v>
      </c>
      <c r="B122" s="97" t="str">
        <f>IFERROR(VLOOKUP(C122,'[23]SINAPI JUNHO'!$A:$F,6,FALSE),IFERROR(VLOOKUP(C122,'[23]BANCO DE DADOS'!$A$3:$F$12007,2,FALSE),""))</f>
        <v>SINAPI JUNHO 2025</v>
      </c>
      <c r="C122" s="98">
        <v>103310</v>
      </c>
      <c r="D122" s="99"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100">
        <v>60</v>
      </c>
      <c r="L122" s="7">
        <f>IFERROR(VLOOKUP(C122,'[23]SINAPI JUNHO'!$A:$E,4,FALSE),IFERROR(VLOOKUP(C122,'[23]BANCO DE DADOS'!$A$3:$F$12007,5,FALSE),""))</f>
        <v>1288.47</v>
      </c>
      <c r="M122" s="131"/>
      <c r="N122" s="101">
        <f t="shared" si="14"/>
        <v>0</v>
      </c>
      <c r="O122" s="101">
        <f t="shared" si="15"/>
        <v>0</v>
      </c>
      <c r="P122" s="102">
        <v>1</v>
      </c>
      <c r="Q122" s="8">
        <f t="shared" si="63"/>
        <v>1288.47</v>
      </c>
      <c r="R122" s="8">
        <f t="shared" si="63"/>
        <v>0</v>
      </c>
      <c r="S122" s="8">
        <f t="shared" si="64"/>
        <v>77308.2</v>
      </c>
      <c r="T122" s="8">
        <f t="shared" si="65"/>
        <v>0</v>
      </c>
      <c r="Z122" s="103"/>
    </row>
    <row r="123" spans="1:33" ht="33" x14ac:dyDescent="0.3">
      <c r="A123" s="41" t="s">
        <v>169</v>
      </c>
      <c r="B123" s="97" t="str">
        <f>IFERROR(VLOOKUP(C123,'[23]SINAPI JUNHO'!$A:$F,6,FALSE),IFERROR(VLOOKUP(C123,'[23]BANCO DE DADOS'!$A$3:$F$12007,2,FALSE),""))</f>
        <v>SICRO ABRIL/ 25</v>
      </c>
      <c r="C123" s="98">
        <v>5213850</v>
      </c>
      <c r="D123" s="99"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100">
        <v>1408</v>
      </c>
      <c r="L123" s="7">
        <f>IFERROR(VLOOKUP(C123,'[23]SINAPI JUNHO'!$A:$E,4,FALSE),IFERROR(VLOOKUP(C123,'[23]BANCO DE DADOS'!$A$3:$F$12007,5,FALSE),""))</f>
        <v>20.52</v>
      </c>
      <c r="M123" s="131"/>
      <c r="N123" s="101">
        <f>IF($P123="","",IF($P123=1,$C$10,IF($P123=2,$C$11,IF($P123=3,$C$12,IF($P123=4,$C$13,IF($P123=5,$C$14,IF($P123=6,$C$15)))))))</f>
        <v>0</v>
      </c>
      <c r="O123" s="101">
        <f>IF($P123="","",IF($P123=1,$D$10,IF($P123=2,$D$11,IF($P123=3,$D$12,IF($P123=4,$D$13,IF($P123=5,$D$14,IF($P123=6,$D$15)))))))</f>
        <v>0</v>
      </c>
      <c r="P123" s="102">
        <v>1</v>
      </c>
      <c r="Q123" s="8">
        <f t="shared" si="63"/>
        <v>20.52</v>
      </c>
      <c r="R123" s="8">
        <f t="shared" si="63"/>
        <v>0</v>
      </c>
      <c r="S123" s="8">
        <f>IF($K123="","",ROUND(Q123*K123,2))</f>
        <v>28892.16</v>
      </c>
      <c r="T123" s="8">
        <f>IF($K123="","",ROUND(R123*K123,2))</f>
        <v>0</v>
      </c>
      <c r="Z123" s="103"/>
    </row>
    <row r="124" spans="1:33" ht="33" x14ac:dyDescent="0.3">
      <c r="A124" s="41" t="s">
        <v>170</v>
      </c>
      <c r="B124" s="97" t="str">
        <f>IFERROR(VLOOKUP(C124,'[23]SINAPI JUNHO'!$A:$F,6,FALSE),IFERROR(VLOOKUP(C124,'[23]BANCO DE DADOS'!$A$3:$F$12007,2,FALSE),""))</f>
        <v>SICRO ABRIL/ 25</v>
      </c>
      <c r="C124" s="98">
        <v>5213835</v>
      </c>
      <c r="D124" s="99"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100">
        <v>660</v>
      </c>
      <c r="L124" s="7">
        <f>IFERROR(VLOOKUP(C124,'[23]SINAPI JUNHO'!$A:$E,4,FALSE),IFERROR(VLOOKUP(C124,'[23]BANCO DE DADOS'!$A$3:$F$12007,5,FALSE),""))</f>
        <v>0.76</v>
      </c>
      <c r="M124" s="131"/>
      <c r="N124" s="101">
        <f>IF($P124="","",IF($P124=1,$C$10,IF($P124=2,$C$11,IF($P124=3,$C$12,IF($P124=4,$C$13,IF($P124=5,$C$14,IF($P124=6,$C$15)))))))</f>
        <v>0</v>
      </c>
      <c r="O124" s="101">
        <f>IF($P124="","",IF($P124=1,$D$10,IF($P124=2,$D$11,IF($P124=3,$D$12,IF($P124=4,$D$13,IF($P124=5,$D$14,IF($P124=6,$D$15)))))))</f>
        <v>0</v>
      </c>
      <c r="P124" s="102">
        <v>1</v>
      </c>
      <c r="Q124" s="8">
        <f t="shared" si="63"/>
        <v>0.76</v>
      </c>
      <c r="R124" s="8">
        <f t="shared" si="63"/>
        <v>0</v>
      </c>
      <c r="S124" s="8">
        <f>IF($K124="","",ROUND(Q124*K124,2))</f>
        <v>501.6</v>
      </c>
      <c r="T124" s="8">
        <f>IF($K124="","",ROUND(R124*K124,2))</f>
        <v>0</v>
      </c>
      <c r="Z124" s="103"/>
    </row>
    <row r="125" spans="1:33" ht="49.5" x14ac:dyDescent="0.3">
      <c r="A125" s="41" t="s">
        <v>171</v>
      </c>
      <c r="B125" s="97" t="str">
        <f>IFERROR(VLOOKUP(C125,'[23]SINAPI JUNHO'!$A:$F,6,FALSE),IFERROR(VLOOKUP(C125,'[23]BANCO DE DADOS'!$A$3:$F$12007,2,FALSE),""))</f>
        <v>SICRO ABRIL/ 25</v>
      </c>
      <c r="C125" s="98">
        <v>5212557</v>
      </c>
      <c r="D125" s="99"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100">
        <v>145</v>
      </c>
      <c r="L125" s="7">
        <f>IFERROR(VLOOKUP(C125,'[23]SINAPI JUNHO'!$A:$E,4,FALSE),IFERROR(VLOOKUP(C125,'[23]BANCO DE DADOS'!$A$3:$F$12007,5,FALSE),""))</f>
        <v>3.63</v>
      </c>
      <c r="M125" s="131"/>
      <c r="N125" s="101">
        <f>IF($P125="","",IF($P125=1,$C$10,IF($P125=2,$C$11,IF($P125=3,$C$12,IF($P125=4,$C$13,IF($P125=5,$C$14,IF($P125=6,$C$15)))))))</f>
        <v>0</v>
      </c>
      <c r="O125" s="101">
        <f>IF($P125="","",IF($P125=1,$D$10,IF($P125=2,$D$11,IF($P125=3,$D$12,IF($P125=4,$D$13,IF($P125=5,$D$14,IF($P125=6,$D$15)))))))</f>
        <v>0</v>
      </c>
      <c r="P125" s="102">
        <v>1</v>
      </c>
      <c r="Q125" s="8">
        <f t="shared" si="63"/>
        <v>3.63</v>
      </c>
      <c r="R125" s="8">
        <f t="shared" si="63"/>
        <v>0</v>
      </c>
      <c r="S125" s="8">
        <f>IF($K125="","",ROUND(Q125*K125,2))</f>
        <v>526.35</v>
      </c>
      <c r="T125" s="8">
        <f>IF($K125="","",ROUND(R125*K125,2))</f>
        <v>0</v>
      </c>
      <c r="Z125" s="103"/>
    </row>
    <row r="126" spans="1:33" ht="49.5" x14ac:dyDescent="0.3">
      <c r="A126" s="41" t="s">
        <v>172</v>
      </c>
      <c r="B126" s="97" t="str">
        <f>IFERROR(VLOOKUP(C126,'[23]SINAPI JUNHO'!$A:$F,6,FALSE),IFERROR(VLOOKUP(C126,'[23]BANCO DE DADOS'!$A$3:$F$12007,2,FALSE),""))</f>
        <v>SICRO ABRIL/ 25</v>
      </c>
      <c r="C126" s="98">
        <v>5212560</v>
      </c>
      <c r="D126" s="99"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100">
        <v>363</v>
      </c>
      <c r="L126" s="7">
        <f>IFERROR(VLOOKUP(C126,'[23]SINAPI JUNHO'!$A:$E,4,FALSE),IFERROR(VLOOKUP(C126,'[23]BANCO DE DADOS'!$A$3:$F$12007,5,FALSE),""))</f>
        <v>3.86</v>
      </c>
      <c r="M126" s="131"/>
      <c r="N126" s="101">
        <f>IF($P126="","",IF($P126=1,$C$10,IF($P126=2,$C$11,IF($P126=3,$C$12,IF($P126=4,$C$13,IF($P126=5,$C$14,IF($P126=6,$C$15)))))))</f>
        <v>0</v>
      </c>
      <c r="O126" s="101">
        <f>IF($P126="","",IF($P126=1,$D$10,IF($P126=2,$D$11,IF($P126=3,$D$12,IF($P126=4,$D$13,IF($P126=5,$D$14,IF($P126=6,$D$15)))))))</f>
        <v>0</v>
      </c>
      <c r="P126" s="102">
        <v>1</v>
      </c>
      <c r="Q126" s="8">
        <f t="shared" si="63"/>
        <v>3.86</v>
      </c>
      <c r="R126" s="8">
        <f t="shared" si="63"/>
        <v>0</v>
      </c>
      <c r="S126" s="8">
        <f>IF($K126="","",ROUND(Q126*K126,2))</f>
        <v>1401.18</v>
      </c>
      <c r="T126" s="8">
        <f>IF($K126="","",ROUND(R126*K126,2))</f>
        <v>0</v>
      </c>
      <c r="Z126" s="103"/>
    </row>
    <row r="127" spans="1:33" s="83" customFormat="1" ht="33" x14ac:dyDescent="0.25">
      <c r="A127" s="85" t="s">
        <v>173</v>
      </c>
      <c r="B127" s="85"/>
      <c r="C127" s="86"/>
      <c r="D127" s="87"/>
      <c r="E127" s="87"/>
      <c r="F127" s="87"/>
      <c r="G127" s="87"/>
      <c r="H127" s="87"/>
      <c r="I127" s="9" t="s">
        <v>174</v>
      </c>
      <c r="J127" s="87"/>
      <c r="K127" s="88"/>
      <c r="L127" s="89"/>
      <c r="M127" s="133"/>
      <c r="N127" s="87"/>
      <c r="O127" s="87"/>
      <c r="P127" s="87"/>
      <c r="Q127" s="87"/>
      <c r="R127" s="87"/>
      <c r="S127" s="90">
        <f>SUM(S128,S130,S136,S138,S140,S149,S164,S173,S190,S200)</f>
        <v>4146742.7000000007</v>
      </c>
      <c r="T127" s="90">
        <f>SUM(T128,T130,T136,T138,T140,T149,T164,T173,T190,T200)</f>
        <v>0</v>
      </c>
      <c r="U127" s="29"/>
      <c r="Z127" s="84"/>
      <c r="AA127" s="84"/>
      <c r="AB127" s="84"/>
      <c r="AC127" s="84"/>
      <c r="AD127" s="84"/>
      <c r="AE127" s="84"/>
      <c r="AF127" s="84"/>
      <c r="AG127" s="84"/>
    </row>
    <row r="128" spans="1:33" s="83" customFormat="1" x14ac:dyDescent="0.25">
      <c r="A128" s="91" t="s">
        <v>175</v>
      </c>
      <c r="B128" s="91"/>
      <c r="C128" s="92"/>
      <c r="D128" s="93"/>
      <c r="E128" s="93"/>
      <c r="F128" s="93"/>
      <c r="G128" s="93"/>
      <c r="H128" s="93"/>
      <c r="I128" s="3" t="s">
        <v>57</v>
      </c>
      <c r="J128" s="93"/>
      <c r="K128" s="94"/>
      <c r="L128" s="95"/>
      <c r="M128" s="132"/>
      <c r="N128" s="93"/>
      <c r="O128" s="93"/>
      <c r="P128" s="93"/>
      <c r="Q128" s="93"/>
      <c r="R128" s="93"/>
      <c r="S128" s="96">
        <f>SUM(S129)</f>
        <v>385607.76</v>
      </c>
      <c r="T128" s="96">
        <f>SUM(T129)</f>
        <v>0</v>
      </c>
      <c r="U128" s="29"/>
      <c r="Z128" s="84"/>
      <c r="AA128" s="84"/>
      <c r="AB128" s="84"/>
      <c r="AC128" s="84"/>
      <c r="AD128" s="84"/>
      <c r="AE128" s="84"/>
      <c r="AF128" s="84"/>
      <c r="AG128" s="84"/>
    </row>
    <row r="129" spans="1:33" s="83" customFormat="1" x14ac:dyDescent="0.3">
      <c r="A129" s="41" t="s">
        <v>176</v>
      </c>
      <c r="B129" s="97" t="str">
        <f>IFERROR(VLOOKUP(C129,'[23]SINAPI JUNHO'!$A:$F,6,FALSE),IFERROR(VLOOKUP(C129,'[23]BANCO DE DADOS'!$A$3:$F$12007,2,FALSE),""))</f>
        <v>COMPOSIÇÃO</v>
      </c>
      <c r="C129" s="98" t="s">
        <v>177</v>
      </c>
      <c r="D129" s="99" t="str">
        <f>IF(C129="","",IFERROR(VLOOKUP($C129,'[23]E-FISCO'!$A$1:$B$5390,2,FALSE),"FALTA"))</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100">
        <v>1</v>
      </c>
      <c r="L129" s="7">
        <f>IFERROR(VLOOKUP(C129,'[23]SINAPI JUNHO'!$A:$E,4,FALSE),IFERROR(VLOOKUP(C129,'[23]BANCO DE DADOS'!$A$3:$F$12007,5,FALSE),""))</f>
        <v>385607.76</v>
      </c>
      <c r="M129" s="131"/>
      <c r="N129" s="101">
        <f t="shared" si="14"/>
        <v>0</v>
      </c>
      <c r="O129" s="101">
        <f t="shared" si="15"/>
        <v>0</v>
      </c>
      <c r="P129" s="102">
        <v>1</v>
      </c>
      <c r="Q129" s="8">
        <f t="shared" ref="Q129:R129" si="68">IF($K129="","",ROUND((L129*N129)+L129,2))</f>
        <v>385607.76</v>
      </c>
      <c r="R129" s="8">
        <f t="shared" si="68"/>
        <v>0</v>
      </c>
      <c r="S129" s="8">
        <f t="shared" ref="S129" si="69">IF($K129="","",ROUND(Q129*K129,2))</f>
        <v>385607.76</v>
      </c>
      <c r="T129" s="8">
        <f t="shared" ref="T129" si="70">IF($K129="","",ROUND(R129*K129,2))</f>
        <v>0</v>
      </c>
      <c r="U129" s="29"/>
      <c r="V129" s="29"/>
      <c r="W129" s="29"/>
      <c r="Z129" s="84"/>
      <c r="AA129" s="84"/>
      <c r="AB129" s="84"/>
      <c r="AC129" s="84"/>
      <c r="AD129" s="84"/>
      <c r="AE129" s="84"/>
      <c r="AF129" s="84"/>
      <c r="AG129" s="84"/>
    </row>
    <row r="130" spans="1:33" s="83" customFormat="1" x14ac:dyDescent="0.25">
      <c r="A130" s="91" t="s">
        <v>178</v>
      </c>
      <c r="B130" s="91"/>
      <c r="C130" s="92"/>
      <c r="D130" s="93"/>
      <c r="E130" s="93"/>
      <c r="F130" s="93"/>
      <c r="G130" s="93"/>
      <c r="H130" s="93"/>
      <c r="I130" s="3" t="s">
        <v>61</v>
      </c>
      <c r="J130" s="93"/>
      <c r="K130" s="94"/>
      <c r="L130" s="95"/>
      <c r="M130" s="132"/>
      <c r="N130" s="93"/>
      <c r="O130" s="93"/>
      <c r="P130" s="93"/>
      <c r="Q130" s="93"/>
      <c r="R130" s="93"/>
      <c r="S130" s="96">
        <f>SUM(S131:S135)</f>
        <v>299507.89</v>
      </c>
      <c r="T130" s="96">
        <f>SUM(T131:T135)</f>
        <v>0</v>
      </c>
      <c r="U130" s="29"/>
      <c r="Z130" s="84"/>
      <c r="AA130" s="84"/>
      <c r="AB130" s="84"/>
      <c r="AC130" s="84"/>
      <c r="AD130" s="84"/>
      <c r="AE130" s="84"/>
      <c r="AF130" s="84"/>
      <c r="AG130" s="84"/>
    </row>
    <row r="131" spans="1:33" s="83" customFormat="1" ht="33" x14ac:dyDescent="0.3">
      <c r="A131" s="41" t="s">
        <v>179</v>
      </c>
      <c r="B131" s="97" t="str">
        <f>IFERROR(VLOOKUP(C131,'[23]SINAPI JUNHO'!$A:$F,6,FALSE),IFERROR(VLOOKUP(C131,'[23]BANCO DE DADOS'!$A$3:$F$12007,2,FALSE),""))</f>
        <v>SINAPI JUNHO 2025</v>
      </c>
      <c r="C131" s="98">
        <v>103689</v>
      </c>
      <c r="D131" s="99" t="str">
        <f>IF(C131="","",IFERROR(VLOOKUP($C131,'[23]E-FISCO'!$A$1:$B$5390,2,FALSE),"FALTA"))</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100">
        <v>400.14</v>
      </c>
      <c r="L131" s="7">
        <f>IFERROR(VLOOKUP(C131,'[23]SINAPI JUNHO'!$A:$E,4,FALSE),IFERROR(VLOOKUP(C131,'[23]BANCO DE DADOS'!$A$3:$F$12007,5,FALSE),""))</f>
        <v>465.99</v>
      </c>
      <c r="M131" s="131"/>
      <c r="N131" s="101">
        <f t="shared" si="14"/>
        <v>0</v>
      </c>
      <c r="O131" s="101">
        <f t="shared" si="15"/>
        <v>0</v>
      </c>
      <c r="P131" s="102">
        <v>1</v>
      </c>
      <c r="Q131" s="8">
        <f t="shared" ref="Q131:R135" si="73">IF($K131="","",ROUND((L131*N131)+L131,2))</f>
        <v>465.99</v>
      </c>
      <c r="R131" s="8">
        <f t="shared" si="73"/>
        <v>0</v>
      </c>
      <c r="S131" s="8">
        <f t="shared" ref="S131:S135" si="74">IF($K131="","",ROUND(Q131*K131,2))</f>
        <v>186461.24</v>
      </c>
      <c r="T131" s="8">
        <f t="shared" ref="T131:T135" si="75">IF($K131="","",ROUND(R131*K131,2))</f>
        <v>0</v>
      </c>
      <c r="U131" s="29"/>
      <c r="Z131" s="84"/>
      <c r="AA131" s="84"/>
      <c r="AB131" s="84"/>
      <c r="AC131" s="84"/>
      <c r="AD131" s="84"/>
      <c r="AE131" s="84"/>
      <c r="AF131" s="84"/>
      <c r="AG131" s="84"/>
    </row>
    <row r="132" spans="1:33" s="83" customFormat="1" ht="49.5" x14ac:dyDescent="0.3">
      <c r="A132" s="41" t="s">
        <v>180</v>
      </c>
      <c r="B132" s="97" t="str">
        <f>IFERROR(VLOOKUP(C132,'[23]SINAPI JUNHO'!$A:$F,6,FALSE),IFERROR(VLOOKUP(C132,'[23]BANCO DE DADOS'!$A$3:$F$12007,2,FALSE),""))</f>
        <v>COMPESA 2024.2</v>
      </c>
      <c r="C132" s="98" t="s">
        <v>64</v>
      </c>
      <c r="D132" s="99" t="str">
        <f>IF(C132="","",IFERROR(VLOOKUP($C132,'[23]E-FISCO'!$A$1:$B$5390,2,FALSE),"FALTA"))</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100">
        <v>22</v>
      </c>
      <c r="L132" s="7">
        <f>IFERROR(VLOOKUP(C132,'[23]SINAPI JUNHO'!$A:$E,4,FALSE),IFERROR(VLOOKUP(C132,'[23]BANCO DE DADOS'!$A$3:$F$12007,5,FALSE),""))</f>
        <v>4181.8900000000003</v>
      </c>
      <c r="M132" s="131"/>
      <c r="N132" s="101">
        <f t="shared" si="14"/>
        <v>0</v>
      </c>
      <c r="O132" s="101">
        <f t="shared" si="15"/>
        <v>0</v>
      </c>
      <c r="P132" s="102">
        <v>1</v>
      </c>
      <c r="Q132" s="8">
        <f t="shared" si="73"/>
        <v>4181.8900000000003</v>
      </c>
      <c r="R132" s="8">
        <f t="shared" si="73"/>
        <v>0</v>
      </c>
      <c r="S132" s="8">
        <f t="shared" si="74"/>
        <v>92001.58</v>
      </c>
      <c r="T132" s="8">
        <f t="shared" si="75"/>
        <v>0</v>
      </c>
      <c r="U132" s="29"/>
      <c r="Z132" s="84"/>
      <c r="AA132" s="84"/>
      <c r="AB132" s="84"/>
      <c r="AC132" s="84"/>
      <c r="AD132" s="84"/>
      <c r="AE132" s="84"/>
      <c r="AF132" s="84"/>
      <c r="AG132" s="84"/>
    </row>
    <row r="133" spans="1:33" s="83" customFormat="1" ht="33" x14ac:dyDescent="0.3">
      <c r="A133" s="41" t="s">
        <v>181</v>
      </c>
      <c r="B133" s="97" t="str">
        <f>IFERROR(VLOOKUP(C133,'[23]SINAPI JUNHO'!$A:$F,6,FALSE),IFERROR(VLOOKUP(C133,'[23]BANCO DE DADOS'!$A$3:$F$12007,2,FALSE),""))</f>
        <v>ORSE MAIO 2025</v>
      </c>
      <c r="C133" s="98">
        <v>4659</v>
      </c>
      <c r="D133" s="99" t="str">
        <f>IF(C133="","",IFERROR(VLOOKUP($C133,'[23]E-FISCO'!$A$1:$B$5390,2,FALSE),"FALTA"))</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100">
        <v>11</v>
      </c>
      <c r="L133" s="7">
        <f>IFERROR(VLOOKUP(C133,'[23]SINAPI JUNHO'!$A:$E,4,FALSE),IFERROR(VLOOKUP(C133,'[23]BANCO DE DADOS'!$A$3:$F$12007,5,FALSE),""))</f>
        <v>1800</v>
      </c>
      <c r="M133" s="131"/>
      <c r="N133" s="101">
        <f t="shared" si="14"/>
        <v>0</v>
      </c>
      <c r="O133" s="101">
        <f t="shared" si="15"/>
        <v>0</v>
      </c>
      <c r="P133" s="102">
        <v>6</v>
      </c>
      <c r="Q133" s="8">
        <f t="shared" si="73"/>
        <v>1800</v>
      </c>
      <c r="R133" s="8">
        <f t="shared" si="73"/>
        <v>0</v>
      </c>
      <c r="S133" s="8">
        <f t="shared" si="74"/>
        <v>19800</v>
      </c>
      <c r="T133" s="8">
        <f t="shared" si="75"/>
        <v>0</v>
      </c>
      <c r="U133" s="29"/>
      <c r="Z133" s="84"/>
      <c r="AA133" s="84"/>
      <c r="AB133" s="84"/>
      <c r="AC133" s="84"/>
      <c r="AD133" s="84"/>
      <c r="AE133" s="84"/>
      <c r="AF133" s="84"/>
      <c r="AG133" s="84"/>
    </row>
    <row r="134" spans="1:33" s="83" customFormat="1" ht="33" x14ac:dyDescent="0.3">
      <c r="A134" s="41" t="s">
        <v>182</v>
      </c>
      <c r="B134" s="97" t="str">
        <f>IFERROR(VLOOKUP(C134,'[23]SINAPI JUNHO'!$A:$F,6,FALSE),IFERROR(VLOOKUP(C134,'[23]BANCO DE DADOS'!$A$3:$F$12007,2,FALSE),""))</f>
        <v>COMPESA 2024.2</v>
      </c>
      <c r="C134" s="98" t="s">
        <v>67</v>
      </c>
      <c r="D134" s="99" t="str">
        <f>IF(C134="","",IFERROR(VLOOKUP($C134,'[23]E-FISCO'!$A$1:$B$5390,2,FALSE),"FALTA"))</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100">
        <v>19</v>
      </c>
      <c r="L134" s="7">
        <f>IFERROR(VLOOKUP(C134,'[23]SINAPI JUNHO'!$A:$E,4,FALSE),IFERROR(VLOOKUP(C134,'[23]BANCO DE DADOS'!$A$3:$F$12007,5,FALSE),""))</f>
        <v>19.66</v>
      </c>
      <c r="M134" s="131"/>
      <c r="N134" s="101">
        <f t="shared" si="14"/>
        <v>0</v>
      </c>
      <c r="O134" s="101">
        <f t="shared" si="15"/>
        <v>0</v>
      </c>
      <c r="P134" s="102">
        <v>1</v>
      </c>
      <c r="Q134" s="8">
        <f t="shared" si="73"/>
        <v>19.66</v>
      </c>
      <c r="R134" s="8">
        <f t="shared" si="73"/>
        <v>0</v>
      </c>
      <c r="S134" s="8">
        <f t="shared" si="74"/>
        <v>373.54</v>
      </c>
      <c r="T134" s="8">
        <f t="shared" si="75"/>
        <v>0</v>
      </c>
      <c r="U134" s="29"/>
      <c r="Z134" s="84"/>
      <c r="AA134" s="84"/>
      <c r="AB134" s="84"/>
      <c r="AC134" s="84"/>
      <c r="AD134" s="84"/>
      <c r="AE134" s="84"/>
      <c r="AF134" s="84"/>
      <c r="AG134" s="84"/>
    </row>
    <row r="135" spans="1:33" s="83" customFormat="1" ht="33" x14ac:dyDescent="0.3">
      <c r="A135" s="41" t="s">
        <v>183</v>
      </c>
      <c r="B135" s="97" t="str">
        <f>IFERROR(VLOOKUP(C135,'[23]SINAPI JUNHO'!$A:$F,6,FALSE),IFERROR(VLOOKUP(C135,'[23]BANCO DE DADOS'!$A$3:$F$12007,2,FALSE),""))</f>
        <v>COMPESA 2024.2</v>
      </c>
      <c r="C135" s="98" t="s">
        <v>69</v>
      </c>
      <c r="D135" s="99" t="str">
        <f>IF(C135="","",IFERROR(VLOOKUP($C135,'[23]E-FISCO'!$A$1:$B$5390,2,FALSE),"FALTA"))</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100">
        <v>19</v>
      </c>
      <c r="L135" s="7">
        <f>IFERROR(VLOOKUP(C135,'[23]SINAPI JUNHO'!$A:$E,4,FALSE),IFERROR(VLOOKUP(C135,'[23]BANCO DE DADOS'!$A$3:$F$12007,5,FALSE),""))</f>
        <v>45.87</v>
      </c>
      <c r="M135" s="131"/>
      <c r="N135" s="101">
        <f t="shared" si="14"/>
        <v>0</v>
      </c>
      <c r="O135" s="101">
        <f t="shared" si="15"/>
        <v>0</v>
      </c>
      <c r="P135" s="102">
        <v>1</v>
      </c>
      <c r="Q135" s="8">
        <f t="shared" si="73"/>
        <v>45.87</v>
      </c>
      <c r="R135" s="8">
        <f t="shared" si="73"/>
        <v>0</v>
      </c>
      <c r="S135" s="8">
        <f t="shared" si="74"/>
        <v>871.53</v>
      </c>
      <c r="T135" s="8">
        <f t="shared" si="75"/>
        <v>0</v>
      </c>
      <c r="U135" s="29"/>
      <c r="Z135" s="84"/>
      <c r="AA135" s="84"/>
      <c r="AB135" s="84"/>
      <c r="AC135" s="84"/>
      <c r="AD135" s="84"/>
      <c r="AE135" s="84"/>
      <c r="AF135" s="84"/>
      <c r="AG135" s="84"/>
    </row>
    <row r="136" spans="1:33" s="83" customFormat="1" x14ac:dyDescent="0.25">
      <c r="A136" s="91" t="s">
        <v>184</v>
      </c>
      <c r="B136" s="91"/>
      <c r="C136" s="92"/>
      <c r="D136" s="93"/>
      <c r="E136" s="93"/>
      <c r="F136" s="93"/>
      <c r="G136" s="93"/>
      <c r="H136" s="93"/>
      <c r="I136" s="3" t="s">
        <v>47</v>
      </c>
      <c r="J136" s="93"/>
      <c r="K136" s="94"/>
      <c r="L136" s="95"/>
      <c r="M136" s="132"/>
      <c r="N136" s="93"/>
      <c r="O136" s="93"/>
      <c r="P136" s="93"/>
      <c r="Q136" s="93"/>
      <c r="R136" s="93"/>
      <c r="S136" s="96">
        <f>SUM(S137:S137)</f>
        <v>2791.8</v>
      </c>
      <c r="T136" s="96">
        <f>SUM(T137:T137)</f>
        <v>0</v>
      </c>
      <c r="U136" s="29"/>
      <c r="Z136" s="84"/>
      <c r="AA136" s="84"/>
      <c r="AB136" s="84"/>
      <c r="AC136" s="84"/>
      <c r="AD136" s="84"/>
      <c r="AE136" s="84"/>
      <c r="AF136" s="84"/>
      <c r="AG136" s="84"/>
    </row>
    <row r="137" spans="1:33" s="83" customFormat="1" ht="33" x14ac:dyDescent="0.3">
      <c r="A137" s="41" t="s">
        <v>185</v>
      </c>
      <c r="B137" s="97" t="str">
        <f>IFERROR(VLOOKUP(C137,'[23]SINAPI JUNHO'!$A:$F,6,FALSE),IFERROR(VLOOKUP(C137,'[23]BANCO DE DADOS'!$A$3:$F$12007,2,FALSE),""))</f>
        <v>COMPOSIÇÃO</v>
      </c>
      <c r="C137" s="98" t="s">
        <v>186</v>
      </c>
      <c r="D137" s="99" t="str">
        <f>IF(C137="","",IFERROR(VLOOKUP($C137,'[23]E-FISCO'!$A$1:$B$5390,2,FALSE),"FALTA"))</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100">
        <v>18</v>
      </c>
      <c r="L137" s="7">
        <f>IFERROR(VLOOKUP(C137,'[23]SINAPI JUNHO'!$A:$E,4,FALSE),IFERROR(VLOOKUP(C137,'[23]BANCO DE DADOS'!$A$3:$F$12007,5,FALSE),""))</f>
        <v>155.1</v>
      </c>
      <c r="M137" s="131"/>
      <c r="N137" s="101">
        <f t="shared" si="14"/>
        <v>0</v>
      </c>
      <c r="O137" s="101">
        <f t="shared" si="15"/>
        <v>0</v>
      </c>
      <c r="P137" s="102">
        <v>1</v>
      </c>
      <c r="Q137" s="8">
        <f t="shared" ref="Q137:R137" si="78">IF($K137="","",ROUND((L137*N137)+L137,2))</f>
        <v>155.1</v>
      </c>
      <c r="R137" s="8">
        <f t="shared" si="78"/>
        <v>0</v>
      </c>
      <c r="S137" s="8">
        <f t="shared" ref="S137" si="79">IF($K137="","",ROUND(Q137*K137,2))</f>
        <v>2791.8</v>
      </c>
      <c r="T137" s="8">
        <f t="shared" ref="T137" si="80">IF($K137="","",ROUND(R137*K137,2))</f>
        <v>0</v>
      </c>
      <c r="U137" s="29"/>
      <c r="Z137" s="84"/>
      <c r="AA137" s="84"/>
      <c r="AB137" s="84"/>
      <c r="AC137" s="84"/>
      <c r="AD137" s="84"/>
      <c r="AE137" s="84"/>
      <c r="AF137" s="84"/>
      <c r="AG137" s="84"/>
    </row>
    <row r="138" spans="1:33" s="83" customFormat="1" x14ac:dyDescent="0.25">
      <c r="A138" s="91" t="s">
        <v>187</v>
      </c>
      <c r="B138" s="91"/>
      <c r="C138" s="92"/>
      <c r="D138" s="93"/>
      <c r="E138" s="93"/>
      <c r="F138" s="93"/>
      <c r="G138" s="93"/>
      <c r="H138" s="93"/>
      <c r="I138" s="3" t="s">
        <v>51</v>
      </c>
      <c r="J138" s="93"/>
      <c r="K138" s="94"/>
      <c r="L138" s="95"/>
      <c r="M138" s="132"/>
      <c r="N138" s="93"/>
      <c r="O138" s="93"/>
      <c r="P138" s="93"/>
      <c r="Q138" s="93"/>
      <c r="R138" s="93"/>
      <c r="S138" s="96">
        <f>SUM(S139:S139)</f>
        <v>2791.8</v>
      </c>
      <c r="T138" s="96">
        <f>SUM(T139:T139)</f>
        <v>0</v>
      </c>
      <c r="U138" s="29"/>
      <c r="Z138" s="84"/>
      <c r="AA138" s="84"/>
      <c r="AB138" s="84"/>
      <c r="AC138" s="84"/>
      <c r="AD138" s="84"/>
      <c r="AE138" s="84"/>
      <c r="AF138" s="84"/>
      <c r="AG138" s="84"/>
    </row>
    <row r="139" spans="1:33" s="83" customFormat="1" ht="33" x14ac:dyDescent="0.3">
      <c r="A139" s="41" t="s">
        <v>188</v>
      </c>
      <c r="B139" s="97" t="str">
        <f>IFERROR(VLOOKUP(C139,'[23]SINAPI JUNHO'!$A:$F,6,FALSE),IFERROR(VLOOKUP(C139,'[23]BANCO DE DADOS'!$A$3:$F$12007,2,FALSE),""))</f>
        <v>COMPOSIÇÃO</v>
      </c>
      <c r="C139" s="98" t="s">
        <v>189</v>
      </c>
      <c r="D139" s="99" t="str">
        <f>IF(C139="","",IFERROR(VLOOKUP($C139,'[23]E-FISCO'!$A$1:$B$5390,2,FALSE),"FALTA"))</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100">
        <v>18</v>
      </c>
      <c r="L139" s="7">
        <f>IFERROR(VLOOKUP(C139,'[23]SINAPI JUNHO'!$A:$E,4,FALSE),IFERROR(VLOOKUP(C139,'[23]BANCO DE DADOS'!$A$3:$F$12007,5,FALSE),""))</f>
        <v>155.1</v>
      </c>
      <c r="M139" s="131"/>
      <c r="N139" s="101">
        <f t="shared" si="14"/>
        <v>0</v>
      </c>
      <c r="O139" s="101">
        <f t="shared" si="15"/>
        <v>0</v>
      </c>
      <c r="P139" s="102">
        <v>1</v>
      </c>
      <c r="Q139" s="8">
        <f t="shared" ref="Q139:R139" si="83">IF($K139="","",ROUND((L139*N139)+L139,2))</f>
        <v>155.1</v>
      </c>
      <c r="R139" s="8">
        <f t="shared" si="83"/>
        <v>0</v>
      </c>
      <c r="S139" s="8">
        <f t="shared" ref="S139" si="84">IF($K139="","",ROUND(Q139*K139,2))</f>
        <v>2791.8</v>
      </c>
      <c r="T139" s="8">
        <f t="shared" ref="T139" si="85">IF($K139="","",ROUND(R139*K139,2))</f>
        <v>0</v>
      </c>
      <c r="U139" s="29"/>
      <c r="Z139" s="84"/>
      <c r="AA139" s="84"/>
      <c r="AB139" s="84"/>
      <c r="AC139" s="84"/>
      <c r="AD139" s="84"/>
      <c r="AE139" s="84"/>
      <c r="AF139" s="84"/>
      <c r="AG139" s="84"/>
    </row>
    <row r="140" spans="1:33" s="83" customFormat="1" x14ac:dyDescent="0.25">
      <c r="A140" s="91" t="s">
        <v>190</v>
      </c>
      <c r="B140" s="91"/>
      <c r="C140" s="92"/>
      <c r="D140" s="93"/>
      <c r="E140" s="93"/>
      <c r="F140" s="93"/>
      <c r="G140" s="93"/>
      <c r="H140" s="93"/>
      <c r="I140" s="3" t="s">
        <v>77</v>
      </c>
      <c r="J140" s="93"/>
      <c r="K140" s="94"/>
      <c r="L140" s="95"/>
      <c r="M140" s="132"/>
      <c r="N140" s="93"/>
      <c r="O140" s="93"/>
      <c r="P140" s="93"/>
      <c r="Q140" s="93"/>
      <c r="R140" s="93"/>
      <c r="S140" s="96">
        <f>SUM(S141:S148)</f>
        <v>240663.64</v>
      </c>
      <c r="T140" s="96">
        <f>SUM(T141:T148)</f>
        <v>0</v>
      </c>
      <c r="U140" s="29"/>
      <c r="Z140" s="84"/>
      <c r="AA140" s="84"/>
      <c r="AB140" s="84"/>
      <c r="AC140" s="84"/>
      <c r="AD140" s="84"/>
      <c r="AE140" s="84"/>
      <c r="AF140" s="84"/>
      <c r="AG140" s="84"/>
    </row>
    <row r="141" spans="1:33" s="83" customFormat="1" ht="49.5" x14ac:dyDescent="0.3">
      <c r="A141" s="41" t="s">
        <v>191</v>
      </c>
      <c r="B141" s="97" t="str">
        <f>IFERROR(VLOOKUP(C141,'[23]SINAPI JUNHO'!$A:$F,6,FALSE),IFERROR(VLOOKUP(C141,'[23]BANCO DE DADOS'!$A$3:$F$12007,2,FALSE),""))</f>
        <v>SICRO ABRIL/ 25</v>
      </c>
      <c r="C141" s="98">
        <v>5502114</v>
      </c>
      <c r="D141" s="99" t="str">
        <f>IF(C141="","",IFERROR(VLOOKUP($C141,'[23]E-FISCO'!$A$1:$B$5390,2,FALSE),"FALTA"))</f>
        <v>FALTA</v>
      </c>
      <c r="E141" s="4">
        <f>IF(C141="","",LOOKUP(C141,'[23]E-FISCO'!$A$2:$A$12235,'[23]E-FISCO'!$A$2:$A$12235))</f>
        <v>5501706</v>
      </c>
      <c r="F141" s="4" t="str">
        <f t="shared" ref="F141:F148" si="86">IF(C141=E141,C141,"")</f>
        <v/>
      </c>
      <c r="G141" s="4" t="e">
        <f>IF(C141="","",LOOKUP(C141,#REF!,#REF!))</f>
        <v>#REF!</v>
      </c>
      <c r="H141" s="4" t="e">
        <f t="shared" ref="H141:H148"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100">
        <v>2852.28</v>
      </c>
      <c r="L141" s="7">
        <f>IFERROR(VLOOKUP(C141,'[23]SINAPI JUNHO'!$A:$E,4,FALSE),IFERROR(VLOOKUP(C141,'[23]BANCO DE DADOS'!$A$3:$F$12007,5,FALSE),""))</f>
        <v>8.0299999999999994</v>
      </c>
      <c r="M141" s="131"/>
      <c r="N141" s="101">
        <f t="shared" si="14"/>
        <v>0</v>
      </c>
      <c r="O141" s="101">
        <f t="shared" si="15"/>
        <v>0</v>
      </c>
      <c r="P141" s="102">
        <v>1</v>
      </c>
      <c r="Q141" s="8">
        <f t="shared" ref="Q141:R148" si="88">IF($K141="","",ROUND((L141*N141)+L141,2))</f>
        <v>8.0299999999999994</v>
      </c>
      <c r="R141" s="8">
        <f t="shared" si="88"/>
        <v>0</v>
      </c>
      <c r="S141" s="8">
        <f t="shared" ref="S141:S148" si="89">IF($K141="","",ROUND(Q141*K141,2))</f>
        <v>22903.81</v>
      </c>
      <c r="T141" s="8">
        <f t="shared" ref="T141:T148" si="90">IF($K141="","",ROUND(R141*K141,2))</f>
        <v>0</v>
      </c>
      <c r="U141" s="29"/>
      <c r="Z141" s="84"/>
      <c r="AA141" s="84"/>
      <c r="AB141" s="84"/>
      <c r="AC141" s="84"/>
      <c r="AD141" s="84"/>
      <c r="AE141" s="84"/>
      <c r="AF141" s="84"/>
      <c r="AG141" s="84"/>
    </row>
    <row r="142" spans="1:33" s="83" customFormat="1" x14ac:dyDescent="0.3">
      <c r="A142" s="41" t="s">
        <v>192</v>
      </c>
      <c r="B142" s="97" t="str">
        <f>IFERROR(VLOOKUP(C142,'[23]SINAPI JUNHO'!$A:$F,6,FALSE),IFERROR(VLOOKUP(C142,'[23]BANCO DE DADOS'!$A$3:$F$12007,2,FALSE),""))</f>
        <v>SICRO ABRIL/ 25</v>
      </c>
      <c r="C142" s="98">
        <v>4413942</v>
      </c>
      <c r="D142" s="99" t="str">
        <f>IF(C142="","",IFERROR(VLOOKUP($C142,'[23]E-FISCO'!$A$1:$B$5390,2,FALSE),"FALTA"))</f>
        <v>514993 - 2</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100">
        <v>2852.28</v>
      </c>
      <c r="L142" s="7">
        <f>IFERROR(VLOOKUP(C142,'[23]SINAPI JUNHO'!$A:$E,4,FALSE),IFERROR(VLOOKUP(C142,'[23]BANCO DE DADOS'!$A$3:$F$12007,5,FALSE),""))</f>
        <v>1.95</v>
      </c>
      <c r="M142" s="131"/>
      <c r="N142" s="101">
        <f t="shared" si="14"/>
        <v>0</v>
      </c>
      <c r="O142" s="101">
        <f t="shared" si="15"/>
        <v>0</v>
      </c>
      <c r="P142" s="102">
        <v>1</v>
      </c>
      <c r="Q142" s="8">
        <f t="shared" si="88"/>
        <v>1.95</v>
      </c>
      <c r="R142" s="8">
        <f t="shared" si="88"/>
        <v>0</v>
      </c>
      <c r="S142" s="8">
        <f t="shared" si="89"/>
        <v>5561.95</v>
      </c>
      <c r="T142" s="8">
        <f t="shared" si="90"/>
        <v>0</v>
      </c>
      <c r="U142" s="29"/>
      <c r="Z142" s="84"/>
      <c r="AA142" s="84"/>
      <c r="AB142" s="84"/>
      <c r="AC142" s="84"/>
      <c r="AD142" s="84"/>
      <c r="AE142" s="84"/>
      <c r="AF142" s="84"/>
      <c r="AG142" s="84"/>
    </row>
    <row r="143" spans="1:33" s="83" customFormat="1" ht="33" x14ac:dyDescent="0.3">
      <c r="A143" s="41" t="s">
        <v>193</v>
      </c>
      <c r="B143" s="97" t="str">
        <f>IFERROR(VLOOKUP(C143,'[23]SINAPI JUNHO'!$A:$F,6,FALSE),IFERROR(VLOOKUP(C143,'[23]BANCO DE DADOS'!$A$3:$F$12007,2,FALSE),""))</f>
        <v>SICRO ABRIL/ 25</v>
      </c>
      <c r="C143" s="98">
        <v>4011227</v>
      </c>
      <c r="D143" s="99" t="str">
        <f>IF(C143="","",IFERROR(VLOOKUP($C143,'[23]E-FISCO'!$A$1:$B$5390,2,FALSE),"FALTA"))</f>
        <v>514979 - 7</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100">
        <v>198.8</v>
      </c>
      <c r="L143" s="7">
        <f>IFERROR(VLOOKUP(C143,'[23]SINAPI JUNHO'!$A:$E,4,FALSE),IFERROR(VLOOKUP(C143,'[23]BANCO DE DADOS'!$A$3:$F$12007,5,FALSE),""))</f>
        <v>13.28</v>
      </c>
      <c r="M143" s="131"/>
      <c r="N143" s="101">
        <f t="shared" si="14"/>
        <v>0</v>
      </c>
      <c r="O143" s="101">
        <f t="shared" si="15"/>
        <v>0</v>
      </c>
      <c r="P143" s="102">
        <v>1</v>
      </c>
      <c r="Q143" s="8">
        <f t="shared" si="88"/>
        <v>13.28</v>
      </c>
      <c r="R143" s="8">
        <f t="shared" si="88"/>
        <v>0</v>
      </c>
      <c r="S143" s="8">
        <f t="shared" si="89"/>
        <v>2640.06</v>
      </c>
      <c r="T143" s="8">
        <f t="shared" si="90"/>
        <v>0</v>
      </c>
      <c r="U143" s="29"/>
      <c r="Z143" s="84"/>
      <c r="AA143" s="84"/>
      <c r="AB143" s="84"/>
      <c r="AC143" s="84"/>
      <c r="AD143" s="84"/>
      <c r="AE143" s="84"/>
      <c r="AF143" s="84"/>
      <c r="AG143" s="84"/>
    </row>
    <row r="144" spans="1:33" s="83" customFormat="1" ht="49.5" x14ac:dyDescent="0.3">
      <c r="A144" s="41" t="s">
        <v>194</v>
      </c>
      <c r="B144" s="97" t="str">
        <f>IFERROR(VLOOKUP(C144,'[23]SINAPI JUNHO'!$A:$F,6,FALSE),IFERROR(VLOOKUP(C144,'[23]BANCO DE DADOS'!$A$3:$F$12007,2,FALSE),""))</f>
        <v>SINAPI JUNHO 2025</v>
      </c>
      <c r="C144" s="98">
        <v>98525</v>
      </c>
      <c r="D144" s="99" t="str">
        <f>IF(C144="","",IFERROR(VLOOKUP($C144,'[23]E-FISCO'!$A$1:$B$5390,2,FALSE),"FALTA"))</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100">
        <v>19015.23</v>
      </c>
      <c r="L144" s="7">
        <f>IFERROR(VLOOKUP(C144,'[23]SINAPI JUNHO'!$A:$E,4,FALSE),IFERROR(VLOOKUP(C144,'[23]BANCO DE DADOS'!$A$3:$F$12007,5,FALSE),""))</f>
        <v>0.64</v>
      </c>
      <c r="M144" s="131"/>
      <c r="N144" s="101">
        <f>IF($P144="","",IF($P144=1,$C$10,IF($P144=2,$C$11,IF($P144=3,$C$12,IF($P144=4,$C$13,IF($P144=5,$C$14,IF($P144=6,$C$15)))))))</f>
        <v>0</v>
      </c>
      <c r="O144" s="101">
        <f>IF($P144="","",IF($P144=1,$D$10,IF($P144=2,$D$11,IF($P144=3,$D$12,IF($P144=4,$D$13,IF($P144=5,$D$14,IF($P144=6,$D$15)))))))</f>
        <v>0</v>
      </c>
      <c r="P144" s="102">
        <v>1</v>
      </c>
      <c r="Q144" s="8">
        <f>IF($K144="","",ROUND((L144*N144)+L144,2))</f>
        <v>0.64</v>
      </c>
      <c r="R144" s="8">
        <f>IF($K144="","",ROUND((M144*O144)+M144,2))</f>
        <v>0</v>
      </c>
      <c r="S144" s="8">
        <f>IF($K144="","",ROUND(Q144*K144,2))</f>
        <v>12169.75</v>
      </c>
      <c r="T144" s="8">
        <f>IF($K144="","",ROUND(R144*K144,2))</f>
        <v>0</v>
      </c>
      <c r="U144" s="29"/>
      <c r="Z144" s="84"/>
      <c r="AA144" s="84"/>
      <c r="AB144" s="84"/>
      <c r="AC144" s="84"/>
      <c r="AD144" s="84"/>
      <c r="AE144" s="84"/>
      <c r="AF144" s="84"/>
      <c r="AG144" s="84"/>
    </row>
    <row r="145" spans="1:33" s="83" customFormat="1" ht="49.5" x14ac:dyDescent="0.3">
      <c r="A145" s="41" t="s">
        <v>195</v>
      </c>
      <c r="B145" s="97" t="str">
        <f>IFERROR(VLOOKUP(C145,'[23]SINAPI JUNHO'!$A:$F,6,FALSE),IFERROR(VLOOKUP(C145,'[23]BANCO DE DADOS'!$A$3:$F$12007,2,FALSE),""))</f>
        <v>SINAPI JUNHO 2025</v>
      </c>
      <c r="C145" s="98">
        <v>100979</v>
      </c>
      <c r="D145" s="99" t="str">
        <f>IF(C145="","",IFERROR(VLOOKUP($C145,'[23]E-FISCO'!$A$1:$B$5390,2,FALSE),"FALTA"))</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100">
        <v>4943.96</v>
      </c>
      <c r="L145" s="7">
        <f>IFERROR(VLOOKUP(C145,'[23]SINAPI JUNHO'!$A:$E,4,FALSE),IFERROR(VLOOKUP(C145,'[23]BANCO DE DADOS'!$A$3:$F$12007,5,FALSE),""))</f>
        <v>6.58</v>
      </c>
      <c r="M145" s="131"/>
      <c r="N145" s="101">
        <f>IF($P145="","",IF($P145=1,$C$10,IF($P145=2,$C$11,IF($P145=3,$C$12,IF($P145=4,$C$13,IF($P145=5,$C$14,IF($P145=6,$C$15)))))))</f>
        <v>0</v>
      </c>
      <c r="O145" s="101">
        <f>IF($P145="","",IF($P145=1,$D$10,IF($P145=2,$D$11,IF($P145=3,$D$12,IF($P145=4,$D$13,IF($P145=5,$D$14,IF($P145=6,$D$15)))))))</f>
        <v>0</v>
      </c>
      <c r="P145" s="102">
        <v>1</v>
      </c>
      <c r="Q145" s="8">
        <f>IF($K145="","",ROUND((L145*N145)+L145,2))</f>
        <v>6.58</v>
      </c>
      <c r="R145" s="8">
        <f>IF($K145="","",ROUND((M145*O145)+M145,2))</f>
        <v>0</v>
      </c>
      <c r="S145" s="8">
        <f>IF($K145="","",ROUND(Q145*K145,2))</f>
        <v>32531.26</v>
      </c>
      <c r="T145" s="8">
        <f>IF($K145="","",ROUND(R145*K145,2))</f>
        <v>0</v>
      </c>
      <c r="U145" s="29"/>
      <c r="Z145" s="84"/>
      <c r="AA145" s="84"/>
      <c r="AB145" s="84"/>
      <c r="AC145" s="84"/>
      <c r="AD145" s="84"/>
      <c r="AE145" s="84"/>
      <c r="AF145" s="84"/>
      <c r="AG145" s="84"/>
    </row>
    <row r="146" spans="1:33" s="83" customFormat="1" ht="33" x14ac:dyDescent="0.3">
      <c r="A146" s="41" t="s">
        <v>196</v>
      </c>
      <c r="B146" s="97" t="str">
        <f>IFERROR(VLOOKUP(C146,'[23]SINAPI JUNHO'!$A:$F,6,FALSE),IFERROR(VLOOKUP(C146,'[23]BANCO DE DADOS'!$A$3:$F$12007,2,FALSE),""))</f>
        <v>SINAPI JUNHO 2025</v>
      </c>
      <c r="C146" s="98">
        <v>95876</v>
      </c>
      <c r="D146" s="99" t="str">
        <f>IF(C146="","",IFERROR(VLOOKUP($C146,'[23]E-FISCO'!$A$1:$B$5390,2,FALSE),"FALTA"))</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100">
        <v>74159.399999999994</v>
      </c>
      <c r="L146" s="7">
        <f>IFERROR(VLOOKUP(C146,'[23]SINAPI JUNHO'!$A:$E,4,FALSE),IFERROR(VLOOKUP(C146,'[23]BANCO DE DADOS'!$A$3:$F$12007,5,FALSE),""))</f>
        <v>2.12</v>
      </c>
      <c r="M146" s="131"/>
      <c r="N146" s="101">
        <f t="shared" si="14"/>
        <v>0</v>
      </c>
      <c r="O146" s="101">
        <f t="shared" si="15"/>
        <v>0</v>
      </c>
      <c r="P146" s="102">
        <v>1</v>
      </c>
      <c r="Q146" s="8">
        <f t="shared" si="88"/>
        <v>2.12</v>
      </c>
      <c r="R146" s="8">
        <f t="shared" si="88"/>
        <v>0</v>
      </c>
      <c r="S146" s="8">
        <f t="shared" si="89"/>
        <v>157217.93</v>
      </c>
      <c r="T146" s="8">
        <f t="shared" si="90"/>
        <v>0</v>
      </c>
      <c r="U146" s="29"/>
      <c r="Z146" s="84"/>
      <c r="AA146" s="84"/>
      <c r="AB146" s="84"/>
      <c r="AC146" s="84"/>
      <c r="AD146" s="84"/>
      <c r="AE146" s="84"/>
      <c r="AF146" s="84"/>
      <c r="AG146" s="84"/>
    </row>
    <row r="147" spans="1:33" ht="21" customHeight="1" x14ac:dyDescent="0.3">
      <c r="A147" s="41" t="s">
        <v>197</v>
      </c>
      <c r="B147" s="97" t="str">
        <f>IFERROR(VLOOKUP(C147,'[23]SINAPI JUNHO'!$A:$F,6,FALSE),IFERROR(VLOOKUP(C147,'[23]BANCO DE DADOS'!$A$3:$F$12007,2,FALSE),""))</f>
        <v>ORSE MAIO 2025</v>
      </c>
      <c r="C147" s="98">
        <v>4268</v>
      </c>
      <c r="D147" s="99" t="str">
        <f>IF(C147="","",IFERROR(VLOOKUP($C147,'[23]E-FISCO'!$A$1:$B$5390,2,FALSE),"FALTA"))</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100">
        <v>2</v>
      </c>
      <c r="L147" s="7">
        <f>IFERROR(VLOOKUP(C147,'[23]SINAPI JUNHO'!$A:$E,4,FALSE),IFERROR(VLOOKUP(C147,'[23]BANCO DE DADOS'!$A$3:$F$12007,5,FALSE),""))</f>
        <v>106.85</v>
      </c>
      <c r="M147" s="131"/>
      <c r="N147" s="101">
        <f t="shared" si="14"/>
        <v>0</v>
      </c>
      <c r="O147" s="101">
        <f t="shared" si="15"/>
        <v>0</v>
      </c>
      <c r="P147" s="102">
        <v>1</v>
      </c>
      <c r="Q147" s="8">
        <f t="shared" si="88"/>
        <v>106.85</v>
      </c>
      <c r="R147" s="8">
        <f t="shared" si="88"/>
        <v>0</v>
      </c>
      <c r="S147" s="8">
        <f t="shared" si="89"/>
        <v>213.7</v>
      </c>
      <c r="T147" s="8">
        <f t="shared" si="90"/>
        <v>0</v>
      </c>
      <c r="Z147" s="103"/>
    </row>
    <row r="148" spans="1:33" x14ac:dyDescent="0.3">
      <c r="A148" s="41" t="s">
        <v>198</v>
      </c>
      <c r="B148" s="97" t="str">
        <f>IFERROR(VLOOKUP(C148,'[23]SINAPI JUNHO'!$A:$F,6,FALSE),IFERROR(VLOOKUP(C148,'[23]BANCO DE DADOS'!$A$3:$F$12007,2,FALSE),""))</f>
        <v>COMPOSIÇÃO</v>
      </c>
      <c r="C148" s="98" t="s">
        <v>86</v>
      </c>
      <c r="D148" s="99" t="str">
        <f>IF(C148="","",IFERROR(VLOOKUP($C148,'[23]E-FISCO'!$A$1:$B$5390,2,FALSE),"FALTA"))</f>
        <v>FALTA</v>
      </c>
      <c r="E148" s="4" t="str">
        <f>IF(C148="","",LOOKUP(C148,'[23]E-FISCO'!$A$2:$A$12235,'[23]E-FISCO'!$A$2:$A$12235))</f>
        <v>A9372</v>
      </c>
      <c r="F148" s="4" t="str">
        <f t="shared" si="86"/>
        <v/>
      </c>
      <c r="G148" s="4" t="e">
        <f>IF(C148="","",LOOKUP(C148,#REF!,#REF!))</f>
        <v>#REF!</v>
      </c>
      <c r="H148" s="4" t="e">
        <f t="shared" si="87"/>
        <v>#REF!</v>
      </c>
      <c r="I148" s="5" t="str">
        <f>IFERROR(VLOOKUP(C148,'[23]SINAPI JUNHO'!$A:$E,2,FALSE),IFERROR(VLOOKUP(C148,'[23]BANCO DE DADOS'!$A$3:$F$12007,3,FALSE),""))</f>
        <v>AQUISIÇÃO DE MATERIAL DE JAZIDA PARA EXECUÇÃO DA SUB-BASE</v>
      </c>
      <c r="J148" s="6" t="str">
        <f>IFERROR(VLOOKUP(C148,'[23]SINAPI JUNHO'!$A:$E,3,FALSE),IFERROR(VLOOKUP(C148,'[23]BANCO DE DADOS'!$A$3:$F$12007,4,FALSE),""))</f>
        <v>M3</v>
      </c>
      <c r="K148" s="100">
        <v>198.8</v>
      </c>
      <c r="L148" s="7">
        <f>IFERROR(VLOOKUP(C148,'[23]SINAPI JUNHO'!$A:$E,4,FALSE),IFERROR(VLOOKUP(C148,'[23]BANCO DE DADOS'!$A$3:$F$12007,5,FALSE),""))</f>
        <v>37.35</v>
      </c>
      <c r="M148" s="131"/>
      <c r="N148" s="101">
        <f t="shared" si="14"/>
        <v>0</v>
      </c>
      <c r="O148" s="101">
        <f t="shared" si="15"/>
        <v>0</v>
      </c>
      <c r="P148" s="102">
        <v>5</v>
      </c>
      <c r="Q148" s="8">
        <f t="shared" si="88"/>
        <v>37.35</v>
      </c>
      <c r="R148" s="8">
        <f t="shared" si="88"/>
        <v>0</v>
      </c>
      <c r="S148" s="8">
        <f t="shared" si="89"/>
        <v>7425.18</v>
      </c>
      <c r="T148" s="8">
        <f t="shared" si="90"/>
        <v>0</v>
      </c>
      <c r="Z148" s="103"/>
    </row>
    <row r="149" spans="1:33" x14ac:dyDescent="0.25">
      <c r="A149" s="91" t="s">
        <v>199</v>
      </c>
      <c r="B149" s="91"/>
      <c r="C149" s="92"/>
      <c r="D149" s="93"/>
      <c r="E149" s="93"/>
      <c r="F149" s="93"/>
      <c r="G149" s="93"/>
      <c r="H149" s="93"/>
      <c r="I149" s="3" t="s">
        <v>200</v>
      </c>
      <c r="J149" s="93"/>
      <c r="K149" s="94"/>
      <c r="L149" s="95"/>
      <c r="M149" s="132"/>
      <c r="N149" s="93"/>
      <c r="O149" s="93"/>
      <c r="P149" s="93"/>
      <c r="Q149" s="93"/>
      <c r="R149" s="93"/>
      <c r="S149" s="96">
        <f>SUM(S150:S163)</f>
        <v>2174738.7200000002</v>
      </c>
      <c r="T149" s="96">
        <f>SUM(T150:T163)</f>
        <v>0</v>
      </c>
      <c r="Z149" s="103"/>
    </row>
    <row r="150" spans="1:33" ht="49.5" x14ac:dyDescent="0.3">
      <c r="A150" s="41" t="s">
        <v>201</v>
      </c>
      <c r="B150" s="97" t="str">
        <f>IFERROR(VLOOKUP(C150,'[23]SINAPI JUNHO'!$A:$F,6,FALSE),IFERROR(VLOOKUP(C150,'[23]BANCO DE DADOS'!$A$3:$F$12007,2,FALSE),""))</f>
        <v>SINAPI JUNHO 2025</v>
      </c>
      <c r="C150" s="98">
        <v>100576</v>
      </c>
      <c r="D150" s="99" t="str">
        <f>IF(C150="","",IFERROR(VLOOKUP($C150,'[23]E-FISCO'!$A$1:$B$5390,2,FALSE),"FALTA"))</f>
        <v>FALTA</v>
      </c>
      <c r="E150" s="4">
        <f>IF(C150="","",LOOKUP(C150,'[23]E-FISCO'!$A$2:$A$12235,'[23]E-FISCO'!$A$2:$A$12235))</f>
        <v>100575</v>
      </c>
      <c r="F150" s="4" t="str">
        <f t="shared" ref="F150:F163" si="91">IF(C150=E150,C150,"")</f>
        <v/>
      </c>
      <c r="G150" s="4">
        <v>100577</v>
      </c>
      <c r="H150" s="4" t="str">
        <f t="shared" ref="H150:H163" si="92">IF(C150=G150,C150,"")</f>
        <v/>
      </c>
      <c r="I150" s="10" t="str">
        <f>IFERROR(VLOOKUP(C150,'[23]SINAPI JUNHO'!$A:$E,2,FALSE),IFERROR(VLOOKUP(C150,'[23]BANCO DE DADOS'!$A$3:$F$12007,3,FALSE),""))</f>
        <v>REGULARIZAÇÃO E COMPACTAÇÃO DE SUBLEITO DE SOLO PREDOMINANTEMENTE ARGILOSO, PARA OBRAS DE CONSTRUÇÃO DE PAVIMENTOS. AF_09/2024</v>
      </c>
      <c r="J150" s="6" t="str">
        <f>IFERROR(VLOOKUP(C150,'[23]SINAPI JUNHO'!$A:$E,3,FALSE),IFERROR(VLOOKUP(C150,'[23]BANCO DE DADOS'!$A$3:$F$12007,4,FALSE),""))</f>
        <v>M2</v>
      </c>
      <c r="K150" s="100">
        <v>19015.23</v>
      </c>
      <c r="L150" s="7">
        <f>IFERROR(VLOOKUP(C150,'[23]SINAPI JUNHO'!$A:$E,4,FALSE),IFERROR(VLOOKUP(C150,'[23]BANCO DE DADOS'!$A$3:$F$12007,5,FALSE),""))</f>
        <v>2.58</v>
      </c>
      <c r="M150" s="131"/>
      <c r="N150" s="101">
        <f t="shared" si="14"/>
        <v>0</v>
      </c>
      <c r="O150" s="101">
        <f t="shared" si="15"/>
        <v>0</v>
      </c>
      <c r="P150" s="102">
        <v>1</v>
      </c>
      <c r="Q150" s="8">
        <f t="shared" ref="Q150:R163" si="93">IF($K150="","",ROUND((L150*N150)+L150,2))</f>
        <v>2.58</v>
      </c>
      <c r="R150" s="8">
        <f t="shared" si="93"/>
        <v>0</v>
      </c>
      <c r="S150" s="8">
        <f t="shared" ref="S150:S163" si="94">IF($K150="","",ROUND(Q150*K150,2))</f>
        <v>49059.29</v>
      </c>
      <c r="T150" s="8">
        <f t="shared" ref="T150:T163" si="95">IF($K150="","",ROUND(R150*K150,2))</f>
        <v>0</v>
      </c>
      <c r="Z150" s="103"/>
    </row>
    <row r="151" spans="1:33" ht="33" x14ac:dyDescent="0.3">
      <c r="A151" s="41" t="s">
        <v>202</v>
      </c>
      <c r="B151" s="97" t="str">
        <f>IFERROR(VLOOKUP(C151,'[23]SINAPI JUNHO'!$A:$F,6,FALSE),IFERROR(VLOOKUP(C151,'[23]BANCO DE DADOS'!$A$3:$F$12007,2,FALSE),""))</f>
        <v>SICRO ABRIL/ 25</v>
      </c>
      <c r="C151" s="98">
        <v>4011300</v>
      </c>
      <c r="D151" s="99" t="str">
        <f>IF(C151="","",IFERROR(VLOOKUP($C151,'[23]E-FISCO'!$A$1:$B$5390,2,FALSE),"FALTA"))</f>
        <v>FALTA</v>
      </c>
      <c r="E151" s="4">
        <f>IF(C151="","",LOOKUP(C151,'[23]E-FISCO'!$A$2:$A$12235,'[23]E-FISCO'!$A$2:$A$12235))</f>
        <v>3713612</v>
      </c>
      <c r="F151" s="4" t="str">
        <f t="shared" si="91"/>
        <v/>
      </c>
      <c r="G151" s="4" t="e">
        <f>IF(C151="","",LOOKUP(C151,#REF!,#REF!))</f>
        <v>#REF!</v>
      </c>
      <c r="H151" s="4" t="e">
        <f t="shared" si="92"/>
        <v>#REF!</v>
      </c>
      <c r="I151" s="5" t="str">
        <f>IFERROR(VLOOKUP(C151,'[23]SINAPI JUNHO'!$A:$E,2,FALSE),IFERROR(VLOOKUP(C151,'[23]BANCO DE DADOS'!$A$3:$F$12007,3,FALSE),""))</f>
        <v>SUB-BASE DE SOLO MELHORADO COM 3% DE CIMENTO E MISTURA NA PISTA COM MATERIAL DE JAZIDA - 100% PROCTOR INTERMEDIÁRIO</v>
      </c>
      <c r="J151" s="6" t="str">
        <f>IFERROR(VLOOKUP(C151,'[23]SINAPI JUNHO'!$A:$E,3,FALSE),IFERROR(VLOOKUP(C151,'[23]BANCO DE DADOS'!$A$3:$F$12007,4,FALSE),""))</f>
        <v>M³</v>
      </c>
      <c r="K151" s="100">
        <v>993.98</v>
      </c>
      <c r="L151" s="7">
        <f>IFERROR(VLOOKUP(C151,'[23]SINAPI JUNHO'!$A:$E,4,FALSE),IFERROR(VLOOKUP(C151,'[23]BANCO DE DADOS'!$A$3:$F$12007,5,FALSE),""))</f>
        <v>57.53</v>
      </c>
      <c r="M151" s="131"/>
      <c r="N151" s="101">
        <f>IF($P151="","",IF($P151=1,$C$10,IF($P151=2,$C$11,IF($P151=3,$C$12,IF($P151=4,$C$13,IF($P151=5,$C$14,IF($P151=6,$C$15)))))))</f>
        <v>0</v>
      </c>
      <c r="O151" s="101">
        <f>IF($P151="","",IF($P151=1,$D$10,IF($P151=2,$D$11,IF($P151=3,$D$12,IF($P151=4,$D$13,IF($P151=5,$D$14,IF($P151=6,$D$15)))))))</f>
        <v>0</v>
      </c>
      <c r="P151" s="102">
        <v>1</v>
      </c>
      <c r="Q151" s="8">
        <f t="shared" si="93"/>
        <v>57.53</v>
      </c>
      <c r="R151" s="8">
        <f t="shared" si="93"/>
        <v>0</v>
      </c>
      <c r="S151" s="8">
        <f t="shared" si="94"/>
        <v>57183.67</v>
      </c>
      <c r="T151" s="8">
        <f t="shared" si="95"/>
        <v>0</v>
      </c>
      <c r="Z151" s="103"/>
    </row>
    <row r="152" spans="1:33" ht="49.5" x14ac:dyDescent="0.3">
      <c r="A152" s="41" t="s">
        <v>203</v>
      </c>
      <c r="B152" s="97" t="str">
        <f>IFERROR(VLOOKUP(C152,'[23]SINAPI JUNHO'!$A:$F,6,FALSE),IFERROR(VLOOKUP(C152,'[23]BANCO DE DADOS'!$A$3:$F$12007,2,FALSE),""))</f>
        <v>SINAPI JUNHO 2025</v>
      </c>
      <c r="C152" s="98">
        <v>96396</v>
      </c>
      <c r="D152" s="99" t="str">
        <f>IF(C152="","",IFERROR(VLOOKUP($C152,'[23]E-FISCO'!$A$1:$B$5390,2,FALSE),"FALTA"))</f>
        <v>477471 - 0</v>
      </c>
      <c r="E152" s="4">
        <f>IF(C152="","",LOOKUP(C152,'[23]E-FISCO'!$A$2:$A$12235,'[23]E-FISCO'!$A$2:$A$12235))</f>
        <v>96396</v>
      </c>
      <c r="F152" s="4">
        <f t="shared" si="91"/>
        <v>96396</v>
      </c>
      <c r="G152" s="4" t="e">
        <f>IF(C152="","",LOOKUP(C152,#REF!,#REF!))</f>
        <v>#REF!</v>
      </c>
      <c r="H152" s="4" t="e">
        <f t="shared" si="92"/>
        <v>#REF!</v>
      </c>
      <c r="I152" s="5" t="str">
        <f>IFERROR(VLOOKUP(C152,'[23]SINAPI JUNHO'!$A:$E,2,FALSE),IFERROR(VLOOKUP(C152,'[23]BANCO DE DADOS'!$A$3:$F$12007,3,FALSE),""))</f>
        <v>CONSTRUÇÃO DE BASE E SUB-BASE PARA PAVIMENTAÇÃO DE BRITA GRADUADA SIMPLES, COM ESPESSURA DE 15 CM - EXCLUSIVE CARGA E TRANSPORTE. AF_09/2024</v>
      </c>
      <c r="J152" s="6" t="str">
        <f>IFERROR(VLOOKUP(C152,'[23]SINAPI JUNHO'!$A:$E,3,FALSE),IFERROR(VLOOKUP(C152,'[23]BANCO DE DADOS'!$A$3:$F$12007,4,FALSE),""))</f>
        <v>M3</v>
      </c>
      <c r="K152" s="100">
        <v>1901.52</v>
      </c>
      <c r="L152" s="7">
        <f>IFERROR(VLOOKUP(C152,'[23]SINAPI JUNHO'!$A:$E,4,FALSE),IFERROR(VLOOKUP(C152,'[23]BANCO DE DADOS'!$A$3:$F$12007,5,FALSE),""))</f>
        <v>172.1</v>
      </c>
      <c r="M152" s="131"/>
      <c r="N152" s="101">
        <f>IF($P152="","",IF($P152=1,$C$10,IF($P152=2,$C$11,IF($P152=3,$C$12,IF($P152=4,$C$13,IF($P152=5,$C$14,IF($P152=6,$C$15)))))))</f>
        <v>0</v>
      </c>
      <c r="O152" s="101">
        <f>IF($P152="","",IF($P152=1,$D$10,IF($P152=2,$D$11,IF($P152=3,$D$12,IF($P152=4,$D$13,IF($P152=5,$D$14,IF($P152=6,$D$15)))))))</f>
        <v>0</v>
      </c>
      <c r="P152" s="102">
        <v>1</v>
      </c>
      <c r="Q152" s="8">
        <f t="shared" si="93"/>
        <v>172.1</v>
      </c>
      <c r="R152" s="8">
        <f t="shared" si="93"/>
        <v>0</v>
      </c>
      <c r="S152" s="8">
        <f t="shared" si="94"/>
        <v>327251.59000000003</v>
      </c>
      <c r="T152" s="8">
        <f t="shared" si="95"/>
        <v>0</v>
      </c>
      <c r="Z152" s="103"/>
    </row>
    <row r="153" spans="1:33" ht="49.5" x14ac:dyDescent="0.3">
      <c r="A153" s="41" t="s">
        <v>204</v>
      </c>
      <c r="B153" s="97" t="str">
        <f>IFERROR(VLOOKUP(C153,'[23]SINAPI JUNHO'!$A:$F,6,FALSE),IFERROR(VLOOKUP(C153,'[23]BANCO DE DADOS'!$A$3:$F$12007,2,FALSE),""))</f>
        <v>SINAPI JUNHO 2025</v>
      </c>
      <c r="C153" s="98">
        <v>100975</v>
      </c>
      <c r="D153" s="99" t="str">
        <f>IF(C153="","",IFERROR(VLOOKUP($C153,'[23]E-FISCO'!$A$1:$B$5390,2,FALSE),"FALTA"))</f>
        <v>565329 - 0</v>
      </c>
      <c r="E153" s="4">
        <f>IF(C153="","",LOOKUP(C153,'[23]E-FISCO'!$A$2:$A$12235,'[23]E-FISCO'!$A$2:$A$12235))</f>
        <v>100975</v>
      </c>
      <c r="F153" s="4">
        <f t="shared" si="91"/>
        <v>100975</v>
      </c>
      <c r="G153" s="4" t="e">
        <f>IF(C153="","",LOOKUP(C153,#REF!,#REF!))</f>
        <v>#REF!</v>
      </c>
      <c r="H153" s="4" t="e">
        <f t="shared" si="92"/>
        <v>#REF!</v>
      </c>
      <c r="I153" s="5" t="str">
        <f>IFERROR(VLOOKUP(C153,'[23]SINAPI JUNHO'!$A:$E,2,FALSE),IFERROR(VLOOKUP(C153,'[23]BANCO DE DADOS'!$A$3:$F$12007,3,FALSE),""))</f>
        <v>CARGA, MANOBRA E DESCARGA DE SOLOS E MATERIAIS GRANULARES EM CAMINHÃO BASCULANTE 14 M³ - CARGA COM PÁ CARREGADEIRA (CAÇAMBA DE 1,7 A 2,8 M³ / 128 HP) E DESCARGA LIVRE (UNIDADE: M3). AF_07/2020</v>
      </c>
      <c r="J153" s="6" t="str">
        <f>IFERROR(VLOOKUP(C153,'[23]SINAPI JUNHO'!$A:$E,3,FALSE),IFERROR(VLOOKUP(C153,'[23]BANCO DE DADOS'!$A$3:$F$12007,4,FALSE),""))</f>
        <v>M3</v>
      </c>
      <c r="K153" s="100">
        <v>4377.83</v>
      </c>
      <c r="L153" s="7">
        <f>IFERROR(VLOOKUP(C153,'[23]SINAPI JUNHO'!$A:$E,4,FALSE),IFERROR(VLOOKUP(C153,'[23]BANCO DE DADOS'!$A$3:$F$12007,5,FALSE),""))</f>
        <v>8.4</v>
      </c>
      <c r="M153" s="131"/>
      <c r="N153" s="101">
        <f>IF($P153="","",IF($P153=1,$C$10,IF($P153=2,$C$11,IF($P153=3,$C$12,IF($P153=4,$C$13,IF($P153=5,$C$14,IF($P153=6,$C$15)))))))</f>
        <v>0</v>
      </c>
      <c r="O153" s="101">
        <f>IF($P153="","",IF($P153=1,$D$10,IF($P153=2,$D$11,IF($P153=3,$D$12,IF($P153=4,$D$13,IF($P153=5,$D$14,IF($P153=6,$D$15)))))))</f>
        <v>0</v>
      </c>
      <c r="P153" s="102">
        <v>1</v>
      </c>
      <c r="Q153" s="8">
        <f t="shared" si="93"/>
        <v>8.4</v>
      </c>
      <c r="R153" s="8">
        <f t="shared" si="93"/>
        <v>0</v>
      </c>
      <c r="S153" s="8">
        <f t="shared" si="94"/>
        <v>36773.769999999997</v>
      </c>
      <c r="T153" s="8">
        <f t="shared" si="95"/>
        <v>0</v>
      </c>
      <c r="Z153" s="103"/>
    </row>
    <row r="154" spans="1:33" ht="49.5" x14ac:dyDescent="0.3">
      <c r="A154" s="41" t="s">
        <v>205</v>
      </c>
      <c r="B154" s="97" t="str">
        <f>IFERROR(VLOOKUP(C154,'[23]SINAPI JUNHO'!$A:$F,6,FALSE),IFERROR(VLOOKUP(C154,'[23]BANCO DE DADOS'!$A$3:$F$12007,2,FALSE),""))</f>
        <v>SINAPI JUNHO 2025</v>
      </c>
      <c r="C154" s="98">
        <v>93593</v>
      </c>
      <c r="D154" s="99" t="str">
        <f>IF(C154="","",IFERROR(VLOOKUP($C154,'[23]E-FISCO'!$A$1:$B$5390,2,FALSE),"FALTA"))</f>
        <v>480879 - 7</v>
      </c>
      <c r="E154" s="4">
        <f>IF(C154="","",LOOKUP(C154,'[23]E-FISCO'!$A$2:$A$12235,'[23]E-FISCO'!$A$2:$A$12235))</f>
        <v>93593</v>
      </c>
      <c r="F154" s="4">
        <f t="shared" si="91"/>
        <v>93593</v>
      </c>
      <c r="G154" s="4" t="e">
        <f>IF(C154="","",LOOKUP(C154,#REF!,#REF!))</f>
        <v>#REF!</v>
      </c>
      <c r="H154" s="4" t="e">
        <f t="shared" si="92"/>
        <v>#REF!</v>
      </c>
      <c r="I154" s="5" t="str">
        <f>IFERROR(VLOOKUP(C154,'[23]SINAPI JUNHO'!$A:$E,2,FALSE),IFERROR(VLOOKUP(C154,'[23]BANCO DE DADOS'!$A$3:$F$12007,3,FALSE),""))</f>
        <v>TRANSPORTE COM CAMINHÃO BASCULANTE DE 14 M³, EM VIA URBANA PAVIMENTADA, ADICIONAL PARA DMT EXCEDENTE A 30 KM (UNIDADE: M3XKM). AF_07/2020</v>
      </c>
      <c r="J154" s="6" t="str">
        <f>IFERROR(VLOOKUP(C154,'[23]SINAPI JUNHO'!$A:$E,3,FALSE),IFERROR(VLOOKUP(C154,'[23]BANCO DE DADOS'!$A$3:$F$12007,4,FALSE),""))</f>
        <v>M3XKM</v>
      </c>
      <c r="K154" s="100">
        <v>201417.92</v>
      </c>
      <c r="L154" s="7">
        <f>IFERROR(VLOOKUP(C154,'[23]SINAPI JUNHO'!$A:$E,4,FALSE),IFERROR(VLOOKUP(C154,'[23]BANCO DE DADOS'!$A$3:$F$12007,5,FALSE),""))</f>
        <v>0.86</v>
      </c>
      <c r="M154" s="131"/>
      <c r="N154" s="101">
        <f>IF($P154="","",IF($P154=1,$C$10,IF($P154=2,$C$11,IF($P154=3,$C$12,IF($P154=4,$C$13,IF($P154=5,$C$14,IF($P154=6,$C$15)))))))</f>
        <v>0</v>
      </c>
      <c r="O154" s="101">
        <f>IF($P154="","",IF($P154=1,$D$10,IF($P154=2,$D$11,IF($P154=3,$D$12,IF($P154=4,$D$13,IF($P154=5,$D$14,IF($P154=6,$D$15)))))))</f>
        <v>0</v>
      </c>
      <c r="P154" s="102">
        <v>1</v>
      </c>
      <c r="Q154" s="8">
        <f t="shared" si="93"/>
        <v>0.86</v>
      </c>
      <c r="R154" s="8">
        <f t="shared" si="93"/>
        <v>0</v>
      </c>
      <c r="S154" s="8">
        <f t="shared" si="94"/>
        <v>173219.41</v>
      </c>
      <c r="T154" s="8">
        <f t="shared" si="95"/>
        <v>0</v>
      </c>
      <c r="Z154" s="103"/>
    </row>
    <row r="155" spans="1:33" ht="33" x14ac:dyDescent="0.3">
      <c r="A155" s="41" t="s">
        <v>206</v>
      </c>
      <c r="B155" s="97" t="str">
        <f>IFERROR(VLOOKUP(C155,'[23]SINAPI JUNHO'!$A:$F,6,FALSE),IFERROR(VLOOKUP(C155,'[23]BANCO DE DADOS'!$A$3:$F$12007,2,FALSE),""))</f>
        <v>SINAPI JUNHO 2025</v>
      </c>
      <c r="C155" s="98">
        <v>95876</v>
      </c>
      <c r="D155" s="99" t="str">
        <f>IF(C155="","",IFERROR(VLOOKUP($C155,'[23]E-FISCO'!$A$1:$B$5390,2,FALSE),"FALTA"))</f>
        <v>491949 - 1</v>
      </c>
      <c r="E155" s="4">
        <f>IF(C155="","",LOOKUP(C155,'[23]E-FISCO'!$A$2:$A$12235,'[23]E-FISCO'!$A$2:$A$12235))</f>
        <v>95876</v>
      </c>
      <c r="F155" s="4">
        <f t="shared" si="91"/>
        <v>95876</v>
      </c>
      <c r="G155" s="4" t="e">
        <f>IF(C155="","",LOOKUP(C155,#REF!,#REF!))</f>
        <v>#REF!</v>
      </c>
      <c r="H155" s="4" t="e">
        <f t="shared" si="92"/>
        <v>#REF!</v>
      </c>
      <c r="I155" s="5" t="str">
        <f>IFERROR(VLOOKUP(C155,'[23]SINAPI JUNHO'!$A:$E,2,FALSE),IFERROR(VLOOKUP(C155,'[23]BANCO DE DADOS'!$A$3:$F$12007,3,FALSE),""))</f>
        <v>TRANSPORTE COM CAMINHÃO BASCULANTE DE 14 M³, EM VIA URBANA PAVIMENTADA, DMT ATÉ 30 KM (UNIDADE: M3XKM). AF_07/2020</v>
      </c>
      <c r="J155" s="6" t="str">
        <f>IFERROR(VLOOKUP(C155,'[23]SINAPI JUNHO'!$A:$E,3,FALSE),IFERROR(VLOOKUP(C155,'[23]BANCO DE DADOS'!$A$3:$F$12007,4,FALSE),""))</f>
        <v>M3XKM</v>
      </c>
      <c r="K155" s="100">
        <v>22379.77</v>
      </c>
      <c r="L155" s="7">
        <f>IFERROR(VLOOKUP(C155,'[23]SINAPI JUNHO'!$A:$E,4,FALSE),IFERROR(VLOOKUP(C155,'[23]BANCO DE DADOS'!$A$3:$F$12007,5,FALSE),""))</f>
        <v>2.12</v>
      </c>
      <c r="M155" s="131"/>
      <c r="N155" s="101">
        <f>IF($P155="","",IF($P155=1,$C$10,IF($P155=2,$C$11,IF($P155=3,$C$12,IF($P155=4,$C$13,IF($P155=5,$C$14,IF($P155=6,$C$15)))))))</f>
        <v>0</v>
      </c>
      <c r="O155" s="101">
        <f>IF($P155="","",IF($P155=1,$D$10,IF($P155=2,$D$11,IF($P155=3,$D$12,IF($P155=4,$D$13,IF($P155=5,$D$14,IF($P155=6,$D$15)))))))</f>
        <v>0</v>
      </c>
      <c r="P155" s="102">
        <v>1</v>
      </c>
      <c r="Q155" s="8">
        <f t="shared" si="93"/>
        <v>2.12</v>
      </c>
      <c r="R155" s="8">
        <f t="shared" si="93"/>
        <v>0</v>
      </c>
      <c r="S155" s="8">
        <f t="shared" si="94"/>
        <v>47445.11</v>
      </c>
      <c r="T155" s="8">
        <f t="shared" si="95"/>
        <v>0</v>
      </c>
      <c r="Z155" s="103"/>
    </row>
    <row r="156" spans="1:33" ht="33" x14ac:dyDescent="0.3">
      <c r="A156" s="41" t="s">
        <v>207</v>
      </c>
      <c r="B156" s="97" t="str">
        <f>IFERROR(VLOOKUP(C156,'[23]SINAPI JUNHO'!$A:$F,6,FALSE),IFERROR(VLOOKUP(C156,'[23]BANCO DE DADOS'!$A$3:$F$12007,2,FALSE),""))</f>
        <v>SINAPI JUNHO 2025</v>
      </c>
      <c r="C156" s="98">
        <v>101169</v>
      </c>
      <c r="D156" s="99" t="str">
        <f>IF(C156="","",IFERROR(VLOOKUP($C156,'[23]E-FISCO'!$A$1:$B$5390,2,FALSE),"FALTA"))</f>
        <v>519159 - 9</v>
      </c>
      <c r="E156" s="4">
        <f>IF(C156="","",LOOKUP(C156,'[23]E-FISCO'!$A$2:$A$12235,'[23]E-FISCO'!$A$2:$A$12235))</f>
        <v>101169</v>
      </c>
      <c r="F156" s="4">
        <f t="shared" si="91"/>
        <v>101169</v>
      </c>
      <c r="G156" s="4" t="e">
        <f>IF(C156="","",LOOKUP(C156,#REF!,#REF!))</f>
        <v>#REF!</v>
      </c>
      <c r="H156" s="4" t="e">
        <f t="shared" si="92"/>
        <v>#REF!</v>
      </c>
      <c r="I156" s="5" t="str">
        <f>IFERROR(VLOOKUP(C156,'[23]SINAPI JUNHO'!$A:$E,2,FALSE),IFERROR(VLOOKUP(C156,'[23]BANCO DE DADOS'!$A$3:$F$12007,3,FALSE),""))</f>
        <v>EXECUÇÃO DE PAVIMENTO EM PARALELEPÍPEDOS, REJUNTAMENTO COM ARGAMASSA TRAÇO 1:3 (CIMENTO E AREIA). AF_05/2020</v>
      </c>
      <c r="J156" s="6" t="str">
        <f>IFERROR(VLOOKUP(C156,'[23]SINAPI JUNHO'!$A:$E,3,FALSE),IFERROR(VLOOKUP(C156,'[23]BANCO DE DADOS'!$A$3:$F$12007,4,FALSE),""))</f>
        <v>M2</v>
      </c>
      <c r="K156" s="100">
        <v>11524.36</v>
      </c>
      <c r="L156" s="7">
        <f>IFERROR(VLOOKUP(C156,'[23]SINAPI JUNHO'!$A:$E,4,FALSE),IFERROR(VLOOKUP(C156,'[23]BANCO DE DADOS'!$A$3:$F$12007,5,FALSE),""))</f>
        <v>86.29</v>
      </c>
      <c r="M156" s="131"/>
      <c r="N156" s="101">
        <f t="shared" si="14"/>
        <v>0</v>
      </c>
      <c r="O156" s="101">
        <f t="shared" si="15"/>
        <v>0</v>
      </c>
      <c r="P156" s="102">
        <v>1</v>
      </c>
      <c r="Q156" s="8">
        <f t="shared" si="93"/>
        <v>86.29</v>
      </c>
      <c r="R156" s="8">
        <f t="shared" si="93"/>
        <v>0</v>
      </c>
      <c r="S156" s="8">
        <f t="shared" si="94"/>
        <v>994437.02</v>
      </c>
      <c r="T156" s="8">
        <f t="shared" si="95"/>
        <v>0</v>
      </c>
      <c r="Z156" s="103"/>
    </row>
    <row r="157" spans="1:33" ht="33" x14ac:dyDescent="0.3">
      <c r="A157" s="41" t="s">
        <v>208</v>
      </c>
      <c r="B157" s="97" t="str">
        <f>IFERROR(VLOOKUP(C157,'[23]SINAPI JUNHO'!$A:$F,6,FALSE),IFERROR(VLOOKUP(C157,'[23]BANCO DE DADOS'!$A$3:$F$12007,2,FALSE),""))</f>
        <v>SINAPI JUNHO 2025</v>
      </c>
      <c r="C157" s="98">
        <v>94281</v>
      </c>
      <c r="D157" s="99" t="str">
        <f>IF(C157="","",IFERROR(VLOOKUP($C157,'[23]E-FISCO'!$A$1:$B$5390,2,FALSE),"FALTA"))</f>
        <v>484031 - 3</v>
      </c>
      <c r="E157" s="4">
        <f>IF(C157="","",LOOKUP(C157,'[23]E-FISCO'!$A$2:$A$12235,'[23]E-FISCO'!$A$2:$A$12235))</f>
        <v>94281</v>
      </c>
      <c r="F157" s="4">
        <f t="shared" si="91"/>
        <v>94281</v>
      </c>
      <c r="G157" s="4" t="e">
        <f>IF(C157="","",LOOKUP(C157,#REF!,#REF!))</f>
        <v>#REF!</v>
      </c>
      <c r="H157" s="4" t="e">
        <f t="shared" si="92"/>
        <v>#REF!</v>
      </c>
      <c r="I157" s="5" t="str">
        <f>IFERROR(VLOOKUP(C157,'[23]SINAPI JUNHO'!$A:$E,2,FALSE),IFERROR(VLOOKUP(C157,'[23]BANCO DE DADOS'!$A$3:$F$12007,3,FALSE),""))</f>
        <v>EXECUÇÃO DE SARJETA DE CONCRETO USINADO, MOLDADA IN LOCO EM TRECHO RETO, 30 CM BASE X 15 CM ALTURA. AF_01/2024</v>
      </c>
      <c r="J157" s="6" t="str">
        <f>IFERROR(VLOOKUP(C157,'[23]SINAPI JUNHO'!$A:$E,3,FALSE),IFERROR(VLOOKUP(C157,'[23]BANCO DE DADOS'!$A$3:$F$12007,4,FALSE),""))</f>
        <v>M</v>
      </c>
      <c r="K157" s="100">
        <v>3457.31</v>
      </c>
      <c r="L157" s="7">
        <f>IFERROR(VLOOKUP(C157,'[23]SINAPI JUNHO'!$A:$E,4,FALSE),IFERROR(VLOOKUP(C157,'[23]BANCO DE DADOS'!$A$3:$F$12007,5,FALSE),""))</f>
        <v>43.03</v>
      </c>
      <c r="M157" s="131"/>
      <c r="N157" s="101">
        <f t="shared" si="14"/>
        <v>0</v>
      </c>
      <c r="O157" s="101">
        <f t="shared" si="15"/>
        <v>0</v>
      </c>
      <c r="P157" s="102">
        <v>1</v>
      </c>
      <c r="Q157" s="8">
        <f t="shared" si="93"/>
        <v>43.03</v>
      </c>
      <c r="R157" s="8">
        <f t="shared" si="93"/>
        <v>0</v>
      </c>
      <c r="S157" s="8">
        <f t="shared" si="94"/>
        <v>148768.04999999999</v>
      </c>
      <c r="T157" s="8">
        <f t="shared" si="95"/>
        <v>0</v>
      </c>
      <c r="Z157" s="103"/>
    </row>
    <row r="158" spans="1:33" ht="33" x14ac:dyDescent="0.3">
      <c r="A158" s="41" t="s">
        <v>209</v>
      </c>
      <c r="B158" s="97" t="str">
        <f>IFERROR(VLOOKUP(C158,'[23]SINAPI JUNHO'!$A:$F,6,FALSE),IFERROR(VLOOKUP(C158,'[23]BANCO DE DADOS'!$A$3:$F$12007,2,FALSE),""))</f>
        <v>SINAPI JUNHO 2025</v>
      </c>
      <c r="C158" s="98">
        <v>94282</v>
      </c>
      <c r="D158" s="99" t="str">
        <f>IF(C158="","",IFERROR(VLOOKUP($C158,'[23]E-FISCO'!$A$1:$B$5390,2,FALSE),"FALTA"))</f>
        <v>FALTA</v>
      </c>
      <c r="E158" s="4">
        <f>IF(C158="","",LOOKUP(C158,'[23]E-FISCO'!$A$2:$A$12235,'[23]E-FISCO'!$A$2:$A$12235))</f>
        <v>94281</v>
      </c>
      <c r="F158" s="4" t="str">
        <f t="shared" si="91"/>
        <v/>
      </c>
      <c r="G158" s="4" t="e">
        <f>IF(C158="","",LOOKUP(C158,#REF!,#REF!))</f>
        <v>#REF!</v>
      </c>
      <c r="H158" s="4" t="e">
        <f t="shared" si="92"/>
        <v>#REF!</v>
      </c>
      <c r="I158" s="5" t="str">
        <f>IFERROR(VLOOKUP(C158,'[23]SINAPI JUNHO'!$A:$E,2,FALSE),IFERROR(VLOOKUP(C158,'[23]BANCO DE DADOS'!$A$3:$F$12007,3,FALSE),""))</f>
        <v>EXECUÇÃO DE SARJETA DE CONCRETO USINADO, MOLDADA IN LOCO EM TRECHO CURVO, 30 CM BASE X 15 CM ALTURA. AF_01/2024</v>
      </c>
      <c r="J158" s="6" t="str">
        <f>IFERROR(VLOOKUP(C158,'[23]SINAPI JUNHO'!$A:$E,3,FALSE),IFERROR(VLOOKUP(C158,'[23]BANCO DE DADOS'!$A$3:$F$12007,4,FALSE),""))</f>
        <v>M</v>
      </c>
      <c r="K158" s="100">
        <v>384.15</v>
      </c>
      <c r="L158" s="7">
        <f>IFERROR(VLOOKUP(C158,'[23]SINAPI JUNHO'!$A:$E,4,FALSE),IFERROR(VLOOKUP(C158,'[23]BANCO DE DADOS'!$A$3:$F$12007,5,FALSE),""))</f>
        <v>50.68</v>
      </c>
      <c r="M158" s="131"/>
      <c r="N158" s="101">
        <f t="shared" si="14"/>
        <v>0</v>
      </c>
      <c r="O158" s="101">
        <f t="shared" si="15"/>
        <v>0</v>
      </c>
      <c r="P158" s="102">
        <v>1</v>
      </c>
      <c r="Q158" s="8">
        <f t="shared" si="93"/>
        <v>50.68</v>
      </c>
      <c r="R158" s="8">
        <f t="shared" si="93"/>
        <v>0</v>
      </c>
      <c r="S158" s="8">
        <f t="shared" si="94"/>
        <v>19468.72</v>
      </c>
      <c r="T158" s="8">
        <f t="shared" si="95"/>
        <v>0</v>
      </c>
      <c r="Z158" s="103"/>
    </row>
    <row r="159" spans="1:33" ht="49.5" x14ac:dyDescent="0.3">
      <c r="A159" s="41" t="s">
        <v>210</v>
      </c>
      <c r="B159" s="97" t="str">
        <f>IFERROR(VLOOKUP(C159,'[23]SINAPI JUNHO'!$A:$F,6,FALSE),IFERROR(VLOOKUP(C159,'[23]BANCO DE DADOS'!$A$3:$F$12007,2,FALSE),""))</f>
        <v>SINAPI JUNHO 2025</v>
      </c>
      <c r="C159" s="98">
        <v>94273</v>
      </c>
      <c r="D159" s="99" t="str">
        <f>IF(C159="","",IFERROR(VLOOKUP($C159,'[23]E-FISCO'!$A$1:$B$5390,2,FALSE),"FALTA"))</f>
        <v>440498 - 0</v>
      </c>
      <c r="E159" s="4">
        <f>IF(C159="","",LOOKUP(C159,'[23]E-FISCO'!$A$2:$A$12235,'[23]E-FISCO'!$A$2:$A$12235))</f>
        <v>94273</v>
      </c>
      <c r="F159" s="4">
        <f t="shared" si="91"/>
        <v>94273</v>
      </c>
      <c r="G159" s="4" t="e">
        <f>IF(C159="","",LOOKUP(C159,#REF!,#REF!))</f>
        <v>#REF!</v>
      </c>
      <c r="H159" s="4" t="e">
        <f t="shared" si="92"/>
        <v>#REF!</v>
      </c>
      <c r="I159" s="5" t="str">
        <f>IFERROR(VLOOKUP(C159,'[23]SINAPI JUNHO'!$A:$E,2,FALSE),IFERROR(VLOOKUP(C159,'[23]BANCO DE DADOS'!$A$3:$F$12007,3,FALSE),""))</f>
        <v>ASSENTAMENTO DE GUIA (MEIO-FIO) EM TRECHO RETO, CONFECCIONADA EM CONCRETO PRÉ-FABRICADO, DIMENSÕES 100X15X13X30 CM (COMPRIMENTO X BASE INFERIOR X BASE SUPERIOR X ALTURA). AF_01/2024</v>
      </c>
      <c r="J159" s="6" t="str">
        <f>IFERROR(VLOOKUP(C159,'[23]SINAPI JUNHO'!$A:$E,3,FALSE),IFERROR(VLOOKUP(C159,'[23]BANCO DE DADOS'!$A$3:$F$12007,4,FALSE),""))</f>
        <v>M</v>
      </c>
      <c r="K159" s="100">
        <v>4609.75</v>
      </c>
      <c r="L159" s="7">
        <f>IFERROR(VLOOKUP(C159,'[23]SINAPI JUNHO'!$A:$E,4,FALSE),IFERROR(VLOOKUP(C159,'[23]BANCO DE DADOS'!$A$3:$F$12007,5,FALSE),""))</f>
        <v>54.24</v>
      </c>
      <c r="M159" s="131"/>
      <c r="N159" s="101">
        <f t="shared" si="14"/>
        <v>0</v>
      </c>
      <c r="O159" s="101">
        <f t="shared" si="15"/>
        <v>0</v>
      </c>
      <c r="P159" s="102">
        <v>1</v>
      </c>
      <c r="Q159" s="8">
        <f t="shared" si="93"/>
        <v>54.24</v>
      </c>
      <c r="R159" s="8">
        <f t="shared" si="93"/>
        <v>0</v>
      </c>
      <c r="S159" s="8">
        <f t="shared" si="94"/>
        <v>250032.84</v>
      </c>
      <c r="T159" s="8">
        <f t="shared" si="95"/>
        <v>0</v>
      </c>
      <c r="Z159" s="103"/>
    </row>
    <row r="160" spans="1:33" ht="49.5" x14ac:dyDescent="0.3">
      <c r="A160" s="41" t="s">
        <v>211</v>
      </c>
      <c r="B160" s="97" t="str">
        <f>IFERROR(VLOOKUP(C160,'[23]SINAPI JUNHO'!$A:$F,6,FALSE),IFERROR(VLOOKUP(C160,'[23]BANCO DE DADOS'!$A$3:$F$12007,2,FALSE),""))</f>
        <v>SINAPI JUNHO 2025</v>
      </c>
      <c r="C160" s="98">
        <v>94274</v>
      </c>
      <c r="D160" s="99" t="str">
        <f>IF(C160="","",IFERROR(VLOOKUP($C160,'[23]E-FISCO'!$A$1:$B$5390,2,FALSE),"FALTA"))</f>
        <v>464698 - 3</v>
      </c>
      <c r="E160" s="4">
        <f>IF(C160="","",LOOKUP(C160,'[23]E-FISCO'!$A$2:$A$12235,'[23]E-FISCO'!$A$2:$A$12235))</f>
        <v>94274</v>
      </c>
      <c r="F160" s="4">
        <f t="shared" si="91"/>
        <v>94274</v>
      </c>
      <c r="G160" s="4" t="e">
        <f>IF(C160="","",LOOKUP(C160,#REF!,#REF!))</f>
        <v>#REF!</v>
      </c>
      <c r="H160" s="4" t="e">
        <f t="shared" si="92"/>
        <v>#REF!</v>
      </c>
      <c r="I160" s="5" t="str">
        <f>IFERROR(VLOOKUP(C160,'[23]SINAPI JUNHO'!$A:$E,2,FALSE),IFERROR(VLOOKUP(C160,'[23]BANCO DE DADOS'!$A$3:$F$12007,3,FALSE),""))</f>
        <v>ASSENTAMENTO DE GUIA (MEIO-FIO) EM TRECHO CURVO, CONFECCIONADA EM CONCRETO PRÉ-FABRICADO, DIMENSÕES 100X15X13X30 CM (COMPRIMENTO X BASE INFERIOR X BASE SUPERIOR X ALTURA). AF_01/2024</v>
      </c>
      <c r="J160" s="6" t="str">
        <f>IFERROR(VLOOKUP(C160,'[23]SINAPI JUNHO'!$A:$E,3,FALSE),IFERROR(VLOOKUP(C160,'[23]BANCO DE DADOS'!$A$3:$F$12007,4,FALSE),""))</f>
        <v>M</v>
      </c>
      <c r="K160" s="100">
        <v>384.15</v>
      </c>
      <c r="L160" s="7">
        <f>IFERROR(VLOOKUP(C160,'[23]SINAPI JUNHO'!$A:$E,4,FALSE),IFERROR(VLOOKUP(C160,'[23]BANCO DE DADOS'!$A$3:$F$12007,5,FALSE),""))</f>
        <v>57.14</v>
      </c>
      <c r="M160" s="131"/>
      <c r="N160" s="101">
        <f t="shared" si="14"/>
        <v>0</v>
      </c>
      <c r="O160" s="101">
        <f t="shared" si="15"/>
        <v>0</v>
      </c>
      <c r="P160" s="102">
        <v>1</v>
      </c>
      <c r="Q160" s="8">
        <f t="shared" si="93"/>
        <v>57.14</v>
      </c>
      <c r="R160" s="8">
        <f t="shared" si="93"/>
        <v>0</v>
      </c>
      <c r="S160" s="8">
        <f t="shared" si="94"/>
        <v>21950.33</v>
      </c>
      <c r="T160" s="8">
        <f t="shared" si="95"/>
        <v>0</v>
      </c>
      <c r="Z160" s="103"/>
    </row>
    <row r="161" spans="1:26" x14ac:dyDescent="0.3">
      <c r="A161" s="41" t="s">
        <v>212</v>
      </c>
      <c r="B161" s="97" t="str">
        <f>IFERROR(VLOOKUP(C161,'[23]SINAPI JUNHO'!$A:$F,6,FALSE),IFERROR(VLOOKUP(C161,'[23]BANCO DE DADOS'!$A$3:$F$12007,2,FALSE),""))</f>
        <v>SINAPI JUNHO 2025</v>
      </c>
      <c r="C161" s="98">
        <v>102498</v>
      </c>
      <c r="D161" s="99" t="str">
        <f>IF(C161="","",IFERROR(VLOOKUP($C161,'[23]E-FISCO'!$A$1:$B$5390,2,FALSE),"FALTA"))</f>
        <v>566332 - 6</v>
      </c>
      <c r="E161" s="4">
        <f>IF(C161="","",LOOKUP(C161,'[23]E-FISCO'!$A$2:$A$12235,'[23]E-FISCO'!$A$2:$A$12235))</f>
        <v>102498</v>
      </c>
      <c r="F161" s="4">
        <f t="shared" si="91"/>
        <v>102498</v>
      </c>
      <c r="G161" s="4" t="e">
        <f>IF(C161="","",LOOKUP(C161,#REF!,#REF!))</f>
        <v>#REF!</v>
      </c>
      <c r="H161" s="4" t="e">
        <f t="shared" si="92"/>
        <v>#REF!</v>
      </c>
      <c r="I161" s="5" t="str">
        <f>IFERROR(VLOOKUP(C161,'[23]SINAPI JUNHO'!$A:$E,2,FALSE),IFERROR(VLOOKUP(C161,'[23]BANCO DE DADOS'!$A$3:$F$12007,3,FALSE),""))</f>
        <v>PINTURA DE MEIO-FIO COM TINTA BRANCA A BASE DE CAL (CAIAÇÃO). AF_05/2021</v>
      </c>
      <c r="J161" s="6" t="str">
        <f>IFERROR(VLOOKUP(C161,'[23]SINAPI JUNHO'!$A:$E,3,FALSE),IFERROR(VLOOKUP(C161,'[23]BANCO DE DADOS'!$A$3:$F$12007,4,FALSE),""))</f>
        <v>M</v>
      </c>
      <c r="K161" s="100">
        <v>3841.46</v>
      </c>
      <c r="L161" s="7">
        <f>IFERROR(VLOOKUP(C161,'[23]SINAPI JUNHO'!$A:$E,4,FALSE),IFERROR(VLOOKUP(C161,'[23]BANCO DE DADOS'!$A$3:$F$12007,5,FALSE),""))</f>
        <v>1.77</v>
      </c>
      <c r="M161" s="131"/>
      <c r="N161" s="101">
        <f t="shared" si="14"/>
        <v>0</v>
      </c>
      <c r="O161" s="101">
        <f t="shared" si="15"/>
        <v>0</v>
      </c>
      <c r="P161" s="102">
        <v>1</v>
      </c>
      <c r="Q161" s="8">
        <f t="shared" si="93"/>
        <v>1.77</v>
      </c>
      <c r="R161" s="8">
        <f t="shared" si="93"/>
        <v>0</v>
      </c>
      <c r="S161" s="8">
        <f t="shared" si="94"/>
        <v>6799.38</v>
      </c>
      <c r="T161" s="8">
        <f t="shared" si="95"/>
        <v>0</v>
      </c>
      <c r="Z161" s="103"/>
    </row>
    <row r="162" spans="1:26" x14ac:dyDescent="0.3">
      <c r="A162" s="41" t="s">
        <v>213</v>
      </c>
      <c r="B162" s="97" t="str">
        <f>IFERROR(VLOOKUP(C162,'[23]SINAPI JUNHO'!$A:$F,6,FALSE),IFERROR(VLOOKUP(C162,'[23]BANCO DE DADOS'!$A$3:$F$12007,2,FALSE),""))</f>
        <v>SICRO ABRIL/ 25</v>
      </c>
      <c r="C162" s="98">
        <v>4915708</v>
      </c>
      <c r="D162" s="99" t="str">
        <f>IF(C162="","",IFERROR(VLOOKUP($C162,'[23]E-FISCO'!$A$1:$B$5390,2,FALSE),"FALTA"))</f>
        <v>FALTA</v>
      </c>
      <c r="E162" s="4">
        <f>IF(C162="","",LOOKUP(C162,'[23]E-FISCO'!$A$2:$A$12235,'[23]E-FISCO'!$A$2:$A$12235))</f>
        <v>4915632</v>
      </c>
      <c r="F162" s="4" t="str">
        <f t="shared" si="91"/>
        <v/>
      </c>
      <c r="G162" s="4" t="e">
        <f>IF(C162="","",LOOKUP(C162,#REF!,#REF!))</f>
        <v>#REF!</v>
      </c>
      <c r="H162" s="4" t="e">
        <f t="shared" si="92"/>
        <v>#REF!</v>
      </c>
      <c r="I162" s="5" t="str">
        <f>IFERROR(VLOOKUP(C162,'[23]SINAPI JUNHO'!$A:$E,2,FALSE),IFERROR(VLOOKUP(C162,'[23]BANCO DE DADOS'!$A$3:$F$12007,3,FALSE),""))</f>
        <v>LIMPEZA DE SARJETA E MEIO-FIO</v>
      </c>
      <c r="J162" s="6" t="str">
        <f>IFERROR(VLOOKUP(C162,'[23]SINAPI JUNHO'!$A:$E,3,FALSE),IFERROR(VLOOKUP(C162,'[23]BANCO DE DADOS'!$A$3:$F$12007,4,FALSE),""))</f>
        <v>M</v>
      </c>
      <c r="K162" s="100">
        <v>7682.92</v>
      </c>
      <c r="L162" s="7">
        <f>IFERROR(VLOOKUP(C162,'[23]SINAPI JUNHO'!$A:$E,4,FALSE),IFERROR(VLOOKUP(C162,'[23]BANCO DE DADOS'!$A$3:$F$12007,5,FALSE),""))</f>
        <v>0.68</v>
      </c>
      <c r="M162" s="131"/>
      <c r="N162" s="101">
        <f t="shared" si="14"/>
        <v>0</v>
      </c>
      <c r="O162" s="101">
        <f t="shared" si="15"/>
        <v>0</v>
      </c>
      <c r="P162" s="102">
        <v>1</v>
      </c>
      <c r="Q162" s="8">
        <f t="shared" si="93"/>
        <v>0.68</v>
      </c>
      <c r="R162" s="8">
        <f t="shared" si="93"/>
        <v>0</v>
      </c>
      <c r="S162" s="8">
        <f t="shared" si="94"/>
        <v>5224.3900000000003</v>
      </c>
      <c r="T162" s="8">
        <f t="shared" si="95"/>
        <v>0</v>
      </c>
      <c r="Z162" s="103"/>
    </row>
    <row r="163" spans="1:26" x14ac:dyDescent="0.3">
      <c r="A163" s="41" t="s">
        <v>214</v>
      </c>
      <c r="B163" s="97" t="str">
        <f>IFERROR(VLOOKUP(C163,'[23]SINAPI JUNHO'!$A:$F,6,FALSE),IFERROR(VLOOKUP(C163,'[23]BANCO DE DADOS'!$A$3:$F$12007,2,FALSE),""))</f>
        <v>COMPOSIÇÃO</v>
      </c>
      <c r="C163" s="98" t="s">
        <v>86</v>
      </c>
      <c r="D163" s="99" t="str">
        <f>IF(C163="","",IFERROR(VLOOKUP($C163,'[23]E-FISCO'!$A$1:$B$5390,2,FALSE),"FALTA"))</f>
        <v>FALTA</v>
      </c>
      <c r="E163" s="4" t="str">
        <f>IF(C163="","",LOOKUP(C163,'[23]E-FISCO'!$A$2:$A$12235,'[23]E-FISCO'!$A$2:$A$12235))</f>
        <v>A9372</v>
      </c>
      <c r="F163" s="4" t="str">
        <f t="shared" si="91"/>
        <v/>
      </c>
      <c r="G163" s="4" t="e">
        <f>IF(C163="","",LOOKUP(C163,#REF!,#REF!))</f>
        <v>#REF!</v>
      </c>
      <c r="H163" s="4" t="e">
        <f t="shared" si="92"/>
        <v>#REF!</v>
      </c>
      <c r="I163" s="5" t="str">
        <f>IFERROR(VLOOKUP(C163,'[23]SINAPI JUNHO'!$A:$E,2,FALSE),IFERROR(VLOOKUP(C163,'[23]BANCO DE DADOS'!$A$3:$F$12007,3,FALSE),""))</f>
        <v>AQUISIÇÃO DE MATERIAL DE JAZIDA PARA EXECUÇÃO DA SUB-BASE</v>
      </c>
      <c r="J163" s="6" t="str">
        <f>IFERROR(VLOOKUP(C163,'[23]SINAPI JUNHO'!$A:$E,3,FALSE),IFERROR(VLOOKUP(C163,'[23]BANCO DE DADOS'!$A$3:$F$12007,4,FALSE),""))</f>
        <v>M3</v>
      </c>
      <c r="K163" s="100">
        <v>993.98</v>
      </c>
      <c r="L163" s="7">
        <f>IFERROR(VLOOKUP(C163,'[23]SINAPI JUNHO'!$A:$E,4,FALSE),IFERROR(VLOOKUP(C163,'[23]BANCO DE DADOS'!$A$3:$F$12007,5,FALSE),""))</f>
        <v>37.35</v>
      </c>
      <c r="M163" s="131"/>
      <c r="N163" s="101">
        <f t="shared" si="14"/>
        <v>0</v>
      </c>
      <c r="O163" s="101">
        <f t="shared" si="15"/>
        <v>0</v>
      </c>
      <c r="P163" s="102">
        <v>5</v>
      </c>
      <c r="Q163" s="8">
        <f t="shared" si="93"/>
        <v>37.35</v>
      </c>
      <c r="R163" s="8">
        <f t="shared" si="93"/>
        <v>0</v>
      </c>
      <c r="S163" s="8">
        <f t="shared" si="94"/>
        <v>37125.15</v>
      </c>
      <c r="T163" s="8">
        <f t="shared" si="95"/>
        <v>0</v>
      </c>
      <c r="Z163" s="103"/>
    </row>
    <row r="164" spans="1:26" x14ac:dyDescent="0.25">
      <c r="A164" s="91" t="s">
        <v>215</v>
      </c>
      <c r="B164" s="91"/>
      <c r="C164" s="92"/>
      <c r="D164" s="93"/>
      <c r="E164" s="93"/>
      <c r="F164" s="93"/>
      <c r="G164" s="93"/>
      <c r="H164" s="93"/>
      <c r="I164" s="3" t="s">
        <v>106</v>
      </c>
      <c r="J164" s="93"/>
      <c r="K164" s="94"/>
      <c r="L164" s="95"/>
      <c r="M164" s="132"/>
      <c r="N164" s="93"/>
      <c r="O164" s="93"/>
      <c r="P164" s="93"/>
      <c r="Q164" s="93"/>
      <c r="R164" s="93"/>
      <c r="S164" s="96">
        <f>SUM(S165:S172)</f>
        <v>546373.29</v>
      </c>
      <c r="T164" s="96">
        <f>SUM(T165:T172)</f>
        <v>0</v>
      </c>
      <c r="Z164" s="103"/>
    </row>
    <row r="165" spans="1:26" x14ac:dyDescent="0.3">
      <c r="A165" s="41" t="s">
        <v>216</v>
      </c>
      <c r="B165" s="97" t="str">
        <f>IFERROR(VLOOKUP(C165,'[23]SINAPI JUNHO'!$A:$F,6,FALSE),IFERROR(VLOOKUP(C165,'[23]BANCO DE DADOS'!$A$3:$F$12007,2,FALSE),""))</f>
        <v>SINAPI JUNHO 2025</v>
      </c>
      <c r="C165" s="98">
        <v>94342</v>
      </c>
      <c r="D165" s="99" t="str">
        <f>IF(C165="","",IFERROR(VLOOKUP($C165,'[23]E-FISCO'!$A$1:$B$5390,2,FALSE),"FALTA"))</f>
        <v>431162 - 0</v>
      </c>
      <c r="E165" s="4">
        <f>IF(C165="","",LOOKUP(C165,'[23]E-FISCO'!$A$2:$A$12235,'[23]E-FISCO'!$A$2:$A$12235))</f>
        <v>94342</v>
      </c>
      <c r="F165" s="4">
        <f t="shared" ref="F165:F178" si="96">IF(C165=E165,C165,"")</f>
        <v>94342</v>
      </c>
      <c r="G165" s="4" t="e">
        <f>IF(C165="","",LOOKUP(C165,#REF!,#REF!))</f>
        <v>#REF!</v>
      </c>
      <c r="H165" s="4" t="e">
        <f t="shared" ref="H165:H189" si="97">IF(C165=G165,C165,"")</f>
        <v>#REF!</v>
      </c>
      <c r="I165" s="5" t="str">
        <f>IFERROR(VLOOKUP(C165,'[23]SINAPI JUNHO'!$A:$E,2,FALSE),IFERROR(VLOOKUP(C165,'[23]BANCO DE DADOS'!$A$3:$F$12007,3,FALSE),""))</f>
        <v>ATERRO MANUAL DE VALAS COM AREIA PARA ATERRO. AF_08/2023</v>
      </c>
      <c r="J165" s="6" t="str">
        <f>IFERROR(VLOOKUP(C165,'[23]SINAPI JUNHO'!$A:$E,3,FALSE),IFERROR(VLOOKUP(C165,'[23]BANCO DE DADOS'!$A$3:$F$12007,4,FALSE),""))</f>
        <v>M3</v>
      </c>
      <c r="K165" s="100">
        <v>1284.3900000000001</v>
      </c>
      <c r="L165" s="7">
        <f>IFERROR(VLOOKUP(C165,'[23]SINAPI JUNHO'!$A:$E,4,FALSE),IFERROR(VLOOKUP(C165,'[23]BANCO DE DADOS'!$A$3:$F$12007,5,FALSE),""))</f>
        <v>121.39</v>
      </c>
      <c r="M165" s="131"/>
      <c r="N165" s="101">
        <f t="shared" si="14"/>
        <v>0</v>
      </c>
      <c r="O165" s="101">
        <f t="shared" si="15"/>
        <v>0</v>
      </c>
      <c r="P165" s="102">
        <v>1</v>
      </c>
      <c r="Q165" s="8">
        <f t="shared" ref="Q165:R180" si="98">IF($K165="","",ROUND((L165*N165)+L165,2))</f>
        <v>121.39</v>
      </c>
      <c r="R165" s="8">
        <f t="shared" si="98"/>
        <v>0</v>
      </c>
      <c r="S165" s="8">
        <f t="shared" ref="S165:S189" si="99">IF($K165="","",ROUND(Q165*K165,2))</f>
        <v>155912.1</v>
      </c>
      <c r="T165" s="8">
        <f t="shared" ref="T165:T189" si="100">IF($K165="","",ROUND(R165*K165,2))</f>
        <v>0</v>
      </c>
      <c r="Z165" s="103"/>
    </row>
    <row r="166" spans="1:26" x14ac:dyDescent="0.3">
      <c r="A166" s="41" t="s">
        <v>217</v>
      </c>
      <c r="B166" s="97" t="str">
        <f>IFERROR(VLOOKUP(C166,'[23]SINAPI JUNHO'!$A:$F,6,FALSE),IFERROR(VLOOKUP(C166,'[23]BANCO DE DADOS'!$A$3:$F$12007,2,FALSE),""))</f>
        <v>COMPESA 2024.2</v>
      </c>
      <c r="C166" s="98" t="s">
        <v>109</v>
      </c>
      <c r="D166" s="99" t="str">
        <f>IF(C166="","",IFERROR(VLOOKUP($C166,'[23]E-FISCO'!$A$1:$B$5390,2,FALSE),"FALTA"))</f>
        <v>434413 - 8</v>
      </c>
      <c r="E166" s="4" t="str">
        <f>IF(C166="","",LOOKUP(C166,'[23]E-FISCO'!$A$2:$A$12235,'[23]E-FISCO'!$A$2:$A$12235))</f>
        <v>02.05.14U</v>
      </c>
      <c r="F166" s="4" t="str">
        <f t="shared" si="96"/>
        <v>02.05.14U</v>
      </c>
      <c r="G166" s="4" t="e">
        <f>IF(C166="","",LOOKUP(C166,#REF!,#REF!))</f>
        <v>#REF!</v>
      </c>
      <c r="H166" s="4" t="e">
        <f t="shared" si="97"/>
        <v>#REF!</v>
      </c>
      <c r="I166" s="5" t="str">
        <f>IFERROR(VLOOKUP(C166,'[23]SINAPI JUNHO'!$A:$E,2,FALSE),IFERROR(VLOOKUP(C166,'[23]BANCO DE DADOS'!$A$3:$F$12007,3,FALSE),""))</f>
        <v>COMPACTAÇÃO MECÂNICA LEVE EM CAMADAS DE 0,20 M DE ESPESSURA.</v>
      </c>
      <c r="J166" s="6" t="str">
        <f>IFERROR(VLOOKUP(C166,'[23]SINAPI JUNHO'!$A:$E,3,FALSE),IFERROR(VLOOKUP(C166,'[23]BANCO DE DADOS'!$A$3:$F$12007,4,FALSE),""))</f>
        <v>M2</v>
      </c>
      <c r="K166" s="100">
        <v>3226.83</v>
      </c>
      <c r="L166" s="7">
        <f>IFERROR(VLOOKUP(C166,'[23]SINAPI JUNHO'!$A:$E,4,FALSE),IFERROR(VLOOKUP(C166,'[23]BANCO DE DADOS'!$A$3:$F$12007,5,FALSE),""))</f>
        <v>0.56999999999999995</v>
      </c>
      <c r="M166" s="131"/>
      <c r="N166" s="101">
        <f t="shared" si="14"/>
        <v>0</v>
      </c>
      <c r="O166" s="101">
        <f t="shared" si="15"/>
        <v>0</v>
      </c>
      <c r="P166" s="102">
        <v>1</v>
      </c>
      <c r="Q166" s="8">
        <f t="shared" si="98"/>
        <v>0.56999999999999995</v>
      </c>
      <c r="R166" s="8">
        <f t="shared" si="98"/>
        <v>0</v>
      </c>
      <c r="S166" s="8">
        <f t="shared" si="99"/>
        <v>1839.29</v>
      </c>
      <c r="T166" s="8">
        <f t="shared" si="100"/>
        <v>0</v>
      </c>
      <c r="Z166" s="103"/>
    </row>
    <row r="167" spans="1:26" ht="49.5" x14ac:dyDescent="0.3">
      <c r="A167" s="41" t="s">
        <v>218</v>
      </c>
      <c r="B167" s="97" t="str">
        <f>IFERROR(VLOOKUP(C167,'[23]SINAPI JUNHO'!$A:$F,6,FALSE),IFERROR(VLOOKUP(C167,'[23]BANCO DE DADOS'!$A$3:$F$12007,2,FALSE),""))</f>
        <v>SINAPI JUNHO 2025</v>
      </c>
      <c r="C167" s="98">
        <v>94968</v>
      </c>
      <c r="D167" s="99" t="str">
        <f>IF(C167="","",IFERROR(VLOOKUP($C167,'[23]E-FISCO'!$A$1:$B$5390,2,FALSE),"FALTA"))</f>
        <v>438843 - 7</v>
      </c>
      <c r="E167" s="4">
        <f>IF(C167="","",LOOKUP(C167,'[23]E-FISCO'!$A$2:$A$12235,'[23]E-FISCO'!$A$2:$A$12235))</f>
        <v>94968</v>
      </c>
      <c r="F167" s="4">
        <f t="shared" si="96"/>
        <v>94968</v>
      </c>
      <c r="G167" s="4" t="e">
        <f>IF(C167="","",LOOKUP(C167,#REF!,#REF!))</f>
        <v>#REF!</v>
      </c>
      <c r="H167" s="4" t="e">
        <f t="shared" si="97"/>
        <v>#REF!</v>
      </c>
      <c r="I167" s="5" t="str">
        <f>IFERROR(VLOOKUP(C167,'[23]SINAPI JUNHO'!$A:$E,2,FALSE),IFERROR(VLOOKUP(C167,'[23]BANCO DE DADOS'!$A$3:$F$12007,3,FALSE),""))</f>
        <v>CONCRETO MAGRO PARA LASTRO, TRAÇO 1:4,5:4,5 (EM MASSA SECA DE CIMENTO/ AREIA MÉDIA/ BRITA 1) - PREPARO MECÂNICO COM BETONEIRA 600 L. AF_05/2021</v>
      </c>
      <c r="J167" s="6" t="str">
        <f>IFERROR(VLOOKUP(C167,'[23]SINAPI JUNHO'!$A:$E,3,FALSE),IFERROR(VLOOKUP(C167,'[23]BANCO DE DADOS'!$A$3:$F$12007,4,FALSE),""))</f>
        <v>M3</v>
      </c>
      <c r="K167" s="100">
        <v>17.29</v>
      </c>
      <c r="L167" s="7">
        <f>IFERROR(VLOOKUP(C167,'[23]SINAPI JUNHO'!$A:$E,4,FALSE),IFERROR(VLOOKUP(C167,'[23]BANCO DE DADOS'!$A$3:$F$12007,5,FALSE),""))</f>
        <v>404.02</v>
      </c>
      <c r="M167" s="131"/>
      <c r="N167" s="101">
        <f t="shared" si="14"/>
        <v>0</v>
      </c>
      <c r="O167" s="101">
        <f t="shared" si="15"/>
        <v>0</v>
      </c>
      <c r="P167" s="102">
        <v>1</v>
      </c>
      <c r="Q167" s="8">
        <f t="shared" si="98"/>
        <v>404.02</v>
      </c>
      <c r="R167" s="8">
        <f t="shared" si="98"/>
        <v>0</v>
      </c>
      <c r="S167" s="8">
        <f t="shared" si="99"/>
        <v>6985.51</v>
      </c>
      <c r="T167" s="8">
        <f t="shared" si="100"/>
        <v>0</v>
      </c>
      <c r="Z167" s="103"/>
    </row>
    <row r="168" spans="1:26" ht="66" x14ac:dyDescent="0.3">
      <c r="A168" s="41" t="s">
        <v>219</v>
      </c>
      <c r="B168" s="97" t="str">
        <f>IFERROR(VLOOKUP(C168,'[23]SINAPI JUNHO'!$A:$F,6,FALSE),IFERROR(VLOOKUP(C168,'[23]BANCO DE DADOS'!$A$3:$F$12007,2,FALSE),""))</f>
        <v>SINAPI JUNHO 2025</v>
      </c>
      <c r="C168" s="98">
        <v>90099</v>
      </c>
      <c r="D168" s="99" t="str">
        <f>IF(C168="","",IFERROR(VLOOKUP($C168,'[23]E-FISCO'!$A$1:$B$5390,2,FALSE),"FALTA"))</f>
        <v>456053 - 1</v>
      </c>
      <c r="E168" s="4">
        <f>IF(C168="","",LOOKUP(C168,'[23]E-FISCO'!$A$2:$A$12235,'[23]E-FISCO'!$A$2:$A$12235))</f>
        <v>90099</v>
      </c>
      <c r="F168" s="4">
        <f t="shared" si="96"/>
        <v>90099</v>
      </c>
      <c r="G168" s="4" t="e">
        <f>IF(C168="","",LOOKUP(C168,#REF!,#REF!))</f>
        <v>#REF!</v>
      </c>
      <c r="H168" s="4" t="e">
        <f t="shared" si="97"/>
        <v>#REF!</v>
      </c>
      <c r="I168" s="5" t="str">
        <f>IFERROR(VLOOKUP(C168,'[23]SINAPI JUNHO'!$A:$E,2,FALSE),IFERROR(VLOOKUP(C168,'[23]BANCO DE DADOS'!$A$3:$F$12007,3,FALSE),""))</f>
        <v>ESCAVAÇÃO MECANIZADA DE VALA COM PROF. ATÉ 1,5 M (MÉDIA MONTANTE E JUSANTE/UMA COMPOSIÇÃO POR TRECHO), RETROESCAV. (0,26 M3), LARG. MENOR QUE 0,8 M, EM SOLO DE 1A CATEGORIA, EM LOCAIS COM ALTO NÍVEL DE INTERFERÊNCIA. AF_09/2024</v>
      </c>
      <c r="J168" s="6" t="str">
        <f>IFERROR(VLOOKUP(C168,'[23]SINAPI JUNHO'!$A:$E,3,FALSE),IFERROR(VLOOKUP(C168,'[23]BANCO DE DADOS'!$A$3:$F$12007,4,FALSE),""))</f>
        <v>M3</v>
      </c>
      <c r="K168" s="100">
        <v>121.01</v>
      </c>
      <c r="L168" s="7">
        <f>IFERROR(VLOOKUP(C168,'[23]SINAPI JUNHO'!$A:$E,4,FALSE),IFERROR(VLOOKUP(C168,'[23]BANCO DE DADOS'!$A$3:$F$12007,5,FALSE),""))</f>
        <v>14.68</v>
      </c>
      <c r="M168" s="131"/>
      <c r="N168" s="101">
        <f t="shared" si="14"/>
        <v>0</v>
      </c>
      <c r="O168" s="101">
        <f t="shared" si="15"/>
        <v>0</v>
      </c>
      <c r="P168" s="102">
        <v>1</v>
      </c>
      <c r="Q168" s="8">
        <f t="shared" si="98"/>
        <v>14.68</v>
      </c>
      <c r="R168" s="8">
        <f t="shared" si="98"/>
        <v>0</v>
      </c>
      <c r="S168" s="8">
        <f t="shared" si="99"/>
        <v>1776.43</v>
      </c>
      <c r="T168" s="8">
        <f t="shared" si="100"/>
        <v>0</v>
      </c>
      <c r="Z168" s="103"/>
    </row>
    <row r="169" spans="1:26" ht="49.5" x14ac:dyDescent="0.3">
      <c r="A169" s="41" t="s">
        <v>220</v>
      </c>
      <c r="B169" s="97" t="str">
        <f>IFERROR(VLOOKUP(C169,'[23]SINAPI JUNHO'!$A:$F,6,FALSE),IFERROR(VLOOKUP(C169,'[23]BANCO DE DADOS'!$A$3:$F$12007,2,FALSE),""))</f>
        <v>SINAPI JUNHO 2025</v>
      </c>
      <c r="C169" s="98">
        <v>100975</v>
      </c>
      <c r="D169" s="99" t="str">
        <f>IF(C169="","",IFERROR(VLOOKUP($C169,'[23]E-FISCO'!$A$1:$B$5390,2,FALSE),"FALTA"))</f>
        <v>565329 - 0</v>
      </c>
      <c r="E169" s="4">
        <f>IF(C169="","",LOOKUP(C169,'[23]E-FISCO'!$A$2:$A$12235,'[23]E-FISCO'!$A$2:$A$12235))</f>
        <v>100975</v>
      </c>
      <c r="F169" s="4">
        <f t="shared" si="96"/>
        <v>100975</v>
      </c>
      <c r="G169" s="4" t="e">
        <f>IF(C169="","",LOOKUP(C169,#REF!,#REF!))</f>
        <v>#REF!</v>
      </c>
      <c r="H169" s="4" t="e">
        <f t="shared" si="97"/>
        <v>#REF!</v>
      </c>
      <c r="I169" s="5" t="str">
        <f>IFERROR(VLOOKUP(C169,'[23]SINAPI JUNHO'!$A:$E,2,FALSE),IFERROR(VLOOKUP(C169,'[23]BANCO DE DADOS'!$A$3:$F$12007,3,FALSE),""))</f>
        <v>CARGA, MANOBRA E DESCARGA DE SOLOS E MATERIAIS GRANULARES EM CAMINHÃO BASCULANTE 14 M³ - CARGA COM PÁ CARREGADEIRA (CAÇAMBA DE 1,7 A 2,8 M³ / 128 HP) E DESCARGA LIVRE (UNIDADE: M3). AF_07/2020</v>
      </c>
      <c r="J169" s="6" t="str">
        <f>IFERROR(VLOOKUP(C169,'[23]SINAPI JUNHO'!$A:$E,3,FALSE),IFERROR(VLOOKUP(C169,'[23]BANCO DE DADOS'!$A$3:$F$12007,4,FALSE),""))</f>
        <v>M3</v>
      </c>
      <c r="K169" s="100">
        <v>151.26</v>
      </c>
      <c r="L169" s="7">
        <f>IFERROR(VLOOKUP(C169,'[23]SINAPI JUNHO'!$A:$E,4,FALSE),IFERROR(VLOOKUP(C169,'[23]BANCO DE DADOS'!$A$3:$F$12007,5,FALSE),""))</f>
        <v>8.4</v>
      </c>
      <c r="M169" s="131"/>
      <c r="N169" s="101">
        <f t="shared" si="14"/>
        <v>0</v>
      </c>
      <c r="O169" s="101">
        <f t="shared" si="15"/>
        <v>0</v>
      </c>
      <c r="P169" s="102">
        <v>1</v>
      </c>
      <c r="Q169" s="8">
        <f t="shared" si="98"/>
        <v>8.4</v>
      </c>
      <c r="R169" s="8">
        <f t="shared" si="98"/>
        <v>0</v>
      </c>
      <c r="S169" s="8">
        <f t="shared" si="99"/>
        <v>1270.58</v>
      </c>
      <c r="T169" s="8">
        <f t="shared" si="100"/>
        <v>0</v>
      </c>
      <c r="Z169" s="103"/>
    </row>
    <row r="170" spans="1:26" ht="33" x14ac:dyDescent="0.3">
      <c r="A170" s="41" t="s">
        <v>221</v>
      </c>
      <c r="B170" s="97" t="str">
        <f>IFERROR(VLOOKUP(C170,'[23]SINAPI JUNHO'!$A:$F,6,FALSE),IFERROR(VLOOKUP(C170,'[23]BANCO DE DADOS'!$A$3:$F$12007,2,FALSE),""))</f>
        <v>SINAPI JUNHO 2025</v>
      </c>
      <c r="C170" s="98">
        <v>95876</v>
      </c>
      <c r="D170" s="99" t="str">
        <f>IF(C170="","",IFERROR(VLOOKUP($C170,'[23]E-FISCO'!$A$1:$B$5390,2,FALSE),"FALTA"))</f>
        <v>491949 - 1</v>
      </c>
      <c r="E170" s="4">
        <f>IF(C170="","",LOOKUP(C170,'[23]E-FISCO'!$A$2:$A$12235,'[23]E-FISCO'!$A$2:$A$12235))</f>
        <v>95876</v>
      </c>
      <c r="F170" s="4">
        <f t="shared" si="96"/>
        <v>95876</v>
      </c>
      <c r="G170" s="4" t="e">
        <f>IF(C170="","",LOOKUP(C170,#REF!,#REF!))</f>
        <v>#REF!</v>
      </c>
      <c r="H170" s="4" t="e">
        <f t="shared" si="97"/>
        <v>#REF!</v>
      </c>
      <c r="I170" s="5" t="str">
        <f>IFERROR(VLOOKUP(C170,'[23]SINAPI JUNHO'!$A:$E,2,FALSE),IFERROR(VLOOKUP(C170,'[23]BANCO DE DADOS'!$A$3:$F$12007,3,FALSE),""))</f>
        <v>TRANSPORTE COM CAMINHÃO BASCULANTE DE 14 M³, EM VIA URBANA PAVIMENTADA, DMT ATÉ 30 KM (UNIDADE: M3XKM). AF_07/2020</v>
      </c>
      <c r="J170" s="6" t="str">
        <f>IFERROR(VLOOKUP(C170,'[23]SINAPI JUNHO'!$A:$E,3,FALSE),IFERROR(VLOOKUP(C170,'[23]BANCO DE DADOS'!$A$3:$F$12007,4,FALSE),""))</f>
        <v>M3XKM</v>
      </c>
      <c r="K170" s="100">
        <v>2268.9</v>
      </c>
      <c r="L170" s="7">
        <f>IFERROR(VLOOKUP(C170,'[23]SINAPI JUNHO'!$A:$E,4,FALSE),IFERROR(VLOOKUP(C170,'[23]BANCO DE DADOS'!$A$3:$F$12007,5,FALSE),""))</f>
        <v>2.12</v>
      </c>
      <c r="M170" s="131"/>
      <c r="N170" s="101">
        <f t="shared" si="14"/>
        <v>0</v>
      </c>
      <c r="O170" s="101">
        <f t="shared" si="15"/>
        <v>0</v>
      </c>
      <c r="P170" s="102">
        <v>1</v>
      </c>
      <c r="Q170" s="8">
        <f t="shared" si="98"/>
        <v>2.12</v>
      </c>
      <c r="R170" s="8">
        <f t="shared" si="98"/>
        <v>0</v>
      </c>
      <c r="S170" s="8">
        <f t="shared" si="99"/>
        <v>4810.07</v>
      </c>
      <c r="T170" s="8">
        <f t="shared" si="100"/>
        <v>0</v>
      </c>
      <c r="Z170" s="103"/>
    </row>
    <row r="171" spans="1:26" ht="33" x14ac:dyDescent="0.3">
      <c r="A171" s="41" t="s">
        <v>222</v>
      </c>
      <c r="B171" s="97" t="str">
        <f>IFERROR(VLOOKUP(C171,'[23]SINAPI JUNHO'!$A:$F,6,FALSE),IFERROR(VLOOKUP(C171,'[23]BANCO DE DADOS'!$A$3:$F$12007,2,FALSE),""))</f>
        <v>SINAPI JUNHO 2025</v>
      </c>
      <c r="C171" s="98">
        <v>93679</v>
      </c>
      <c r="D171" s="99" t="str">
        <f>IF(C171="","",IFERROR(VLOOKUP($C171,'[23]E-FISCO'!$A$1:$B$5390,2,FALSE),"FALTA"))</f>
        <v>445400 - 6</v>
      </c>
      <c r="E171" s="4">
        <f>IF(C171="","",LOOKUP(C171,'[23]E-FISCO'!$A$2:$A$12235,'[23]E-FISCO'!$A$2:$A$12235))</f>
        <v>93679</v>
      </c>
      <c r="F171" s="4">
        <f t="shared" si="96"/>
        <v>93679</v>
      </c>
      <c r="G171" s="4" t="e">
        <f>IF(C171="","",LOOKUP(C171,#REF!,#REF!))</f>
        <v>#REF!</v>
      </c>
      <c r="H171" s="4" t="e">
        <f t="shared" si="97"/>
        <v>#REF!</v>
      </c>
      <c r="I171" s="5" t="str">
        <f>IFERROR(VLOOKUP(C171,'[23]SINAPI JUNHO'!$A:$E,2,FALSE),IFERROR(VLOOKUP(C171,'[23]BANCO DE DADOS'!$A$3:$F$12007,3,FALSE),""))</f>
        <v>EXECUÇÃO DE PASSEIO EM PISO INTERTRAVADO, COM BLOCO RETANGULAR COLORIDO DE 20 X 10 CM, ESPESSURA 6 CM. AF_10/2022</v>
      </c>
      <c r="J171" s="6" t="str">
        <f>IFERROR(VLOOKUP(C171,'[23]SINAPI JUNHO'!$A:$E,3,FALSE),IFERROR(VLOOKUP(C171,'[23]BANCO DE DADOS'!$A$3:$F$12007,4,FALSE),""))</f>
        <v>M2</v>
      </c>
      <c r="K171" s="100">
        <v>3226.83</v>
      </c>
      <c r="L171" s="7">
        <f>IFERROR(VLOOKUP(C171,'[23]SINAPI JUNHO'!$A:$E,4,FALSE),IFERROR(VLOOKUP(C171,'[23]BANCO DE DADOS'!$A$3:$F$12007,5,FALSE),""))</f>
        <v>97.08</v>
      </c>
      <c r="M171" s="131"/>
      <c r="N171" s="101">
        <f t="shared" si="14"/>
        <v>0</v>
      </c>
      <c r="O171" s="101">
        <f t="shared" si="15"/>
        <v>0</v>
      </c>
      <c r="P171" s="102">
        <v>1</v>
      </c>
      <c r="Q171" s="8">
        <f t="shared" si="98"/>
        <v>97.08</v>
      </c>
      <c r="R171" s="8">
        <f t="shared" si="98"/>
        <v>0</v>
      </c>
      <c r="S171" s="8">
        <f t="shared" si="99"/>
        <v>313260.65999999997</v>
      </c>
      <c r="T171" s="8">
        <f t="shared" si="100"/>
        <v>0</v>
      </c>
      <c r="Z171" s="103"/>
    </row>
    <row r="172" spans="1:26" ht="36.75" customHeight="1" x14ac:dyDescent="0.3">
      <c r="A172" s="41" t="s">
        <v>223</v>
      </c>
      <c r="B172" s="97" t="str">
        <f>IFERROR(VLOOKUP(C172,'[23]SINAPI JUNHO'!$A:$F,6,FALSE),IFERROR(VLOOKUP(C172,'[23]BANCO DE DADOS'!$A$3:$F$12007,2,FALSE),""))</f>
        <v>SINAPI JUNHO 2025</v>
      </c>
      <c r="C172" s="98">
        <v>105004</v>
      </c>
      <c r="D172" s="99" t="str">
        <f>IF(C172="","",IFERROR(VLOOKUP($C172,'[23]E-FISCO'!$A$1:$B$5390,2,FALSE),"FALTA"))</f>
        <v>FALTA</v>
      </c>
      <c r="E172" s="4">
        <f>IF(C172="","",LOOKUP(C172,'[23]E-FISCO'!$A$2:$A$12235,'[23]E-FISCO'!$A$2:$A$12235))</f>
        <v>104790</v>
      </c>
      <c r="F172" s="4" t="str">
        <f t="shared" si="96"/>
        <v/>
      </c>
      <c r="G172" s="4" t="e">
        <f>IF(C172="","",LOOKUP(C172,#REF!,#REF!))</f>
        <v>#REF!</v>
      </c>
      <c r="H172" s="4" t="e">
        <f t="shared" si="97"/>
        <v>#REF!</v>
      </c>
      <c r="I172" s="5" t="str">
        <f>IFERROR(VLOOKUP(C172,'[23]SINAPI JUNHO'!$A:$E,2,FALSE),IFERROR(VLOOKUP(C172,'[23]BANCO DE DADOS'!$A$3:$F$12007,3,FALSE),""))</f>
        <v>RAMPA DE ACESSIBILIDADE EM CONCRETO MOLDADO IN LOCO, EM CALÇADA NOVA COM LARGURA MENOR À 3,00 M, FCK 25MPA, COM PISO PODOTÁTIL. AF_03/2024</v>
      </c>
      <c r="J172" s="6" t="str">
        <f>IFERROR(VLOOKUP(C172,'[23]SINAPI JUNHO'!$A:$E,3,FALSE),IFERROR(VLOOKUP(C172,'[23]BANCO DE DADOS'!$A$3:$F$12007,4,FALSE),""))</f>
        <v>M2</v>
      </c>
      <c r="K172" s="100">
        <v>497.85</v>
      </c>
      <c r="L172" s="7">
        <f>IFERROR(VLOOKUP(C172,'[23]SINAPI JUNHO'!$A:$E,4,FALSE),IFERROR(VLOOKUP(C172,'[23]BANCO DE DADOS'!$A$3:$F$12007,5,FALSE),""))</f>
        <v>121.56</v>
      </c>
      <c r="M172" s="131"/>
      <c r="N172" s="101">
        <f t="shared" si="14"/>
        <v>0</v>
      </c>
      <c r="O172" s="101">
        <f t="shared" si="15"/>
        <v>0</v>
      </c>
      <c r="P172" s="102">
        <v>1</v>
      </c>
      <c r="Q172" s="8">
        <f t="shared" si="98"/>
        <v>121.56</v>
      </c>
      <c r="R172" s="8">
        <f t="shared" si="98"/>
        <v>0</v>
      </c>
      <c r="S172" s="8">
        <f t="shared" si="99"/>
        <v>60518.65</v>
      </c>
      <c r="T172" s="8">
        <f t="shared" si="100"/>
        <v>0</v>
      </c>
      <c r="Z172" s="103"/>
    </row>
    <row r="173" spans="1:26" x14ac:dyDescent="0.25">
      <c r="A173" s="91" t="s">
        <v>224</v>
      </c>
      <c r="B173" s="91"/>
      <c r="C173" s="92"/>
      <c r="D173" s="93"/>
      <c r="E173" s="93"/>
      <c r="F173" s="93"/>
      <c r="G173" s="93"/>
      <c r="H173" s="93"/>
      <c r="I173" s="3" t="s">
        <v>117</v>
      </c>
      <c r="J173" s="93"/>
      <c r="K173" s="94"/>
      <c r="L173" s="95"/>
      <c r="M173" s="132"/>
      <c r="N173" s="93"/>
      <c r="O173" s="93"/>
      <c r="P173" s="93"/>
      <c r="Q173" s="93"/>
      <c r="R173" s="93"/>
      <c r="S173" s="96">
        <f>SUM(S174:S189)</f>
        <v>290585.60000000003</v>
      </c>
      <c r="T173" s="96">
        <f>SUM(T174:T189)</f>
        <v>0</v>
      </c>
      <c r="Z173" s="103"/>
    </row>
    <row r="174" spans="1:26" ht="33" x14ac:dyDescent="0.3">
      <c r="A174" s="41" t="s">
        <v>225</v>
      </c>
      <c r="B174" s="97" t="str">
        <f>IFERROR(VLOOKUP(C174,'[23]SINAPI JUNHO'!$A:$F,6,FALSE),IFERROR(VLOOKUP(C174,'[23]BANCO DE DADOS'!$A$3:$F$12007,2,FALSE),""))</f>
        <v>SINAPI-I JUNHO 2025</v>
      </c>
      <c r="C174" s="98">
        <v>7761</v>
      </c>
      <c r="D174" s="99" t="str">
        <f>IF(C174="","",IFERROR(VLOOKUP($C174,'[23]E-FISCO'!$A$1:$B$5390,2,FALSE),"FALTA"))</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400 MM</v>
      </c>
      <c r="J174" s="6" t="str">
        <f>IFERROR(VLOOKUP(C174,'[23]SINAPI JUNHO'!$A:$E,3,FALSE),IFERROR(VLOOKUP(C174,'[23]BANCO DE DADOS'!$A$3:$F$12007,4,FALSE),""))</f>
        <v>M</v>
      </c>
      <c r="K174" s="100">
        <v>96.04</v>
      </c>
      <c r="L174" s="7">
        <f>IFERROR(VLOOKUP(C174,'[23]SINAPI JUNHO'!$A:$E,4,FALSE),IFERROR(VLOOKUP(C174,'[23]BANCO DE DADOS'!$A$3:$F$12007,5,FALSE),""))</f>
        <v>102.68</v>
      </c>
      <c r="M174" s="131"/>
      <c r="N174" s="101">
        <f t="shared" si="14"/>
        <v>0</v>
      </c>
      <c r="O174" s="101">
        <f t="shared" si="15"/>
        <v>0</v>
      </c>
      <c r="P174" s="102">
        <v>5</v>
      </c>
      <c r="Q174" s="8">
        <f t="shared" si="98"/>
        <v>102.68</v>
      </c>
      <c r="R174" s="8">
        <f t="shared" si="98"/>
        <v>0</v>
      </c>
      <c r="S174" s="8">
        <f t="shared" si="99"/>
        <v>9861.39</v>
      </c>
      <c r="T174" s="8">
        <f t="shared" si="100"/>
        <v>0</v>
      </c>
      <c r="Z174" s="103"/>
    </row>
    <row r="175" spans="1:26" ht="49.5" x14ac:dyDescent="0.3">
      <c r="A175" s="41" t="s">
        <v>226</v>
      </c>
      <c r="B175" s="97" t="str">
        <f>IFERROR(VLOOKUP(C175,'[23]SINAPI JUNHO'!$A:$F,6,FALSE),IFERROR(VLOOKUP(C175,'[23]BANCO DE DADOS'!$A$3:$F$12007,2,FALSE),""))</f>
        <v>SINAPI JUNHO 2025</v>
      </c>
      <c r="C175" s="98">
        <v>92809</v>
      </c>
      <c r="D175" s="99" t="str">
        <f>IF(C175="","",IFERROR(VLOOKUP($C175,'[23]E-FISCO'!$A$1:$B$5390,2,FALSE),"FALTA"))</f>
        <v>FALTA</v>
      </c>
      <c r="E175" s="4">
        <f>IF(C175="","",LOOKUP(C175,'[23]E-FISCO'!$A$2:$A$12235,'[23]E-FISCO'!$A$2:$A$12235))</f>
        <v>92804</v>
      </c>
      <c r="F175" s="4" t="str">
        <f t="shared" si="96"/>
        <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400 MM, JUNTA RÍGIDA, INSTALADO EM LOCAL COM BAIXO NÍVEL DE INTERFERÊNCIAS (NÃO INCLUI FORNECIMENTO). AF_03/2024</v>
      </c>
      <c r="J175" s="6" t="str">
        <f>IFERROR(VLOOKUP(C175,'[23]SINAPI JUNHO'!$A:$E,3,FALSE),IFERROR(VLOOKUP(C175,'[23]BANCO DE DADOS'!$A$3:$F$12007,4,FALSE),""))</f>
        <v>M</v>
      </c>
      <c r="K175" s="100">
        <v>96.04</v>
      </c>
      <c r="L175" s="7">
        <f>IFERROR(VLOOKUP(C175,'[23]SINAPI JUNHO'!$A:$E,4,FALSE),IFERROR(VLOOKUP(C175,'[23]BANCO DE DADOS'!$A$3:$F$12007,5,FALSE),""))</f>
        <v>32.75</v>
      </c>
      <c r="M175" s="131"/>
      <c r="N175" s="101">
        <f t="shared" si="14"/>
        <v>0</v>
      </c>
      <c r="O175" s="101">
        <f t="shared" si="15"/>
        <v>0</v>
      </c>
      <c r="P175" s="102">
        <v>1</v>
      </c>
      <c r="Q175" s="8">
        <f t="shared" si="98"/>
        <v>32.75</v>
      </c>
      <c r="R175" s="8">
        <f t="shared" si="98"/>
        <v>0</v>
      </c>
      <c r="S175" s="8">
        <f t="shared" si="99"/>
        <v>3145.31</v>
      </c>
      <c r="T175" s="8">
        <f t="shared" si="100"/>
        <v>0</v>
      </c>
      <c r="Z175" s="103"/>
    </row>
    <row r="176" spans="1:26" ht="33" x14ac:dyDescent="0.3">
      <c r="A176" s="41" t="s">
        <v>227</v>
      </c>
      <c r="B176" s="97" t="str">
        <f>IFERROR(VLOOKUP(C176,'[23]SINAPI JUNHO'!$A:$F,6,FALSE),IFERROR(VLOOKUP(C176,'[23]BANCO DE DADOS'!$A$3:$F$12007,2,FALSE),""))</f>
        <v>SINAPI-I JUNHO 2025</v>
      </c>
      <c r="C176" s="98">
        <v>7762</v>
      </c>
      <c r="D176" s="99" t="str">
        <f>IF(C176="","",IFERROR(VLOOKUP($C176,'[23]E-FISCO'!$A$1:$B$5390,2,FALSE),"FALTA"))</f>
        <v>FALTA</v>
      </c>
      <c r="E176" s="4">
        <f>IF(C176="","",LOOKUP(C176,'[23]E-FISCO'!$A$2:$A$12235,'[23]E-FISCO'!$A$2:$A$12235))</f>
        <v>7696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PA-2, COM ENCAIXE PONTA E BOLSA, DIAMETRO NOMINAL DE 600 MM</v>
      </c>
      <c r="J176" s="6" t="str">
        <f>IFERROR(VLOOKUP(C176,'[23]SINAPI JUNHO'!$A:$E,3,FALSE),IFERROR(VLOOKUP(C176,'[23]BANCO DE DADOS'!$A$3:$F$12007,4,FALSE),""))</f>
        <v>M</v>
      </c>
      <c r="K176" s="100">
        <v>96.04</v>
      </c>
      <c r="L176" s="7">
        <f>IFERROR(VLOOKUP(C176,'[23]SINAPI JUNHO'!$A:$E,4,FALSE),IFERROR(VLOOKUP(C176,'[23]BANCO DE DADOS'!$A$3:$F$12007,5,FALSE),""))</f>
        <v>163.11000000000001</v>
      </c>
      <c r="M176" s="131"/>
      <c r="N176" s="101">
        <f t="shared" si="14"/>
        <v>0</v>
      </c>
      <c r="O176" s="101">
        <f t="shared" si="15"/>
        <v>0</v>
      </c>
      <c r="P176" s="102">
        <v>5</v>
      </c>
      <c r="Q176" s="8">
        <f t="shared" si="98"/>
        <v>163.11000000000001</v>
      </c>
      <c r="R176" s="8">
        <f t="shared" si="98"/>
        <v>0</v>
      </c>
      <c r="S176" s="8">
        <f t="shared" si="99"/>
        <v>15665.08</v>
      </c>
      <c r="T176" s="8">
        <f t="shared" si="100"/>
        <v>0</v>
      </c>
      <c r="Z176" s="103"/>
    </row>
    <row r="177" spans="1:26" ht="49.5" x14ac:dyDescent="0.3">
      <c r="A177" s="41" t="s">
        <v>228</v>
      </c>
      <c r="B177" s="97" t="str">
        <f>IFERROR(VLOOKUP(C177,'[23]SINAPI JUNHO'!$A:$F,6,FALSE),IFERROR(VLOOKUP(C177,'[23]BANCO DE DADOS'!$A$3:$F$12007,2,FALSE),""))</f>
        <v>SINAPI JUNHO 2025</v>
      </c>
      <c r="C177" s="98">
        <v>92811</v>
      </c>
      <c r="D177" s="99" t="str">
        <f>IF(C177="","",IFERROR(VLOOKUP($C177,'[23]E-FISCO'!$A$1:$B$5390,2,FALSE),"FALTA"))</f>
        <v>460467 - 9</v>
      </c>
      <c r="E177" s="4">
        <f>IF(C177="","",LOOKUP(C177,'[23]E-FISCO'!$A$2:$A$12235,'[23]E-FISCO'!$A$2:$A$12235))</f>
        <v>92811</v>
      </c>
      <c r="F177" s="4">
        <f t="shared" si="96"/>
        <v>92811</v>
      </c>
      <c r="G177" s="4" t="e">
        <f>IF(C177="","",LOOKUP(C177,#REF!,#REF!))</f>
        <v>#REF!</v>
      </c>
      <c r="H177" s="4" t="e">
        <f t="shared" si="97"/>
        <v>#REF!</v>
      </c>
      <c r="I177" s="5" t="str">
        <f>IFERROR(VLOOKUP(C177,'[23]SINAPI JUNHO'!$A:$E,2,FALSE),IFERROR(VLOOKUP(C177,'[23]BANCO DE DADOS'!$A$3:$F$12007,3,FALSE),""))</f>
        <v>ASSENTAMENTO DE TUBO DE CONCRETO PARA REDES COLETORAS DE ÁGUAS PLUVIAIS, DIÂMETRO DE 600 MM, JUNTA RÍGIDA, INSTALADO EM LOCAL COM BAIXO NÍVEL DE INTERFERÊNCIAS (NÃO INCLUI FORNECIMENTO). AF_03/2024</v>
      </c>
      <c r="J177" s="6" t="str">
        <f>IFERROR(VLOOKUP(C177,'[23]SINAPI JUNHO'!$A:$E,3,FALSE),IFERROR(VLOOKUP(C177,'[23]BANCO DE DADOS'!$A$3:$F$12007,4,FALSE),""))</f>
        <v>M</v>
      </c>
      <c r="K177" s="100">
        <v>96.04</v>
      </c>
      <c r="L177" s="7">
        <f>IFERROR(VLOOKUP(C177,'[23]SINAPI JUNHO'!$A:$E,4,FALSE),IFERROR(VLOOKUP(C177,'[23]BANCO DE DADOS'!$A$3:$F$12007,5,FALSE),""))</f>
        <v>52.08</v>
      </c>
      <c r="M177" s="131"/>
      <c r="N177" s="101">
        <f t="shared" si="14"/>
        <v>0</v>
      </c>
      <c r="O177" s="101">
        <f t="shared" si="15"/>
        <v>0</v>
      </c>
      <c r="P177" s="102">
        <v>1</v>
      </c>
      <c r="Q177" s="8">
        <f t="shared" si="98"/>
        <v>52.08</v>
      </c>
      <c r="R177" s="8">
        <f t="shared" si="98"/>
        <v>0</v>
      </c>
      <c r="S177" s="8">
        <f t="shared" si="99"/>
        <v>5001.76</v>
      </c>
      <c r="T177" s="8">
        <f t="shared" si="100"/>
        <v>0</v>
      </c>
      <c r="Z177" s="103"/>
    </row>
    <row r="178" spans="1:26" ht="33" x14ac:dyDescent="0.3">
      <c r="A178" s="41" t="s">
        <v>229</v>
      </c>
      <c r="B178" s="97" t="str">
        <f>IFERROR(VLOOKUP(C178,'[23]SINAPI JUNHO'!$A:$F,6,FALSE),IFERROR(VLOOKUP(C178,'[23]BANCO DE DADOS'!$A$3:$F$12007,2,FALSE),""))</f>
        <v>SINAPI-I JUNHO 2025</v>
      </c>
      <c r="C178" s="98">
        <v>12572</v>
      </c>
      <c r="D178" s="99" t="str">
        <f>IF(C178="","",IFERROR(VLOOKUP($C178,'[23]E-FISCO'!$A$1:$B$5390,2,FALSE),"FALTA"))</f>
        <v>FALTA</v>
      </c>
      <c r="E178" s="4">
        <f>IF(C178="","",LOOKUP(C178,'[23]E-FISCO'!$A$2:$A$12235,'[23]E-FISCO'!$A$2:$A$12235))</f>
        <v>11986</v>
      </c>
      <c r="F178" s="4" t="str">
        <f t="shared" si="96"/>
        <v/>
      </c>
      <c r="G178" s="4" t="e">
        <f>IF(C178="","",LOOKUP(C178,#REF!,#REF!))</f>
        <v>#REF!</v>
      </c>
      <c r="H178" s="4" t="e">
        <f t="shared" si="97"/>
        <v>#REF!</v>
      </c>
      <c r="I178" s="5" t="str">
        <f>IFERROR(VLOOKUP(C178,'[23]SINAPI JUNHO'!$A:$E,2,FALSE),IFERROR(VLOOKUP(C178,'[23]BANCO DE DADOS'!$A$3:$F$12007,3,FALSE),""))</f>
        <v>TUBO DE CONCRETO ARMADO PARA AGUAS PLUVIAIS, CLASSE PA-3, COM ENCAIXE PONTA E BOLSA, DIAMETRO NOMINAL DE 1000 MM</v>
      </c>
      <c r="J178" s="6" t="str">
        <f>IFERROR(VLOOKUP(C178,'[23]SINAPI JUNHO'!$A:$E,3,FALSE),IFERROR(VLOOKUP(C178,'[23]BANCO DE DADOS'!$A$3:$F$12007,4,FALSE),""))</f>
        <v>M</v>
      </c>
      <c r="K178" s="100">
        <v>96.04</v>
      </c>
      <c r="L178" s="7">
        <f>IFERROR(VLOOKUP(C178,'[23]SINAPI JUNHO'!$A:$E,4,FALSE),IFERROR(VLOOKUP(C178,'[23]BANCO DE DADOS'!$A$3:$F$12007,5,FALSE),""))</f>
        <v>513.44000000000005</v>
      </c>
      <c r="M178" s="131"/>
      <c r="N178" s="101">
        <f t="shared" si="14"/>
        <v>0</v>
      </c>
      <c r="O178" s="101">
        <f t="shared" si="15"/>
        <v>0</v>
      </c>
      <c r="P178" s="102">
        <v>5</v>
      </c>
      <c r="Q178" s="8">
        <f t="shared" si="98"/>
        <v>513.44000000000005</v>
      </c>
      <c r="R178" s="8">
        <f t="shared" si="98"/>
        <v>0</v>
      </c>
      <c r="S178" s="8">
        <f t="shared" si="99"/>
        <v>49310.78</v>
      </c>
      <c r="T178" s="8">
        <f t="shared" si="100"/>
        <v>0</v>
      </c>
      <c r="Z178" s="103"/>
    </row>
    <row r="179" spans="1:26" ht="49.5" x14ac:dyDescent="0.3">
      <c r="A179" s="41" t="s">
        <v>230</v>
      </c>
      <c r="B179" s="97" t="str">
        <f>IFERROR(VLOOKUP(C179,'[23]SINAPI JUNHO'!$A:$F,6,FALSE),IFERROR(VLOOKUP(C179,'[23]BANCO DE DADOS'!$A$3:$F$12007,2,FALSE),""))</f>
        <v>SINAPI JUNHO 2025</v>
      </c>
      <c r="C179" s="98">
        <v>92815</v>
      </c>
      <c r="D179" s="99" t="str">
        <f>IF(C179="","",IFERROR(VLOOKUP($C179,'[23]E-FISCO'!$A$1:$B$5390,2,FALSE),"FALTA"))</f>
        <v>FALTA</v>
      </c>
      <c r="E179" s="4"/>
      <c r="F179" s="4"/>
      <c r="G179" s="4" t="e">
        <f>IF(C179="","",LOOKUP(C179,#REF!,#REF!))</f>
        <v>#REF!</v>
      </c>
      <c r="H179" s="4" t="e">
        <f t="shared" si="97"/>
        <v>#REF!</v>
      </c>
      <c r="I179" s="5" t="str">
        <f>IFERROR(VLOOKUP(C179,'[23]SINAPI JUNHO'!$A:$E,2,FALSE),IFERROR(VLOOKUP(C179,'[23]BANCO DE DADOS'!$A$3:$F$12007,3,FALSE),""))</f>
        <v>ASSENTAMENTO DE TUBO DE CONCRETO PARA REDES COLETORAS DE ÁGUAS PLUVIAIS, DIÂMETRO DE 1000 MM, JUNTA RÍGIDA, INSTALADO EM LOCAL COM BAIXO NÍVEL DE INTERFERÊNCIAS (NÃO INCLUI FORNECIMENTO). AF_03/2024</v>
      </c>
      <c r="J179" s="6" t="str">
        <f>IFERROR(VLOOKUP(C179,'[23]SINAPI JUNHO'!$A:$E,3,FALSE),IFERROR(VLOOKUP(C179,'[23]BANCO DE DADOS'!$A$3:$F$12007,4,FALSE),""))</f>
        <v>M</v>
      </c>
      <c r="K179" s="100">
        <v>96.04</v>
      </c>
      <c r="L179" s="7">
        <f>IFERROR(VLOOKUP(C179,'[23]SINAPI JUNHO'!$A:$E,4,FALSE),IFERROR(VLOOKUP(C179,'[23]BANCO DE DADOS'!$A$3:$F$12007,5,FALSE),""))</f>
        <v>93.81</v>
      </c>
      <c r="M179" s="131"/>
      <c r="N179" s="101">
        <f t="shared" si="14"/>
        <v>0</v>
      </c>
      <c r="O179" s="101">
        <f t="shared" si="15"/>
        <v>0</v>
      </c>
      <c r="P179" s="102">
        <v>1</v>
      </c>
      <c r="Q179" s="8">
        <f t="shared" si="98"/>
        <v>93.81</v>
      </c>
      <c r="R179" s="8">
        <f t="shared" si="98"/>
        <v>0</v>
      </c>
      <c r="S179" s="8">
        <f t="shared" si="99"/>
        <v>9009.51</v>
      </c>
      <c r="T179" s="8">
        <f t="shared" si="100"/>
        <v>0</v>
      </c>
      <c r="Z179" s="103"/>
    </row>
    <row r="180" spans="1:26" ht="66" x14ac:dyDescent="0.3">
      <c r="A180" s="41" t="s">
        <v>231</v>
      </c>
      <c r="B180" s="97" t="str">
        <f>IFERROR(VLOOKUP(C180,'[23]SINAPI JUNHO'!$A:$F,6,FALSE),IFERROR(VLOOKUP(C180,'[23]BANCO DE DADOS'!$A$3:$F$12007,2,FALSE),""))</f>
        <v>SINAPI JUNHO 2025</v>
      </c>
      <c r="C180" s="98">
        <v>102329</v>
      </c>
      <c r="D180" s="99" t="str">
        <f>IF(C180="","",IFERROR(VLOOKUP($C180,'[23]E-FISCO'!$A$1:$B$5390,2,FALSE),"FALTA"))</f>
        <v>FALTA</v>
      </c>
      <c r="E180" s="4">
        <f>IF(C180="","",LOOKUP(C180,'[23]E-FISCO'!$A$2:$A$12235,'[23]E-FISCO'!$A$2:$A$12235))</f>
        <v>102308</v>
      </c>
      <c r="F180" s="4" t="str">
        <f t="shared" ref="F180:F184" si="101">IF(C180=E180,C180,"")</f>
        <v/>
      </c>
      <c r="G180" s="4" t="e">
        <f>IF(C180="","",LOOKUP(C180,#REF!,#REF!))</f>
        <v>#REF!</v>
      </c>
      <c r="H180" s="4" t="e">
        <f t="shared" si="97"/>
        <v>#REF!</v>
      </c>
      <c r="I180" s="5" t="str">
        <f>IFERROR(VLOOKUP(C180,'[23]SINAPI JUNHO'!$A:$E,2,FALSE),IFERROR(VLOOKUP(C180,'[23]BANCO DE DADOS'!$A$3:$F$12007,3,FALSE),""))</f>
        <v>ESCAVAÇÃO MECANIZADA DE VALA COM PROF. MAIOR QUE 1,5 M ATÉ 3,0 M (MÉDIA MONTANTE E JUSANTE/UMA COMPOSIÇÃO POR TRECHO), RETROESCAV. (0,26 M3), LARG. DE 0,8 M A 1,5 M, EM SOLO DE 2A CATEGORIA, EM LOCAIS COM BAIXO NÍVEL DE INTERFERÊNCIA. AF_09/2024</v>
      </c>
      <c r="J180" s="6" t="str">
        <f>IFERROR(VLOOKUP(C180,'[23]SINAPI JUNHO'!$A:$E,3,FALSE),IFERROR(VLOOKUP(C180,'[23]BANCO DE DADOS'!$A$3:$F$12007,4,FALSE),""))</f>
        <v>M3</v>
      </c>
      <c r="K180" s="100">
        <v>259.31</v>
      </c>
      <c r="L180" s="7">
        <f>IFERROR(VLOOKUP(C180,'[23]SINAPI JUNHO'!$A:$E,4,FALSE),IFERROR(VLOOKUP(C180,'[23]BANCO DE DADOS'!$A$3:$F$12007,5,FALSE),""))</f>
        <v>8.9700000000000006</v>
      </c>
      <c r="M180" s="131"/>
      <c r="N180" s="101">
        <f t="shared" si="14"/>
        <v>0</v>
      </c>
      <c r="O180" s="101">
        <f t="shared" si="15"/>
        <v>0</v>
      </c>
      <c r="P180" s="102">
        <v>1</v>
      </c>
      <c r="Q180" s="8">
        <f t="shared" si="98"/>
        <v>8.9700000000000006</v>
      </c>
      <c r="R180" s="8">
        <f t="shared" si="98"/>
        <v>0</v>
      </c>
      <c r="S180" s="8">
        <f t="shared" si="99"/>
        <v>2326.0100000000002</v>
      </c>
      <c r="T180" s="8">
        <f t="shared" si="100"/>
        <v>0</v>
      </c>
      <c r="Z180" s="103"/>
    </row>
    <row r="181" spans="1:26" x14ac:dyDescent="0.3">
      <c r="A181" s="41" t="s">
        <v>232</v>
      </c>
      <c r="B181" s="97" t="str">
        <f>IFERROR(VLOOKUP(C181,'[23]SINAPI JUNHO'!$A:$F,6,FALSE),IFERROR(VLOOKUP(C181,'[23]BANCO DE DADOS'!$A$3:$F$12007,2,FALSE),""))</f>
        <v>SINAPI JUNHO 2025</v>
      </c>
      <c r="C181" s="98">
        <v>94342</v>
      </c>
      <c r="D181" s="99" t="str">
        <f>IF(C181="","",IFERROR(VLOOKUP($C181,'[23]E-FISCO'!$A$1:$B$5390,2,FALSE),"FALTA"))</f>
        <v>431162 - 0</v>
      </c>
      <c r="E181" s="4">
        <f>IF(C181="","",LOOKUP(C181,'[23]E-FISCO'!$A$2:$A$12235,'[23]E-FISCO'!$A$2:$A$12235))</f>
        <v>94342</v>
      </c>
      <c r="F181" s="4">
        <f t="shared" si="101"/>
        <v>94342</v>
      </c>
      <c r="G181" s="4" t="e">
        <f>IF(C181="","",LOOKUP(C181,#REF!,#REF!))</f>
        <v>#REF!</v>
      </c>
      <c r="H181" s="4" t="e">
        <f t="shared" si="97"/>
        <v>#REF!</v>
      </c>
      <c r="I181" s="5" t="str">
        <f>IFERROR(VLOOKUP(C181,'[23]SINAPI JUNHO'!$A:$E,2,FALSE),IFERROR(VLOOKUP(C181,'[23]BANCO DE DADOS'!$A$3:$F$12007,3,FALSE),""))</f>
        <v>ATERRO MANUAL DE VALAS COM AREIA PARA ATERRO. AF_08/2023</v>
      </c>
      <c r="J181" s="6" t="str">
        <f>IFERROR(VLOOKUP(C181,'[23]SINAPI JUNHO'!$A:$E,3,FALSE),IFERROR(VLOOKUP(C181,'[23]BANCO DE DADOS'!$A$3:$F$12007,4,FALSE),""))</f>
        <v>M3</v>
      </c>
      <c r="K181" s="100">
        <v>144.06</v>
      </c>
      <c r="L181" s="7">
        <f>IFERROR(VLOOKUP(C181,'[23]SINAPI JUNHO'!$A:$E,4,FALSE),IFERROR(VLOOKUP(C181,'[23]BANCO DE DADOS'!$A$3:$F$12007,5,FALSE),""))</f>
        <v>121.39</v>
      </c>
      <c r="M181" s="131"/>
      <c r="N181" s="101">
        <f t="shared" si="14"/>
        <v>0</v>
      </c>
      <c r="O181" s="101">
        <f t="shared" si="15"/>
        <v>0</v>
      </c>
      <c r="P181" s="102">
        <v>1</v>
      </c>
      <c r="Q181" s="8">
        <f t="shared" ref="Q181:R189" si="102">IF($K181="","",ROUND((L181*N181)+L181,2))</f>
        <v>121.39</v>
      </c>
      <c r="R181" s="8">
        <f t="shared" si="102"/>
        <v>0</v>
      </c>
      <c r="S181" s="8">
        <f t="shared" si="99"/>
        <v>17487.439999999999</v>
      </c>
      <c r="T181" s="8">
        <f t="shared" si="100"/>
        <v>0</v>
      </c>
      <c r="Z181" s="103"/>
    </row>
    <row r="182" spans="1:26" ht="49.5" x14ac:dyDescent="0.3">
      <c r="A182" s="41" t="s">
        <v>233</v>
      </c>
      <c r="B182" s="97" t="str">
        <f>IFERROR(VLOOKUP(C182,'[23]SINAPI JUNHO'!$A:$F,6,FALSE),IFERROR(VLOOKUP(C182,'[23]BANCO DE DADOS'!$A$3:$F$12007,2,FALSE),""))</f>
        <v>SINAPI JUNHO 2025</v>
      </c>
      <c r="C182" s="98">
        <v>100975</v>
      </c>
      <c r="D182" s="99" t="str">
        <f>IF(C182="","",IFERROR(VLOOKUP($C182,'[23]E-FISCO'!$A$1:$B$5390,2,FALSE),"FALTA"))</f>
        <v>565329 - 0</v>
      </c>
      <c r="E182" s="4">
        <f>IF(C182="","",LOOKUP(C182,'[23]E-FISCO'!$A$2:$A$12235,'[23]E-FISCO'!$A$2:$A$12235))</f>
        <v>100975</v>
      </c>
      <c r="F182" s="4">
        <f t="shared" si="101"/>
        <v>100975</v>
      </c>
      <c r="G182" s="4" t="e">
        <f>IF(C182="","",LOOKUP(C182,#REF!,#REF!))</f>
        <v>#REF!</v>
      </c>
      <c r="H182" s="4" t="e">
        <f t="shared" si="97"/>
        <v>#REF!</v>
      </c>
      <c r="I182" s="5" t="str">
        <f>IFERROR(VLOOKUP(C182,'[23]SINAPI JUNHO'!$A:$E,2,FALSE),IFERROR(VLOOKUP(C182,'[23]BANCO DE DADOS'!$A$3:$F$12007,3,FALSE),""))</f>
        <v>CARGA, MANOBRA E DESCARGA DE SOLOS E MATERIAIS GRANULARES EM CAMINHÃO BASCULANTE 14 M³ - CARGA COM PÁ CARREGADEIRA (CAÇAMBA DE 1,7 A 2,8 M³ / 128 HP) E DESCARGA LIVRE (UNIDADE: M3). AF_07/2020</v>
      </c>
      <c r="J182" s="6" t="str">
        <f>IFERROR(VLOOKUP(C182,'[23]SINAPI JUNHO'!$A:$E,3,FALSE),IFERROR(VLOOKUP(C182,'[23]BANCO DE DADOS'!$A$3:$F$12007,4,FALSE),""))</f>
        <v>M3</v>
      </c>
      <c r="K182" s="100">
        <v>324.14</v>
      </c>
      <c r="L182" s="7">
        <f>IFERROR(VLOOKUP(C182,'[23]SINAPI JUNHO'!$A:$E,4,FALSE),IFERROR(VLOOKUP(C182,'[23]BANCO DE DADOS'!$A$3:$F$12007,5,FALSE),""))</f>
        <v>8.4</v>
      </c>
      <c r="M182" s="131"/>
      <c r="N182" s="101">
        <f t="shared" si="14"/>
        <v>0</v>
      </c>
      <c r="O182" s="101">
        <f t="shared" si="15"/>
        <v>0</v>
      </c>
      <c r="P182" s="102">
        <v>1</v>
      </c>
      <c r="Q182" s="8">
        <f t="shared" si="102"/>
        <v>8.4</v>
      </c>
      <c r="R182" s="8">
        <f t="shared" si="102"/>
        <v>0</v>
      </c>
      <c r="S182" s="8">
        <f t="shared" si="99"/>
        <v>2722.78</v>
      </c>
      <c r="T182" s="8">
        <f t="shared" si="100"/>
        <v>0</v>
      </c>
      <c r="Z182" s="103"/>
    </row>
    <row r="183" spans="1:26" ht="33" x14ac:dyDescent="0.3">
      <c r="A183" s="41" t="s">
        <v>234</v>
      </c>
      <c r="B183" s="97" t="str">
        <f>IFERROR(VLOOKUP(C183,'[23]SINAPI JUNHO'!$A:$F,6,FALSE),IFERROR(VLOOKUP(C183,'[23]BANCO DE DADOS'!$A$3:$F$12007,2,FALSE),""))</f>
        <v>SINAPI JUNHO 2025</v>
      </c>
      <c r="C183" s="98">
        <v>95876</v>
      </c>
      <c r="D183" s="99" t="str">
        <f>IF(C183="","",IFERROR(VLOOKUP($C183,'[23]E-FISCO'!$A$1:$B$5390,2,FALSE),"FALTA"))</f>
        <v>491949 - 1</v>
      </c>
      <c r="E183" s="4">
        <f>IF(C183="","",LOOKUP(C183,'[23]E-FISCO'!$A$2:$A$12235,'[23]E-FISCO'!$A$2:$A$12235))</f>
        <v>95876</v>
      </c>
      <c r="F183" s="4">
        <f t="shared" si="101"/>
        <v>95876</v>
      </c>
      <c r="G183" s="4" t="e">
        <f>IF(C183="","",LOOKUP(C183,#REF!,#REF!))</f>
        <v>#REF!</v>
      </c>
      <c r="H183" s="4" t="e">
        <f t="shared" si="97"/>
        <v>#REF!</v>
      </c>
      <c r="I183" s="5" t="str">
        <f>IFERROR(VLOOKUP(C183,'[23]SINAPI JUNHO'!$A:$E,2,FALSE),IFERROR(VLOOKUP(C183,'[23]BANCO DE DADOS'!$A$3:$F$12007,3,FALSE),""))</f>
        <v>TRANSPORTE COM CAMINHÃO BASCULANTE DE 14 M³, EM VIA URBANA PAVIMENTADA, DMT ATÉ 30 KM (UNIDADE: M3XKM). AF_07/2020</v>
      </c>
      <c r="J183" s="6" t="str">
        <f>IFERROR(VLOOKUP(C183,'[23]SINAPI JUNHO'!$A:$E,3,FALSE),IFERROR(VLOOKUP(C183,'[23]BANCO DE DADOS'!$A$3:$F$12007,4,FALSE),""))</f>
        <v>M3XKM</v>
      </c>
      <c r="K183" s="100">
        <v>4862.1000000000004</v>
      </c>
      <c r="L183" s="7">
        <f>IFERROR(VLOOKUP(C183,'[23]SINAPI JUNHO'!$A:$E,4,FALSE),IFERROR(VLOOKUP(C183,'[23]BANCO DE DADOS'!$A$3:$F$12007,5,FALSE),""))</f>
        <v>2.12</v>
      </c>
      <c r="M183" s="131"/>
      <c r="N183" s="101">
        <f t="shared" si="14"/>
        <v>0</v>
      </c>
      <c r="O183" s="101">
        <f t="shared" si="15"/>
        <v>0</v>
      </c>
      <c r="P183" s="102">
        <v>1</v>
      </c>
      <c r="Q183" s="8">
        <f t="shared" si="102"/>
        <v>2.12</v>
      </c>
      <c r="R183" s="8">
        <f t="shared" si="102"/>
        <v>0</v>
      </c>
      <c r="S183" s="8">
        <f t="shared" si="99"/>
        <v>10307.65</v>
      </c>
      <c r="T183" s="8">
        <f t="shared" si="100"/>
        <v>0</v>
      </c>
      <c r="Z183" s="103"/>
    </row>
    <row r="184" spans="1:26" ht="49.5" x14ac:dyDescent="0.3">
      <c r="A184" s="41" t="s">
        <v>235</v>
      </c>
      <c r="B184" s="97" t="str">
        <f>IFERROR(VLOOKUP(C184,'[23]SINAPI JUNHO'!$A:$F,6,FALSE),IFERROR(VLOOKUP(C184,'[23]BANCO DE DADOS'!$A$3:$F$12007,2,FALSE),""))</f>
        <v>SINAPI JUNHO 2025</v>
      </c>
      <c r="C184" s="98">
        <v>97951</v>
      </c>
      <c r="D184" s="99" t="str">
        <f>IF(C184="","",IFERROR(VLOOKUP($C184,'[23]E-FISCO'!$A$1:$B$5390,2,FALSE),"FALTA"))</f>
        <v>FALTA</v>
      </c>
      <c r="E184" s="4">
        <f>IF(C184="","",LOOKUP(C184,'[23]E-FISCO'!$A$2:$A$12235,'[23]E-FISCO'!$A$2:$A$12235))</f>
        <v>97949</v>
      </c>
      <c r="F184" s="4" t="str">
        <f t="shared" si="101"/>
        <v/>
      </c>
      <c r="G184" s="4" t="e">
        <f>IF(C184="","",LOOKUP(C184,#REF!,#REF!))</f>
        <v>#REF!</v>
      </c>
      <c r="H184" s="4" t="e">
        <f t="shared" si="97"/>
        <v>#REF!</v>
      </c>
      <c r="I184" s="5" t="str">
        <f>IFERROR(VLOOKUP(C184,'[23]SINAPI JUNHO'!$A:$E,2,FALSE),IFERROR(VLOOKUP(C184,'[23]BANCO DE DADOS'!$A$3:$F$12007,3,FALSE),""))</f>
        <v>CAIXA PARA BOCA DE LOBO COMBINADA COM GRELHA RETANGULAR, EM ALVENARIA COM TIJOLOS CERÂMICOS MACIÇOS, DIMENSÕES INTERNAS: 1,3X1X1,2 M. AF_12/2020</v>
      </c>
      <c r="J184" s="6" t="str">
        <f>IFERROR(VLOOKUP(C184,'[23]SINAPI JUNHO'!$A:$E,3,FALSE),IFERROR(VLOOKUP(C184,'[23]BANCO DE DADOS'!$A$3:$F$12007,4,FALSE),""))</f>
        <v>UN</v>
      </c>
      <c r="K184" s="100">
        <v>19</v>
      </c>
      <c r="L184" s="7">
        <f>IFERROR(VLOOKUP(C184,'[23]SINAPI JUNHO'!$A:$E,4,FALSE),IFERROR(VLOOKUP(C184,'[23]BANCO DE DADOS'!$A$3:$F$12007,5,FALSE),""))</f>
        <v>2678.35</v>
      </c>
      <c r="M184" s="131"/>
      <c r="N184" s="101">
        <f t="shared" si="14"/>
        <v>0</v>
      </c>
      <c r="O184" s="101">
        <f t="shared" si="15"/>
        <v>0</v>
      </c>
      <c r="P184" s="102">
        <v>1</v>
      </c>
      <c r="Q184" s="8">
        <f t="shared" si="102"/>
        <v>2678.35</v>
      </c>
      <c r="R184" s="8">
        <f t="shared" si="102"/>
        <v>0</v>
      </c>
      <c r="S184" s="8">
        <f t="shared" si="99"/>
        <v>50888.65</v>
      </c>
      <c r="T184" s="8">
        <f t="shared" si="100"/>
        <v>0</v>
      </c>
      <c r="Z184" s="103"/>
    </row>
    <row r="185" spans="1:26" ht="33" x14ac:dyDescent="0.3">
      <c r="A185" s="41" t="s">
        <v>236</v>
      </c>
      <c r="B185" s="97" t="str">
        <f>IFERROR(VLOOKUP(C185,'[23]SINAPI JUNHO'!$A:$F,6,FALSE),IFERROR(VLOOKUP(C185,'[23]BANCO DE DADOS'!$A$3:$F$12007,2,FALSE),""))</f>
        <v>SICRO ABRIL/ 25</v>
      </c>
      <c r="C185" s="98">
        <v>804121</v>
      </c>
      <c r="D185" s="99" t="str">
        <f>IF(C185="","",IFERROR(VLOOKUP($C185,'[23]E-FISCO'!$A$1:$B$5390,2,FALSE),"FALTA"))</f>
        <v>589545 - 6</v>
      </c>
      <c r="E185" s="4"/>
      <c r="F185" s="4"/>
      <c r="G185" s="4" t="e">
        <f>IF(C185="","",LOOKUP(C185,#REF!,#REF!))</f>
        <v>#REF!</v>
      </c>
      <c r="H185" s="4" t="e">
        <f t="shared" si="97"/>
        <v>#REF!</v>
      </c>
      <c r="I185" s="5" t="str">
        <f>IFERROR(VLOOKUP(C185,'[23]SINAPI JUNHO'!$A:$E,2,FALSE),IFERROR(VLOOKUP(C185,'[23]BANCO DE DADOS'!$A$3:$F$12007,3,FALSE),""))</f>
        <v>BOCA DE BSTC D = 1,00 M - ESCONSIDADE 0° - AREIA E BRITA COMERCIAIS - ALAS RETAS</v>
      </c>
      <c r="J185" s="6" t="str">
        <f>IFERROR(VLOOKUP(C185,'[23]SINAPI JUNHO'!$A:$E,3,FALSE),IFERROR(VLOOKUP(C185,'[23]BANCO DE DADOS'!$A$3:$F$12007,4,FALSE),""))</f>
        <v>UN</v>
      </c>
      <c r="K185" s="100">
        <v>19</v>
      </c>
      <c r="L185" s="7">
        <f>IFERROR(VLOOKUP(C185,'[23]SINAPI JUNHO'!$A:$E,4,FALSE),IFERROR(VLOOKUP(C185,'[23]BANCO DE DADOS'!$A$3:$F$12007,5,FALSE),""))</f>
        <v>1894.04</v>
      </c>
      <c r="M185" s="131"/>
      <c r="N185" s="101">
        <f t="shared" si="14"/>
        <v>0</v>
      </c>
      <c r="O185" s="101">
        <f t="shared" si="15"/>
        <v>0</v>
      </c>
      <c r="P185" s="102">
        <v>1</v>
      </c>
      <c r="Q185" s="8">
        <f t="shared" si="102"/>
        <v>1894.04</v>
      </c>
      <c r="R185" s="8">
        <f t="shared" si="102"/>
        <v>0</v>
      </c>
      <c r="S185" s="8">
        <f t="shared" si="99"/>
        <v>35986.76</v>
      </c>
      <c r="T185" s="8">
        <f t="shared" si="100"/>
        <v>0</v>
      </c>
      <c r="Z185" s="103"/>
    </row>
    <row r="186" spans="1:26" ht="33" x14ac:dyDescent="0.3">
      <c r="A186" s="41" t="s">
        <v>237</v>
      </c>
      <c r="B186" s="97" t="str">
        <f>IFERROR(VLOOKUP(C186,'[23]SINAPI JUNHO'!$A:$F,6,FALSE),IFERROR(VLOOKUP(C186,'[23]BANCO DE DADOS'!$A$3:$F$12007,2,FALSE),""))</f>
        <v>ORSE MAIO2025</v>
      </c>
      <c r="C186" s="98">
        <v>10224</v>
      </c>
      <c r="D186" s="99" t="str">
        <f>IF(C186="","",IFERROR(VLOOKUP($C186,'[23]E-FISCO'!$A$1:$B$5390,2,FALSE),"FALTA"))</f>
        <v>FALTA</v>
      </c>
      <c r="E186" s="4">
        <f>IF(C186="","",LOOKUP(C186,'[23]E-FISCO'!$A$2:$A$12235,'[23]E-FISCO'!$A$2:$A$12235))</f>
        <v>9875</v>
      </c>
      <c r="F186" s="4" t="str">
        <f t="shared" ref="F186:F187" si="103">IF(C186=E186,C186,"")</f>
        <v/>
      </c>
      <c r="G186" s="4" t="e">
        <f>IF(C186="","",LOOKUP(C186,#REF!,#REF!))</f>
        <v>#REF!</v>
      </c>
      <c r="H186" s="4" t="e">
        <f t="shared" si="97"/>
        <v>#REF!</v>
      </c>
      <c r="I186" s="5" t="str">
        <f>IFERROR(VLOOKUP(C186,'[23]SINAPI JUNHO'!$A:$E,2,FALSE),IFERROR(VLOOKUP(C186,'[23]BANCO DE DADOS'!$A$3:$F$12007,3,FALSE),""))</f>
        <v>CANALETA DE DRENAGEM EM CONCRETO, DIMENSÕES INTERNAS 40 X 50CM, COM TAMPA DE CONCRETO, INCLUSIVE ESCAVAÇÃO MANUAL</v>
      </c>
      <c r="J186" s="6" t="str">
        <f>IFERROR(VLOOKUP(C186,'[23]SINAPI JUNHO'!$A:$E,3,FALSE),IFERROR(VLOOKUP(C186,'[23]BANCO DE DADOS'!$A$3:$F$12007,4,FALSE),""))</f>
        <v>M</v>
      </c>
      <c r="K186" s="100">
        <v>96.04</v>
      </c>
      <c r="L186" s="7">
        <f>IFERROR(VLOOKUP(C186,'[23]SINAPI JUNHO'!$A:$E,4,FALSE),IFERROR(VLOOKUP(C186,'[23]BANCO DE DADOS'!$A$3:$F$12007,5,FALSE),""))</f>
        <v>514.29</v>
      </c>
      <c r="M186" s="131"/>
      <c r="N186" s="101">
        <f t="shared" si="14"/>
        <v>0</v>
      </c>
      <c r="O186" s="101">
        <f t="shared" si="15"/>
        <v>0</v>
      </c>
      <c r="P186" s="102">
        <v>1</v>
      </c>
      <c r="Q186" s="8">
        <f t="shared" si="102"/>
        <v>514.29</v>
      </c>
      <c r="R186" s="8">
        <f t="shared" si="102"/>
        <v>0</v>
      </c>
      <c r="S186" s="8">
        <f t="shared" si="99"/>
        <v>49392.41</v>
      </c>
      <c r="T186" s="8">
        <f t="shared" si="100"/>
        <v>0</v>
      </c>
      <c r="Z186" s="103"/>
    </row>
    <row r="187" spans="1:26" ht="33" x14ac:dyDescent="0.3">
      <c r="A187" s="41" t="s">
        <v>238</v>
      </c>
      <c r="B187" s="97" t="str">
        <f>IFERROR(VLOOKUP(C187,'[23]SINAPI JUNHO'!$A:$F,6,FALSE),IFERROR(VLOOKUP(C187,'[23]BANCO DE DADOS'!$A$3:$F$12007,2,FALSE),""))</f>
        <v>SINAPI JUNHO 2025</v>
      </c>
      <c r="C187" s="98">
        <v>89512</v>
      </c>
      <c r="D187" s="99" t="str">
        <f>IF(C187="","",IFERROR(VLOOKUP($C187,'[23]E-FISCO'!$A$1:$B$5390,2,FALSE),"FALTA"))</f>
        <v>455720 - 4</v>
      </c>
      <c r="E187" s="4">
        <f>IF(C187="","",LOOKUP(C187,'[23]E-FISCO'!$A$2:$A$12235,'[23]E-FISCO'!$A$2:$A$12235))</f>
        <v>89512</v>
      </c>
      <c r="F187" s="4">
        <f t="shared" si="103"/>
        <v>89512</v>
      </c>
      <c r="G187" s="4" t="e">
        <f>IF(C187="","",LOOKUP(C187,#REF!,#REF!))</f>
        <v>#REF!</v>
      </c>
      <c r="H187" s="4" t="e">
        <f t="shared" si="97"/>
        <v>#REF!</v>
      </c>
      <c r="I187" s="5" t="str">
        <f>IFERROR(VLOOKUP(C187,'[23]SINAPI JUNHO'!$A:$E,2,FALSE),IFERROR(VLOOKUP(C187,'[23]BANCO DE DADOS'!$A$3:$F$12007,3,FALSE),""))</f>
        <v>TUBO PVC, SÉRIE R, ÁGUA PLUVIAL, DN 100 MM, FORNECIDO E INSTALADO EM RAMAL DE ENCAMINHAMENTO. AF_06/2022</v>
      </c>
      <c r="J187" s="6" t="str">
        <f>IFERROR(VLOOKUP(C187,'[23]SINAPI JUNHO'!$A:$E,3,FALSE),IFERROR(VLOOKUP(C187,'[23]BANCO DE DADOS'!$A$3:$F$12007,4,FALSE),""))</f>
        <v>M</v>
      </c>
      <c r="K187" s="100">
        <v>192.07</v>
      </c>
      <c r="L187" s="7">
        <f>IFERROR(VLOOKUP(C187,'[23]SINAPI JUNHO'!$A:$E,4,FALSE),IFERROR(VLOOKUP(C187,'[23]BANCO DE DADOS'!$A$3:$F$12007,5,FALSE),""))</f>
        <v>43.47</v>
      </c>
      <c r="M187" s="131"/>
      <c r="N187" s="101">
        <f t="shared" si="14"/>
        <v>0</v>
      </c>
      <c r="O187" s="101">
        <f t="shared" si="15"/>
        <v>0</v>
      </c>
      <c r="P187" s="102">
        <v>1</v>
      </c>
      <c r="Q187" s="8">
        <f t="shared" si="102"/>
        <v>43.47</v>
      </c>
      <c r="R187" s="8">
        <f t="shared" si="102"/>
        <v>0</v>
      </c>
      <c r="S187" s="8">
        <f t="shared" si="99"/>
        <v>8349.2800000000007</v>
      </c>
      <c r="T187" s="8">
        <f t="shared" si="100"/>
        <v>0</v>
      </c>
      <c r="Z187" s="103"/>
    </row>
    <row r="188" spans="1:26" ht="33" x14ac:dyDescent="0.3">
      <c r="A188" s="41" t="s">
        <v>239</v>
      </c>
      <c r="B188" s="97" t="str">
        <f>IFERROR(VLOOKUP(C188,'[23]SINAPI JUNHO'!$A:$F,6,FALSE),IFERROR(VLOOKUP(C188,'[23]BANCO DE DADOS'!$A$3:$F$12007,2,FALSE),""))</f>
        <v>SINAPI JUNHO 2025</v>
      </c>
      <c r="C188" s="98">
        <v>104166</v>
      </c>
      <c r="D188" s="99" t="str">
        <f>IF(C188="","",IFERROR(VLOOKUP($C188,'[23]E-FISCO'!$A$1:$B$5390,2,FALSE),"FALTA"))</f>
        <v>583893 - 2</v>
      </c>
      <c r="E188" s="4"/>
      <c r="F188" s="4"/>
      <c r="G188" s="4" t="e">
        <f>IF(C188="","",LOOKUP(C188,#REF!,#REF!))</f>
        <v>#REF!</v>
      </c>
      <c r="H188" s="4" t="e">
        <f t="shared" si="97"/>
        <v>#REF!</v>
      </c>
      <c r="I188" s="5" t="str">
        <f>IFERROR(VLOOKUP(C188,'[23]SINAPI JUNHO'!$A:$E,2,FALSE),IFERROR(VLOOKUP(C188,'[23]BANCO DE DADOS'!$A$3:$F$12007,3,FALSE),""))</f>
        <v>TUBO PVC, SÉRIE R, ÁGUA PLUVIAL, DN 150 MM, FORNECIDO E INSTALADO EM RAMAL DE ENCAMINHAMENTO. AF_06/2022</v>
      </c>
      <c r="J188" s="6" t="str">
        <f>IFERROR(VLOOKUP(C188,'[23]SINAPI JUNHO'!$A:$E,3,FALSE),IFERROR(VLOOKUP(C188,'[23]BANCO DE DADOS'!$A$3:$F$12007,4,FALSE),""))</f>
        <v>M</v>
      </c>
      <c r="K188" s="100">
        <v>115.24</v>
      </c>
      <c r="L188" s="7">
        <f>IFERROR(VLOOKUP(C188,'[23]SINAPI JUNHO'!$A:$E,4,FALSE),IFERROR(VLOOKUP(C188,'[23]BANCO DE DADOS'!$A$3:$F$12007,5,FALSE),""))</f>
        <v>61.32</v>
      </c>
      <c r="M188" s="131"/>
      <c r="N188" s="101">
        <f t="shared" si="14"/>
        <v>0</v>
      </c>
      <c r="O188" s="101">
        <f t="shared" si="15"/>
        <v>0</v>
      </c>
      <c r="P188" s="102">
        <v>1</v>
      </c>
      <c r="Q188" s="8">
        <f t="shared" si="102"/>
        <v>61.32</v>
      </c>
      <c r="R188" s="8">
        <f t="shared" si="102"/>
        <v>0</v>
      </c>
      <c r="S188" s="8">
        <f t="shared" si="99"/>
        <v>7066.52</v>
      </c>
      <c r="T188" s="8">
        <f t="shared" si="100"/>
        <v>0</v>
      </c>
      <c r="Z188" s="103"/>
    </row>
    <row r="189" spans="1:26" ht="49.5" x14ac:dyDescent="0.3">
      <c r="A189" s="41" t="s">
        <v>240</v>
      </c>
      <c r="B189" s="97" t="str">
        <f>IFERROR(VLOOKUP(C189,'[23]SINAPI JUNHO'!$A:$F,6,FALSE),IFERROR(VLOOKUP(C189,'[23]BANCO DE DADOS'!$A$3:$F$12007,2,FALSE),""))</f>
        <v>SINAPI JUNHO 2025</v>
      </c>
      <c r="C189" s="98">
        <v>99251</v>
      </c>
      <c r="D189" s="99" t="str">
        <f>IF(C189="","",IFERROR(VLOOKUP($C189,'[23]E-FISCO'!$A$1:$B$5390,2,FALSE),"FALTA"))</f>
        <v>498936 - 8</v>
      </c>
      <c r="E189" s="4">
        <f>IF(C189="","",LOOKUP(C189,'[23]E-FISCO'!$A$2:$A$12235,'[23]E-FISCO'!$A$2:$A$12235))</f>
        <v>99251</v>
      </c>
      <c r="F189" s="4">
        <f t="shared" ref="F189" si="104">IF(C189=E189,C189,"")</f>
        <v>99251</v>
      </c>
      <c r="G189" s="4" t="e">
        <f>IF(C189="","",LOOKUP(C189,#REF!,#REF!))</f>
        <v>#REF!</v>
      </c>
      <c r="H189" s="4" t="e">
        <f t="shared" si="97"/>
        <v>#REF!</v>
      </c>
      <c r="I189" s="5" t="str">
        <f>IFERROR(VLOOKUP(C189,'[23]SINAPI JUNHO'!$A:$E,2,FALSE),IFERROR(VLOOKUP(C189,'[23]BANCO DE DADOS'!$A$3:$F$12007,3,FALSE),""))</f>
        <v>CAIXA ENTERRADA HIDRÁULICA RETANGULAR EM ALVENARIA COM TIJOLOS CERÂMICOS MACIÇOS, DIMENSÕES INTERNAS: 0,4X0,4X0,4 M PARA REDE DE DRENAGEM. AF_12/2020</v>
      </c>
      <c r="J189" s="6" t="str">
        <f>IFERROR(VLOOKUP(C189,'[23]SINAPI JUNHO'!$A:$E,3,FALSE),IFERROR(VLOOKUP(C189,'[23]BANCO DE DADOS'!$A$3:$F$12007,4,FALSE),""))</f>
        <v>UN</v>
      </c>
      <c r="K189" s="100">
        <v>51</v>
      </c>
      <c r="L189" s="7">
        <f>IFERROR(VLOOKUP(C189,'[23]SINAPI JUNHO'!$A:$E,4,FALSE),IFERROR(VLOOKUP(C189,'[23]BANCO DE DADOS'!$A$3:$F$12007,5,FALSE),""))</f>
        <v>275.77</v>
      </c>
      <c r="M189" s="131"/>
      <c r="N189" s="101">
        <f t="shared" si="14"/>
        <v>0</v>
      </c>
      <c r="O189" s="101">
        <f t="shared" si="15"/>
        <v>0</v>
      </c>
      <c r="P189" s="102">
        <v>1</v>
      </c>
      <c r="Q189" s="8">
        <f t="shared" si="102"/>
        <v>275.77</v>
      </c>
      <c r="R189" s="8">
        <f t="shared" si="102"/>
        <v>0</v>
      </c>
      <c r="S189" s="8">
        <f t="shared" si="99"/>
        <v>14064.27</v>
      </c>
      <c r="T189" s="8">
        <f t="shared" si="100"/>
        <v>0</v>
      </c>
      <c r="Z189" s="103"/>
    </row>
    <row r="190" spans="1:26" x14ac:dyDescent="0.25">
      <c r="A190" s="91" t="s">
        <v>241</v>
      </c>
      <c r="B190" s="91"/>
      <c r="C190" s="92"/>
      <c r="D190" s="93"/>
      <c r="E190" s="93"/>
      <c r="F190" s="93"/>
      <c r="G190" s="93"/>
      <c r="H190" s="93"/>
      <c r="I190" s="3" t="s">
        <v>141</v>
      </c>
      <c r="J190" s="93"/>
      <c r="K190" s="94"/>
      <c r="L190" s="95"/>
      <c r="M190" s="132"/>
      <c r="N190" s="93"/>
      <c r="O190" s="93"/>
      <c r="P190" s="93"/>
      <c r="Q190" s="93"/>
      <c r="R190" s="93"/>
      <c r="S190" s="96">
        <f>SUM(S191:S199)</f>
        <v>76101.87</v>
      </c>
      <c r="T190" s="96">
        <f>SUM(T191:T199)</f>
        <v>0</v>
      </c>
      <c r="Z190" s="103"/>
    </row>
    <row r="191" spans="1:26" ht="33" x14ac:dyDescent="0.3">
      <c r="A191" s="41" t="s">
        <v>242</v>
      </c>
      <c r="B191" s="97" t="str">
        <f>IFERROR(VLOOKUP(C191,'[23]SINAPI JUNHO'!$A:$F,6,FALSE),IFERROR(VLOOKUP(C191,'[23]BANCO DE DADOS'!$A$3:$F$12007,2,FALSE),""))</f>
        <v>SICRO ABRIL/ 25</v>
      </c>
      <c r="C191" s="98">
        <v>5213444</v>
      </c>
      <c r="D191" s="99" t="str">
        <f>IF(C191="","",IFERROR(VLOOKUP($C191,'[23]E-FISCO'!$A$1:$B$5390,2,FALSE),"FALTA"))</f>
        <v>556854 - 4</v>
      </c>
      <c r="E191" s="4">
        <f>IF(C191="","",LOOKUP(C191,'[23]E-FISCO'!$A$2:$A$12235,'[23]E-FISCO'!$A$2:$A$12235))</f>
        <v>5213430</v>
      </c>
      <c r="F191" s="4" t="str">
        <f t="shared" ref="F191:F194" si="105">IF(C191=E191,C191,"")</f>
        <v/>
      </c>
      <c r="G191" s="4" t="e">
        <f>IF(C191="","",LOOKUP(C191,#REF!,#REF!))</f>
        <v>#REF!</v>
      </c>
      <c r="H191" s="4" t="e">
        <f t="shared" ref="H191:H194" si="106">IF(C191=G191,C191,"")</f>
        <v>#REF!</v>
      </c>
      <c r="I191" s="5" t="str">
        <f>IFERROR(VLOOKUP(C191,'[23]SINAPI JUNHO'!$A:$E,2,FALSE),IFERROR(VLOOKUP(C191,'[23]BANCO DE DADOS'!$A$3:$F$12007,3,FALSE),""))</f>
        <v>PLACA DE REGULAMENTAÇÃO EM AÇO, R1 LADO 0,248 M - PELÍCULA RETRORREFLETIVA TIPO I + SI - FORNECIMENTO E IMPLANTAÇÃO</v>
      </c>
      <c r="J191" s="6" t="str">
        <f>IFERROR(VLOOKUP(C191,'[23]SINAPI JUNHO'!$A:$E,3,FALSE),IFERROR(VLOOKUP(C191,'[23]BANCO DE DADOS'!$A$3:$F$12007,4,FALSE),""))</f>
        <v>UN</v>
      </c>
      <c r="K191" s="100">
        <v>30</v>
      </c>
      <c r="L191" s="7">
        <f>IFERROR(VLOOKUP(C191,'[23]SINAPI JUNHO'!$A:$E,4,FALSE),IFERROR(VLOOKUP(C191,'[23]BANCO DE DADOS'!$A$3:$F$12007,5,FALSE),""))</f>
        <v>277.73</v>
      </c>
      <c r="M191" s="131"/>
      <c r="N191" s="101">
        <f t="shared" si="14"/>
        <v>0</v>
      </c>
      <c r="O191" s="101">
        <f t="shared" si="15"/>
        <v>0</v>
      </c>
      <c r="P191" s="102">
        <v>1</v>
      </c>
      <c r="Q191" s="8">
        <f t="shared" ref="Q191:R199" si="107">IF($K191="","",ROUND((L191*N191)+L191,2))</f>
        <v>277.73</v>
      </c>
      <c r="R191" s="8">
        <f t="shared" si="107"/>
        <v>0</v>
      </c>
      <c r="S191" s="8">
        <f t="shared" ref="S191:S194" si="108">IF($K191="","",ROUND(Q191*K191,2))</f>
        <v>8331.9</v>
      </c>
      <c r="T191" s="8">
        <f t="shared" ref="T191:T194" si="109">IF($K191="","",ROUND(R191*K191,2))</f>
        <v>0</v>
      </c>
      <c r="Z191" s="103"/>
    </row>
    <row r="192" spans="1:26" ht="33" x14ac:dyDescent="0.3">
      <c r="A192" s="41" t="s">
        <v>243</v>
      </c>
      <c r="B192" s="97" t="str">
        <f>IFERROR(VLOOKUP(C192,'[23]SINAPI JUNHO'!$A:$F,6,FALSE),IFERROR(VLOOKUP(C192,'[23]BANCO DE DADOS'!$A$3:$F$12007,2,FALSE),""))</f>
        <v>SICRO ABRIL/ 25</v>
      </c>
      <c r="C192" s="98">
        <v>5213855</v>
      </c>
      <c r="D192" s="99" t="str">
        <f>IF(C192="","",IFERROR(VLOOKUP($C192,'[23]E-FISCO'!$A$1:$B$5390,2,FALSE),"FALTA"))</f>
        <v>563840 - 2</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REGULAMENTAÇÃO - R1 - LADO DE 0,248 M - FORNECIMENTO E IMPLANTAÇÃO</v>
      </c>
      <c r="J192" s="6" t="str">
        <f>IFERROR(VLOOKUP(C192,'[23]SINAPI JUNHO'!$A:$E,3,FALSE),IFERROR(VLOOKUP(C192,'[23]BANCO DE DADOS'!$A$3:$F$12007,4,FALSE),""))</f>
        <v>UN</v>
      </c>
      <c r="K192" s="100">
        <v>30</v>
      </c>
      <c r="L192" s="7">
        <f>IFERROR(VLOOKUP(C192,'[23]SINAPI JUNHO'!$A:$E,4,FALSE),IFERROR(VLOOKUP(C192,'[23]BANCO DE DADOS'!$A$3:$F$12007,5,FALSE),""))</f>
        <v>418.43</v>
      </c>
      <c r="M192" s="131"/>
      <c r="N192" s="101">
        <f t="shared" si="14"/>
        <v>0</v>
      </c>
      <c r="O192" s="101">
        <f t="shared" si="15"/>
        <v>0</v>
      </c>
      <c r="P192" s="102">
        <v>1</v>
      </c>
      <c r="Q192" s="8">
        <f t="shared" si="107"/>
        <v>418.43</v>
      </c>
      <c r="R192" s="8">
        <f t="shared" si="107"/>
        <v>0</v>
      </c>
      <c r="S192" s="8">
        <f t="shared" si="108"/>
        <v>12552.9</v>
      </c>
      <c r="T192" s="8">
        <f t="shared" si="109"/>
        <v>0</v>
      </c>
      <c r="Z192" s="103"/>
    </row>
    <row r="193" spans="1:26" ht="33" x14ac:dyDescent="0.3">
      <c r="A193" s="41" t="s">
        <v>244</v>
      </c>
      <c r="B193" s="97" t="str">
        <f>IFERROR(VLOOKUP(C193,'[23]SINAPI JUNHO'!$A:$F,6,FALSE),IFERROR(VLOOKUP(C193,'[23]BANCO DE DADOS'!$A$3:$F$12007,2,FALSE),""))</f>
        <v>SICRO ABRIL/ 25</v>
      </c>
      <c r="C193" s="98">
        <v>5213464</v>
      </c>
      <c r="D193" s="99" t="str">
        <f>IF(C193="","",IFERROR(VLOOKUP($C193,'[23]E-FISCO'!$A$1:$B$5390,2,FALSE),"FALTA"))</f>
        <v>556853 - 6</v>
      </c>
      <c r="E193" s="4">
        <f>IF(C193="","",LOOKUP(C193,'[23]E-FISCO'!$A$2:$A$12235,'[23]E-FISCO'!$A$2:$A$12235))</f>
        <v>5213430</v>
      </c>
      <c r="F193" s="4" t="str">
        <f t="shared" si="105"/>
        <v/>
      </c>
      <c r="G193" s="4" t="e">
        <f>IF(C193="","",LOOKUP(C193,#REF!,#REF!))</f>
        <v>#REF!</v>
      </c>
      <c r="H193" s="4" t="e">
        <f t="shared" si="106"/>
        <v>#REF!</v>
      </c>
      <c r="I193" s="5" t="str">
        <f>IFERROR(VLOOKUP(C193,'[23]SINAPI JUNHO'!$A:$E,2,FALSE),IFERROR(VLOOKUP(C193,'[23]BANCO DE DADOS'!$A$3:$F$12007,3,FALSE),""))</f>
        <v>PLACA DE ADVERTÊNCIA EM AÇO, LADO DE 0,60 M - PELÍCULA RETRORREFLETIVA TIPO I + SI - FORNECIMENTO E IMPLANTAÇÃO</v>
      </c>
      <c r="J193" s="6" t="str">
        <f>IFERROR(VLOOKUP(C193,'[23]SINAPI JUNHO'!$A:$E,3,FALSE),IFERROR(VLOOKUP(C193,'[23]BANCO DE DADOS'!$A$3:$F$12007,4,FALSE),""))</f>
        <v>UN</v>
      </c>
      <c r="K193" s="100">
        <v>12</v>
      </c>
      <c r="L193" s="7">
        <f>IFERROR(VLOOKUP(C193,'[23]SINAPI JUNHO'!$A:$E,4,FALSE),IFERROR(VLOOKUP(C193,'[23]BANCO DE DADOS'!$A$3:$F$12007,5,FALSE),""))</f>
        <v>277.70999999999998</v>
      </c>
      <c r="M193" s="131"/>
      <c r="N193" s="101">
        <f t="shared" si="14"/>
        <v>0</v>
      </c>
      <c r="O193" s="101">
        <f t="shared" si="15"/>
        <v>0</v>
      </c>
      <c r="P193" s="102">
        <v>1</v>
      </c>
      <c r="Q193" s="8">
        <f t="shared" si="107"/>
        <v>277.70999999999998</v>
      </c>
      <c r="R193" s="8">
        <f t="shared" si="107"/>
        <v>0</v>
      </c>
      <c r="S193" s="8">
        <f t="shared" si="108"/>
        <v>3332.52</v>
      </c>
      <c r="T193" s="8">
        <f t="shared" si="109"/>
        <v>0</v>
      </c>
      <c r="Z193" s="103"/>
    </row>
    <row r="194" spans="1:26" ht="49.5" x14ac:dyDescent="0.3">
      <c r="A194" s="41" t="s">
        <v>245</v>
      </c>
      <c r="B194" s="97" t="str">
        <f>IFERROR(VLOOKUP(C194,'[23]SINAPI JUNHO'!$A:$F,6,FALSE),IFERROR(VLOOKUP(C194,'[23]BANCO DE DADOS'!$A$3:$F$12007,2,FALSE),""))</f>
        <v>SICRO ABRIL/ 25</v>
      </c>
      <c r="C194" s="98">
        <v>5213863</v>
      </c>
      <c r="D194" s="99" t="str">
        <f>IF(C194="","",IFERROR(VLOOKUP($C194,'[23]E-FISCO'!$A$1:$B$5390,2,FALSE),"FALTA"))</f>
        <v>563839 - 9</v>
      </c>
      <c r="E194" s="4">
        <f>IF(C194="","",LOOKUP(C194,'[23]E-FISCO'!$A$2:$A$12235,'[23]E-FISCO'!$A$2:$A$12235))</f>
        <v>5213430</v>
      </c>
      <c r="F194" s="4" t="str">
        <f t="shared" si="105"/>
        <v/>
      </c>
      <c r="G194" s="4" t="e">
        <f>IF(C194="","",LOOKUP(C194,#REF!,#REF!))</f>
        <v>#REF!</v>
      </c>
      <c r="H194" s="4" t="e">
        <f t="shared" si="106"/>
        <v>#REF!</v>
      </c>
      <c r="I194" s="5" t="str">
        <f>IFERROR(VLOOKUP(C194,'[23]SINAPI JUNHO'!$A:$E,2,FALSE),IFERROR(VLOOKUP(C194,'[23]BANCO DE DADOS'!$A$3:$F$12007,3,FALSE),""))</f>
        <v>SUPORTE METÁLICO GALVANIZADO PARA PLACA DE ADVERTÊNCIA OU REGULAMENTAÇÃO - LADO OU DIÂMETRO DE 0,60 M - FORNECIMENTO E IMPLANTAÇÃO</v>
      </c>
      <c r="J194" s="6" t="str">
        <f>IFERROR(VLOOKUP(C194,'[23]SINAPI JUNHO'!$A:$E,3,FALSE),IFERROR(VLOOKUP(C194,'[23]BANCO DE DADOS'!$A$3:$F$12007,4,FALSE),""))</f>
        <v>UN</v>
      </c>
      <c r="K194" s="100">
        <v>42</v>
      </c>
      <c r="L194" s="7">
        <f>IFERROR(VLOOKUP(C194,'[23]SINAPI JUNHO'!$A:$E,4,FALSE),IFERROR(VLOOKUP(C194,'[23]BANCO DE DADOS'!$A$3:$F$12007,5,FALSE),""))</f>
        <v>465.61</v>
      </c>
      <c r="M194" s="131"/>
      <c r="N194" s="101">
        <f t="shared" si="14"/>
        <v>0</v>
      </c>
      <c r="O194" s="101">
        <f t="shared" si="15"/>
        <v>0</v>
      </c>
      <c r="P194" s="102">
        <v>1</v>
      </c>
      <c r="Q194" s="8">
        <f t="shared" si="107"/>
        <v>465.61</v>
      </c>
      <c r="R194" s="8">
        <f t="shared" si="107"/>
        <v>0</v>
      </c>
      <c r="S194" s="8">
        <f t="shared" si="108"/>
        <v>19555.62</v>
      </c>
      <c r="T194" s="8">
        <f t="shared" si="109"/>
        <v>0</v>
      </c>
      <c r="Z194" s="103"/>
    </row>
    <row r="195" spans="1:26" ht="33" x14ac:dyDescent="0.3">
      <c r="A195" s="41" t="s">
        <v>246</v>
      </c>
      <c r="B195" s="97" t="str">
        <f>IFERROR(VLOOKUP(C195,'[23]SINAPI JUNHO'!$A:$F,6,FALSE),IFERROR(VLOOKUP(C195,'[23]BANCO DE DADOS'!$A$3:$F$12007,2,FALSE),""))</f>
        <v>SICRO ABRIL/ 25</v>
      </c>
      <c r="C195" s="98">
        <v>5213440</v>
      </c>
      <c r="D195" s="99" t="str">
        <f>IF(C195="","",IFERROR(VLOOKUP($C195,'[23]E-FISCO'!$A$1:$B$5390,2,FALSE),"FALTA"))</f>
        <v>509149 - 7</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PLACA DE REGULAMENTAÇÃO EM AÇO D = 0,60 M - PELÍCULA RETRORREFLETIVA TIPO I + SI - FORNECIMENTO E IMPLANTAÇÃO</v>
      </c>
      <c r="J195" s="6" t="str">
        <f>IFERROR(VLOOKUP(C195,'[23]SINAPI JUNHO'!$A:$E,3,FALSE),IFERROR(VLOOKUP(C195,'[23]BANCO DE DADOS'!$A$3:$F$12007,4,FALSE),""))</f>
        <v>UN</v>
      </c>
      <c r="K195" s="100">
        <v>30</v>
      </c>
      <c r="L195" s="7">
        <f>IFERROR(VLOOKUP(C195,'[23]SINAPI JUNHO'!$A:$E,4,FALSE),IFERROR(VLOOKUP(C195,'[23]BANCO DE DADOS'!$A$3:$F$12007,5,FALSE),""))</f>
        <v>277.67</v>
      </c>
      <c r="M195" s="131"/>
      <c r="N195" s="101">
        <f>IF($P195="","",IF($P195=1,$C$10,IF($P195=2,$C$11,IF($P195=3,$C$12,IF($P195=4,$C$13,IF($P195=5,$C$14,IF($P195=6,$C$15)))))))</f>
        <v>0</v>
      </c>
      <c r="O195" s="101">
        <f>IF($P195="","",IF($P195=1,$D$10,IF($P195=2,$D$11,IF($P195=3,$D$12,IF($P195=4,$D$13,IF($P195=5,$D$14,IF($P195=6,$D$15)))))))</f>
        <v>0</v>
      </c>
      <c r="P195" s="102">
        <v>1</v>
      </c>
      <c r="Q195" s="8">
        <f t="shared" si="107"/>
        <v>277.67</v>
      </c>
      <c r="R195" s="8">
        <f t="shared" si="107"/>
        <v>0</v>
      </c>
      <c r="S195" s="8">
        <f>IF($K195="","",ROUND(Q195*K195,2))</f>
        <v>8330.1</v>
      </c>
      <c r="T195" s="8">
        <f>IF($K195="","",ROUND(R195*K195,2))</f>
        <v>0</v>
      </c>
      <c r="Z195" s="103"/>
    </row>
    <row r="196" spans="1:26" ht="33" x14ac:dyDescent="0.3">
      <c r="A196" s="41" t="s">
        <v>247</v>
      </c>
      <c r="B196" s="97" t="str">
        <f>IFERROR(VLOOKUP(C196,'[23]SINAPI JUNHO'!$A:$F,6,FALSE),IFERROR(VLOOKUP(C196,'[23]BANCO DE DADOS'!$A$3:$F$12007,2,FALSE),""))</f>
        <v>SICRO ABRIL/ 25</v>
      </c>
      <c r="C196" s="98">
        <v>5213448</v>
      </c>
      <c r="D196" s="99" t="str">
        <f>IF(C196="","",IFERROR(VLOOKUP($C196,'[23]E-FISCO'!$A$1:$B$5390,2,FALSE),"FALTA"))</f>
        <v>FALTA</v>
      </c>
      <c r="E196" s="4">
        <f>IF(C196="","",LOOKUP(C196,'[23]E-FISCO'!$A$2:$A$12235,'[23]E-FISCO'!$A$2:$A$12235))</f>
        <v>5213430</v>
      </c>
      <c r="F196" s="4" t="str">
        <f>IF(C196=E196,C196,"")</f>
        <v/>
      </c>
      <c r="G196" s="4" t="e">
        <f>IF(C196="","",LOOKUP(C196,#REF!,#REF!))</f>
        <v>#REF!</v>
      </c>
      <c r="H196" s="4" t="e">
        <f>IF(C196=G196,C196,"")</f>
        <v>#REF!</v>
      </c>
      <c r="I196" s="5" t="str">
        <f>IFERROR(VLOOKUP(C196,'[23]SINAPI JUNHO'!$A:$E,2,FALSE),IFERROR(VLOOKUP(C196,'[23]BANCO DE DADOS'!$A$3:$F$12007,3,FALSE),""))</f>
        <v>PLACA DE REGULAMENTAÇÃO EM AÇO, R2 LADO 0,60 M - PELÍCULA RETRORREFLETIVA TIPO I + SI - FORNECIMENTO E IMPLANTAÇÃO</v>
      </c>
      <c r="J196" s="6" t="str">
        <f>IFERROR(VLOOKUP(C196,'[23]SINAPI JUNHO'!$A:$E,3,FALSE),IFERROR(VLOOKUP(C196,'[23]BANCO DE DADOS'!$A$3:$F$12007,4,FALSE),""))</f>
        <v>UN</v>
      </c>
      <c r="K196" s="100">
        <v>4</v>
      </c>
      <c r="L196" s="7">
        <f>IFERROR(VLOOKUP(C196,'[23]SINAPI JUNHO'!$A:$E,4,FALSE),IFERROR(VLOOKUP(C196,'[23]BANCO DE DADOS'!$A$3:$F$12007,5,FALSE),""))</f>
        <v>189.11</v>
      </c>
      <c r="M196" s="131"/>
      <c r="N196" s="101">
        <f>IF($P196="","",IF($P196=1,$C$10,IF($P196=2,$C$11,IF($P196=3,$C$12,IF($P196=4,$C$13,IF($P196=5,$C$14,IF($P196=6,$C$15)))))))</f>
        <v>0</v>
      </c>
      <c r="O196" s="101">
        <f>IF($P196="","",IF($P196=1,$D$10,IF($P196=2,$D$11,IF($P196=3,$D$12,IF($P196=4,$D$13,IF($P196=5,$D$14,IF($P196=6,$D$15)))))))</f>
        <v>0</v>
      </c>
      <c r="P196" s="102">
        <v>1</v>
      </c>
      <c r="Q196" s="8">
        <f t="shared" si="107"/>
        <v>189.11</v>
      </c>
      <c r="R196" s="8">
        <f t="shared" si="107"/>
        <v>0</v>
      </c>
      <c r="S196" s="8">
        <f>IF($K196="","",ROUND(Q196*K196,2))</f>
        <v>756.44</v>
      </c>
      <c r="T196" s="8">
        <f>IF($K196="","",ROUND(R196*K196,2))</f>
        <v>0</v>
      </c>
      <c r="Z196" s="103"/>
    </row>
    <row r="197" spans="1:26" ht="33" x14ac:dyDescent="0.3">
      <c r="A197" s="41" t="s">
        <v>248</v>
      </c>
      <c r="B197" s="97" t="str">
        <f>IFERROR(VLOOKUP(C197,'[23]SINAPI JUNHO'!$A:$F,6,FALSE),IFERROR(VLOOKUP(C197,'[23]BANCO DE DADOS'!$A$3:$F$12007,2,FALSE),""))</f>
        <v>SICRO ABRIL/ 25</v>
      </c>
      <c r="C197" s="98">
        <v>5213859</v>
      </c>
      <c r="D197" s="99" t="str">
        <f>IF(C197="","",IFERROR(VLOOKUP($C197,'[23]E-FISCO'!$A$1:$B$5390,2,FALSE),"FALTA"))</f>
        <v>FALTA</v>
      </c>
      <c r="E197" s="4">
        <f>IF(C197="","",LOOKUP(C197,'[23]E-FISCO'!$A$2:$A$12235,'[23]E-FISCO'!$A$2:$A$12235))</f>
        <v>5213430</v>
      </c>
      <c r="F197" s="4" t="str">
        <f>IF(C197=E197,C197,"")</f>
        <v/>
      </c>
      <c r="G197" s="4" t="e">
        <f>IF(C197="","",LOOKUP(C197,#REF!,#REF!))</f>
        <v>#REF!</v>
      </c>
      <c r="H197" s="4" t="e">
        <f>IF(C197=G197,C197,"")</f>
        <v>#REF!</v>
      </c>
      <c r="I197" s="5" t="str">
        <f>IFERROR(VLOOKUP(C197,'[23]SINAPI JUNHO'!$A:$E,2,FALSE),IFERROR(VLOOKUP(C197,'[23]BANCO DE DADOS'!$A$3:$F$12007,3,FALSE),""))</f>
        <v>SUPORTE METÁLICO GALVANIZADO PARA PLACA DE REGULAMENTAÇÃO - R2 - LADO DE 0,60 M - FORNECIMENTO E IMPLANTAÇÃO</v>
      </c>
      <c r="J197" s="6" t="str">
        <f>IFERROR(VLOOKUP(C197,'[23]SINAPI JUNHO'!$A:$E,3,FALSE),IFERROR(VLOOKUP(C197,'[23]BANCO DE DADOS'!$A$3:$F$12007,4,FALSE),""))</f>
        <v>UN</v>
      </c>
      <c r="K197" s="100">
        <v>4</v>
      </c>
      <c r="L197" s="7">
        <f>IFERROR(VLOOKUP(C197,'[23]SINAPI JUNHO'!$A:$E,4,FALSE),IFERROR(VLOOKUP(C197,'[23]BANCO DE DADOS'!$A$3:$F$12007,5,FALSE),""))</f>
        <v>460.71</v>
      </c>
      <c r="M197" s="131"/>
      <c r="N197" s="101">
        <f>IF($P197="","",IF($P197=1,$C$10,IF($P197=2,$C$11,IF($P197=3,$C$12,IF($P197=4,$C$13,IF($P197=5,$C$14,IF($P197=6,$C$15)))))))</f>
        <v>0</v>
      </c>
      <c r="O197" s="101">
        <f>IF($P197="","",IF($P197=1,$D$10,IF($P197=2,$D$11,IF($P197=3,$D$12,IF($P197=4,$D$13,IF($P197=5,$D$14,IF($P197=6,$D$15)))))))</f>
        <v>0</v>
      </c>
      <c r="P197" s="102">
        <v>1</v>
      </c>
      <c r="Q197" s="8">
        <f t="shared" si="107"/>
        <v>460.71</v>
      </c>
      <c r="R197" s="8">
        <f t="shared" si="107"/>
        <v>0</v>
      </c>
      <c r="S197" s="8">
        <f>IF($K197="","",ROUND(Q197*K197,2))</f>
        <v>1842.84</v>
      </c>
      <c r="T197" s="8">
        <f>IF($K197="","",ROUND(R197*K197,2))</f>
        <v>0</v>
      </c>
      <c r="Z197" s="103"/>
    </row>
    <row r="198" spans="1:26" ht="99" x14ac:dyDescent="0.3">
      <c r="A198" s="41" t="s">
        <v>249</v>
      </c>
      <c r="B198" s="97" t="str">
        <f>IFERROR(VLOOKUP(C198,'[23]SINAPI JUNHO'!$A:$F,6,FALSE),IFERROR(VLOOKUP(C198,'[23]BANCO DE DADOS'!$A$3:$F$12007,2,FALSE),""))</f>
        <v>COMPOSIÇÃO</v>
      </c>
      <c r="C198" s="98" t="s">
        <v>150</v>
      </c>
      <c r="D198" s="99" t="str">
        <f>IF(C198="","",IFERROR(VLOOKUP($C198,'[23]E-FISCO'!$A$1:$B$5390,2,FALSE),"FALTA"))</f>
        <v>FALTA</v>
      </c>
      <c r="E198" s="4" t="str">
        <f>IF(C198="","",LOOKUP(C198,'[23]E-FISCO'!$A$2:$A$12235,'[23]E-FISCO'!$A$2:$A$12235))</f>
        <v>A9372</v>
      </c>
      <c r="F198" s="4" t="str">
        <f>IF(C198=E198,C198,"")</f>
        <v/>
      </c>
      <c r="G198" s="4" t="e">
        <f>IF(C198="","",LOOKUP(C198,#REF!,#REF!))</f>
        <v>#REF!</v>
      </c>
      <c r="H198" s="4" t="e">
        <f>IF(C198=G198,C198,"")</f>
        <v>#REF!</v>
      </c>
      <c r="I198" s="5" t="str">
        <f>IFERROR(VLOOKUP(C198,'[23]SINAPI JUNHO'!$A:$E,2,FALSE),IFERROR(VLOOKUP(C198,'[23]BANCO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8" s="6" t="str">
        <f>IFERROR(VLOOKUP(C198,'[23]SINAPI JUNHO'!$A:$E,3,FALSE),IFERROR(VLOOKUP(C198,'[23]BANCO DE DADOS'!$A$3:$F$12007,4,FALSE),""))</f>
        <v>UN</v>
      </c>
      <c r="K198" s="100">
        <v>10</v>
      </c>
      <c r="L198" s="7">
        <f>IFERROR(VLOOKUP(C198,'[23]SINAPI JUNHO'!$A:$E,4,FALSE),IFERROR(VLOOKUP(C198,'[23]BANCO DE DADOS'!$A$3:$F$12007,5,FALSE),""))</f>
        <v>883.66</v>
      </c>
      <c r="M198" s="131"/>
      <c r="N198" s="101">
        <f>IF($P198="","",IF($P198=1,$C$10,IF($P198=2,$C$11,IF($P198=3,$C$12,IF($P198=4,$C$13,IF($P198=5,$C$14,IF($P198=6,$C$15)))))))</f>
        <v>0</v>
      </c>
      <c r="O198" s="101">
        <f>IF($P198="","",IF($P198=1,$D$10,IF($P198=2,$D$11,IF($P198=3,$D$12,IF($P198=4,$D$13,IF($P198=5,$D$14,IF($P198=6,$D$15)))))))</f>
        <v>0</v>
      </c>
      <c r="P198" s="102">
        <v>1</v>
      </c>
      <c r="Q198" s="8">
        <f t="shared" si="107"/>
        <v>883.66</v>
      </c>
      <c r="R198" s="8">
        <f t="shared" si="107"/>
        <v>0</v>
      </c>
      <c r="S198" s="8">
        <f>IF($K198="","",ROUND(Q198*K198,2))</f>
        <v>8836.6</v>
      </c>
      <c r="T198" s="8">
        <f>IF($K198="","",ROUND(R198*K198,2))</f>
        <v>0</v>
      </c>
      <c r="Z198" s="103"/>
    </row>
    <row r="199" spans="1:26" ht="99" x14ac:dyDescent="0.3">
      <c r="A199" s="41" t="s">
        <v>250</v>
      </c>
      <c r="B199" s="97" t="str">
        <f>IFERROR(VLOOKUP(C199,'[23]SINAPI JUNHO'!$A:$F,6,FALSE),IFERROR(VLOOKUP(C199,'[23]BANCO DE DADOS'!$A$3:$F$12007,2,FALSE),""))</f>
        <v>COMPOSIÇÃO</v>
      </c>
      <c r="C199" s="98" t="s">
        <v>152</v>
      </c>
      <c r="D199" s="99" t="str">
        <f>IF(C199="","",IFERROR(VLOOKUP($C199,'[23]E-FISCO'!$A$1:$B$5390,2,FALSE),"FALTA"))</f>
        <v>FALTA</v>
      </c>
      <c r="E199" s="4" t="str">
        <f>IF(C199="","",LOOKUP(C199,'[23]E-FISCO'!$A$2:$A$12235,'[23]E-FISCO'!$A$2:$A$12235))</f>
        <v>A9372</v>
      </c>
      <c r="F199" s="4" t="str">
        <f>IF(C199=E199,C199,"")</f>
        <v/>
      </c>
      <c r="G199" s="4" t="e">
        <f>IF(C199="","",LOOKUP(C199,#REF!,#REF!))</f>
        <v>#REF!</v>
      </c>
      <c r="H199" s="4" t="e">
        <f>IF(C199=G199,C199,"")</f>
        <v>#REF!</v>
      </c>
      <c r="I199" s="5" t="str">
        <f>IFERROR(VLOOKUP(C199,'[23]SINAPI JUNHO'!$A:$E,2,FALSE),IFERROR(VLOOKUP(C199,'[23]BANCO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9" s="6" t="str">
        <f>IFERROR(VLOOKUP(C199,'[23]SINAPI JUNHO'!$A:$E,3,FALSE),IFERROR(VLOOKUP(C199,'[23]BANCO DE DADOS'!$A$3:$F$12007,4,FALSE),""))</f>
        <v>UN</v>
      </c>
      <c r="K199" s="100">
        <v>15</v>
      </c>
      <c r="L199" s="7">
        <f>IFERROR(VLOOKUP(C199,'[23]SINAPI JUNHO'!$A:$E,4,FALSE),IFERROR(VLOOKUP(C199,'[23]BANCO DE DADOS'!$A$3:$F$12007,5,FALSE),""))</f>
        <v>837.53</v>
      </c>
      <c r="M199" s="131"/>
      <c r="N199" s="101">
        <f>IF($P199="","",IF($P199=1,$C$10,IF($P199=2,$C$11,IF($P199=3,$C$12,IF($P199=4,$C$13,IF($P199=5,$C$14,IF($P199=6,$C$15)))))))</f>
        <v>0</v>
      </c>
      <c r="O199" s="101">
        <f>IF($P199="","",IF($P199=1,$D$10,IF($P199=2,$D$11,IF($P199=3,$D$12,IF($P199=4,$D$13,IF($P199=5,$D$14,IF($P199=6,$D$15)))))))</f>
        <v>0</v>
      </c>
      <c r="P199" s="102">
        <v>1</v>
      </c>
      <c r="Q199" s="8">
        <f t="shared" si="107"/>
        <v>837.53</v>
      </c>
      <c r="R199" s="8">
        <f t="shared" si="107"/>
        <v>0</v>
      </c>
      <c r="S199" s="8">
        <f>IF($K199="","",ROUND(Q199*K199,2))</f>
        <v>12562.95</v>
      </c>
      <c r="T199" s="8">
        <f>IF($K199="","",ROUND(R199*K199,2))</f>
        <v>0</v>
      </c>
      <c r="Z199" s="103"/>
    </row>
    <row r="200" spans="1:26" x14ac:dyDescent="0.25">
      <c r="A200" s="91" t="s">
        <v>251</v>
      </c>
      <c r="B200" s="91"/>
      <c r="C200" s="92"/>
      <c r="D200" s="93"/>
      <c r="E200" s="93"/>
      <c r="F200" s="93"/>
      <c r="G200" s="93"/>
      <c r="H200" s="93"/>
      <c r="I200" s="3" t="s">
        <v>160</v>
      </c>
      <c r="J200" s="93"/>
      <c r="K200" s="94"/>
      <c r="L200" s="95"/>
      <c r="M200" s="132"/>
      <c r="N200" s="93"/>
      <c r="O200" s="93"/>
      <c r="P200" s="93"/>
      <c r="Q200" s="93"/>
      <c r="R200" s="93"/>
      <c r="S200" s="96">
        <f>SUM(S201:S212)</f>
        <v>127580.33000000002</v>
      </c>
      <c r="T200" s="96">
        <f>SUM(T201:T212)</f>
        <v>0</v>
      </c>
      <c r="Z200" s="103"/>
    </row>
    <row r="201" spans="1:26" x14ac:dyDescent="0.3">
      <c r="A201" s="41" t="s">
        <v>252</v>
      </c>
      <c r="B201" s="97" t="str">
        <f>IFERROR(VLOOKUP(C201,'[23]SINAPI JUNHO'!$A:$F,6,FALSE),IFERROR(VLOOKUP(C201,'[23]BANCO DE DADOS'!$A$3:$F$12007,2,FALSE),""))</f>
        <v>SINAPI-I JUNHO 2025</v>
      </c>
      <c r="C201" s="98">
        <v>10848</v>
      </c>
      <c r="D201" s="99" t="str">
        <f>IF(C201="","",IFERROR(VLOOKUP($C201,'[23]E-FISCO'!$A$1:$B$5390,2,FALSE),"FALTA"))</f>
        <v>FALTA</v>
      </c>
      <c r="E201" s="4">
        <f>IF(C201="","",LOOKUP(C201,'[23]E-FISCO'!$A$2:$A$12235,'[23]E-FISCO'!$A$2:$A$12235))</f>
        <v>10779</v>
      </c>
      <c r="F201" s="4" t="str">
        <f t="shared" ref="F201:F208" si="110">IF(C201=E201,C201,"")</f>
        <v/>
      </c>
      <c r="G201" s="4" t="e">
        <f>IF(C201="","",LOOKUP(C201,#REF!,#REF!))</f>
        <v>#REF!</v>
      </c>
      <c r="H201" s="4" t="e">
        <f t="shared" ref="H201:H208" si="111">IF(C201=G201,C201,"")</f>
        <v>#REF!</v>
      </c>
      <c r="I201" s="10" t="str">
        <f>IFERROR(VLOOKUP(C201,'[23]SINAPI JUNHO'!$A:$E,2,FALSE),IFERROR(VLOOKUP(C201,'[23]BANCO DE DADOS'!$A$3:$F$12007,3,FALSE),""))</f>
        <v>PLACA DE INAUGURACAO METALICA, *40* CM X *60* CM</v>
      </c>
      <c r="J201" s="6" t="str">
        <f>IFERROR(VLOOKUP(C201,'[23]SINAPI JUNHO'!$A:$E,3,FALSE),IFERROR(VLOOKUP(C201,'[23]BANCO DE DADOS'!$A$3:$F$12007,4,FALSE),""))</f>
        <v>UN</v>
      </c>
      <c r="K201" s="100">
        <v>19</v>
      </c>
      <c r="L201" s="7">
        <f>IFERROR(VLOOKUP(C201,'[23]SINAPI JUNHO'!$A:$E,4,FALSE),IFERROR(VLOOKUP(C201,'[23]BANCO DE DADOS'!$A$3:$F$12007,5,FALSE),""))</f>
        <v>1206.01</v>
      </c>
      <c r="M201" s="131"/>
      <c r="N201" s="101">
        <f t="shared" si="14"/>
        <v>0</v>
      </c>
      <c r="O201" s="101">
        <f t="shared" si="15"/>
        <v>0</v>
      </c>
      <c r="P201" s="102">
        <v>5</v>
      </c>
      <c r="Q201" s="8">
        <f t="shared" ref="Q201:R212" si="112">IF($K201="","",ROUND((L201*N201)+L201,2))</f>
        <v>1206.01</v>
      </c>
      <c r="R201" s="8">
        <f t="shared" si="112"/>
        <v>0</v>
      </c>
      <c r="S201" s="8">
        <f t="shared" ref="S201:S208" si="113">IF($K201="","",ROUND(Q201*K201,2))</f>
        <v>22914.19</v>
      </c>
      <c r="T201" s="8">
        <f t="shared" ref="T201:T208" si="114">IF($K201="","",ROUND(R201*K201,2))</f>
        <v>0</v>
      </c>
      <c r="Z201" s="103"/>
    </row>
    <row r="202" spans="1:26" ht="49.5" x14ac:dyDescent="0.3">
      <c r="A202" s="41" t="s">
        <v>253</v>
      </c>
      <c r="B202" s="97" t="str">
        <f>IFERROR(VLOOKUP(C202,'[23]SINAPI JUNHO'!$A:$F,6,FALSE),IFERROR(VLOOKUP(C202,'[23]BANCO DE DADOS'!$A$3:$F$12007,2,FALSE),""))</f>
        <v>SICRO ABRIL/ 25</v>
      </c>
      <c r="C202" s="98">
        <v>5213834</v>
      </c>
      <c r="D202" s="99" t="str">
        <f>IF(C202="","",IFERROR(VLOOKUP($C202,'[23]E-FISCO'!$A$1:$B$5390,2,FALSE),"FALTA"))</f>
        <v>FALTA</v>
      </c>
      <c r="E202" s="4">
        <f>IF(C202="","",LOOKUP(C202,'[23]E-FISCO'!$A$2:$A$12235,'[23]E-FISCO'!$A$2:$A$12235))</f>
        <v>5213430</v>
      </c>
      <c r="F202" s="4" t="str">
        <f t="shared" si="110"/>
        <v/>
      </c>
      <c r="G202" s="4" t="e">
        <f>IF(C202="","",LOOKUP(C202,#REF!,#REF!))</f>
        <v>#REF!</v>
      </c>
      <c r="H202" s="4" t="e">
        <f t="shared" si="111"/>
        <v>#REF!</v>
      </c>
      <c r="I202" s="10" t="str">
        <f>IFERROR(VLOOKUP(C202,'[23]SINAPI JUNHO'!$A:$E,2,FALSE),IFERROR(VLOOKUP(C202,'[23]BANCO DE DADOS'!$A$3:$F$12007,3,FALSE),""))</f>
        <v>BARREIRA PLÁSTICA PARA CANALIZAÇÃO DE TRÂNSITO - 60 X 45 X 60 CM - UTILIZAÇÃO DE 600 CICLOS - FORNECIMENTO, 01 IMPLANTAÇÃO E 01 RETIRADA DIÁRIA</v>
      </c>
      <c r="J202" s="6" t="str">
        <f>IFERROR(VLOOKUP(C202,'[23]SINAPI JUNHO'!$A:$E,3,FALSE),IFERROR(VLOOKUP(C202,'[23]BANCO DE DADOS'!$A$3:$F$12007,4,FALSE),""))</f>
        <v>UN.DIA</v>
      </c>
      <c r="K202" s="100">
        <v>968</v>
      </c>
      <c r="L202" s="7">
        <f>IFERROR(VLOOKUP(C202,'[23]SINAPI JUNHO'!$A:$E,4,FALSE),IFERROR(VLOOKUP(C202,'[23]BANCO DE DADOS'!$A$3:$F$12007,5,FALSE),""))</f>
        <v>6.94</v>
      </c>
      <c r="M202" s="131"/>
      <c r="N202" s="101">
        <f t="shared" si="14"/>
        <v>0</v>
      </c>
      <c r="O202" s="101">
        <f t="shared" si="15"/>
        <v>0</v>
      </c>
      <c r="P202" s="102">
        <v>1</v>
      </c>
      <c r="Q202" s="8">
        <f t="shared" si="112"/>
        <v>6.94</v>
      </c>
      <c r="R202" s="8">
        <f t="shared" si="112"/>
        <v>0</v>
      </c>
      <c r="S202" s="8">
        <f t="shared" si="113"/>
        <v>6717.92</v>
      </c>
      <c r="T202" s="8">
        <f t="shared" si="114"/>
        <v>0</v>
      </c>
      <c r="Z202" s="103"/>
    </row>
    <row r="203" spans="1:26" ht="49.5" x14ac:dyDescent="0.3">
      <c r="A203" s="41" t="s">
        <v>254</v>
      </c>
      <c r="B203" s="97" t="str">
        <f>IFERROR(VLOOKUP(C203,'[23]SINAPI JUNHO'!$A:$F,6,FALSE),IFERROR(VLOOKUP(C203,'[23]BANCO DE DADOS'!$A$3:$F$12007,2,FALSE),""))</f>
        <v>SICRO ABRIL/ 25</v>
      </c>
      <c r="C203" s="98">
        <v>5213838</v>
      </c>
      <c r="D203" s="99" t="str">
        <f>IF(C203="","",IFERROR(VLOOKUP($C203,'[23]E-FISCO'!$A$1:$B$5390,2,FALSE),"FALTA"))</f>
        <v>514990 - 8</v>
      </c>
      <c r="E203" s="4">
        <f>IF(C203="","",LOOKUP(C203,'[23]E-FISCO'!$A$2:$A$12235,'[23]E-FISCO'!$A$2:$A$12235))</f>
        <v>5213430</v>
      </c>
      <c r="F203" s="4" t="str">
        <f t="shared" si="110"/>
        <v/>
      </c>
      <c r="G203" s="4" t="e">
        <f>IF(C203="","",LOOKUP(C203,#REF!,#REF!))</f>
        <v>#REF!</v>
      </c>
      <c r="H203" s="4" t="e">
        <f t="shared" si="111"/>
        <v>#REF!</v>
      </c>
      <c r="I203" s="10" t="str">
        <f>IFERROR(VLOOKUP(C203,'[23]SINAPI JUNHO'!$A:$E,2,FALSE),IFERROR(VLOOKUP(C203,'[23]BANCO DE DADOS'!$A$3:$F$12007,3,FALSE),""))</f>
        <v>CILINDRO CANALIZADOR DE TRÁFEGO COM BASE QUADRADA DE 111 X 56 X 56 CM - UTILIZAÇÃO DE 600 CICLOS - FORNECIMENTO, 01 IMPLANTAÇÃO E 01 RETIRADA DIÁRIA</v>
      </c>
      <c r="J203" s="6" t="str">
        <f>IFERROR(VLOOKUP(C203,'[23]SINAPI JUNHO'!$A:$E,3,FALSE),IFERROR(VLOOKUP(C203,'[23]BANCO DE DADOS'!$A$3:$F$12007,4,FALSE),""))</f>
        <v>UN.DIA</v>
      </c>
      <c r="K203" s="100">
        <v>968</v>
      </c>
      <c r="L203" s="7">
        <f>IFERROR(VLOOKUP(C203,'[23]SINAPI JUNHO'!$A:$E,4,FALSE),IFERROR(VLOOKUP(C203,'[23]BANCO DE DADOS'!$A$3:$F$12007,5,FALSE),""))</f>
        <v>4.71</v>
      </c>
      <c r="M203" s="131"/>
      <c r="N203" s="101">
        <f t="shared" si="14"/>
        <v>0</v>
      </c>
      <c r="O203" s="101">
        <f t="shared" si="15"/>
        <v>0</v>
      </c>
      <c r="P203" s="102">
        <v>1</v>
      </c>
      <c r="Q203" s="8">
        <f t="shared" si="112"/>
        <v>4.71</v>
      </c>
      <c r="R203" s="8">
        <f t="shared" si="112"/>
        <v>0</v>
      </c>
      <c r="S203" s="8">
        <f t="shared" si="113"/>
        <v>4559.28</v>
      </c>
      <c r="T203" s="8">
        <f t="shared" si="114"/>
        <v>0</v>
      </c>
      <c r="Z203" s="103"/>
    </row>
    <row r="204" spans="1:26" ht="33" x14ac:dyDescent="0.3">
      <c r="A204" s="41" t="s">
        <v>255</v>
      </c>
      <c r="B204" s="97" t="str">
        <f>IFERROR(VLOOKUP(C204,'[23]SINAPI JUNHO'!$A:$F,6,FALSE),IFERROR(VLOOKUP(C204,'[23]BANCO DE DADOS'!$A$3:$F$12007,2,FALSE),""))</f>
        <v>SINAPI JUNHO 2025</v>
      </c>
      <c r="C204" s="98">
        <v>104790</v>
      </c>
      <c r="D204" s="99" t="str">
        <f>IF(C204="","",IFERROR(VLOOKUP($C204,'[23]E-FISCO'!$A$1:$B$5390,2,FALSE),"FALTA"))</f>
        <v>581710 - 2</v>
      </c>
      <c r="E204" s="4">
        <f>IF(C204="","",LOOKUP(C204,'[23]E-FISCO'!$A$2:$A$12235,'[23]E-FISCO'!$A$2:$A$12235))</f>
        <v>104790</v>
      </c>
      <c r="F204" s="4">
        <f t="shared" si="110"/>
        <v>104790</v>
      </c>
      <c r="G204" s="4" t="e">
        <f>IF(C204="","",LOOKUP(C204,#REF!,#REF!))</f>
        <v>#REF!</v>
      </c>
      <c r="H204" s="4" t="e">
        <f t="shared" si="111"/>
        <v>#REF!</v>
      </c>
      <c r="I204" s="10" t="str">
        <f>IFERROR(VLOOKUP(C204,'[23]SINAPI JUNHO'!$A:$E,2,FALSE),IFERROR(VLOOKUP(C204,'[23]BANCO DE DADOS'!$A$3:$F$12007,3,FALSE),""))</f>
        <v>DEMOLIÇÃO DE PISO DE CONCRETO SIMPLES, DE FORMA MECANIZADA COM MARTELETE, SEM REAPROVEITAMENTO. AF_09/2023</v>
      </c>
      <c r="J204" s="6" t="str">
        <f>IFERROR(VLOOKUP(C204,'[23]SINAPI JUNHO'!$A:$E,3,FALSE),IFERROR(VLOOKUP(C204,'[23]BANCO DE DADOS'!$A$3:$F$12007,4,FALSE),""))</f>
        <v>M3</v>
      </c>
      <c r="K204" s="100">
        <v>5.15</v>
      </c>
      <c r="L204" s="7">
        <f>IFERROR(VLOOKUP(C204,'[23]SINAPI JUNHO'!$A:$E,4,FALSE),IFERROR(VLOOKUP(C204,'[23]BANCO DE DADOS'!$A$3:$F$12007,5,FALSE),""))</f>
        <v>104.34</v>
      </c>
      <c r="M204" s="131"/>
      <c r="N204" s="101">
        <f t="shared" si="14"/>
        <v>0</v>
      </c>
      <c r="O204" s="101">
        <f t="shared" si="15"/>
        <v>0</v>
      </c>
      <c r="P204" s="102">
        <v>1</v>
      </c>
      <c r="Q204" s="8">
        <f t="shared" si="112"/>
        <v>104.34</v>
      </c>
      <c r="R204" s="8">
        <f t="shared" si="112"/>
        <v>0</v>
      </c>
      <c r="S204" s="8">
        <f t="shared" si="113"/>
        <v>537.35</v>
      </c>
      <c r="T204" s="8">
        <f t="shared" si="114"/>
        <v>0</v>
      </c>
      <c r="Z204" s="103"/>
    </row>
    <row r="205" spans="1:26" ht="33" x14ac:dyDescent="0.3">
      <c r="A205" s="41" t="s">
        <v>256</v>
      </c>
      <c r="B205" s="97" t="str">
        <f>IFERROR(VLOOKUP(C205,'[23]SINAPI JUNHO'!$A:$F,6,FALSE),IFERROR(VLOOKUP(C205,'[23]BANCO DE DADOS'!$A$3:$F$12007,2,FALSE),""))</f>
        <v>SICRO ABRIL/ 25</v>
      </c>
      <c r="C205" s="98">
        <v>5219544</v>
      </c>
      <c r="D205" s="99" t="str">
        <f>IF(C205="","",IFERROR(VLOOKUP($C205,'[23]E-FISCO'!$A$1:$B$5390,2,FALSE),"FALTA"))</f>
        <v>FALTA</v>
      </c>
      <c r="E205" s="4">
        <f>IF(C205="","",LOOKUP(C205,'[23]E-FISCO'!$A$2:$A$12235,'[23]E-FISCO'!$A$2:$A$12235))</f>
        <v>5214012</v>
      </c>
      <c r="F205" s="4" t="str">
        <f t="shared" si="110"/>
        <v/>
      </c>
      <c r="G205" s="4" t="e">
        <f>IF(C205="","",LOOKUP(C205,#REF!,#REF!))</f>
        <v>#REF!</v>
      </c>
      <c r="H205" s="4" t="e">
        <f t="shared" si="111"/>
        <v>#REF!</v>
      </c>
      <c r="I205" s="10" t="str">
        <f>IFERROR(VLOOKUP(C205,'[23]SINAPI JUNHO'!$A:$E,2,FALSE),IFERROR(VLOOKUP(C205,'[23]BANCO DE DADOS'!$A$3:$F$12007,3,FALSE),""))</f>
        <v>CAVALETE EM PERFIL METÁLICO PARA PLACA DE SINALIZAÇÃO - 1,00 M X 1,00 M - CONFECÇÃO</v>
      </c>
      <c r="J205" s="6" t="str">
        <f>IFERROR(VLOOKUP(C205,'[23]SINAPI JUNHO'!$A:$E,3,FALSE),IFERROR(VLOOKUP(C205,'[23]BANCO DE DADOS'!$A$3:$F$12007,4,FALSE),""))</f>
        <v>UN</v>
      </c>
      <c r="K205" s="100">
        <v>24</v>
      </c>
      <c r="L205" s="7">
        <f>IFERROR(VLOOKUP(C205,'[23]SINAPI JUNHO'!$A:$E,4,FALSE),IFERROR(VLOOKUP(C205,'[23]BANCO DE DADOS'!$A$3:$F$12007,5,FALSE),""))</f>
        <v>226.46</v>
      </c>
      <c r="M205" s="131"/>
      <c r="N205" s="101">
        <f t="shared" si="14"/>
        <v>0</v>
      </c>
      <c r="O205" s="101">
        <f t="shared" si="15"/>
        <v>0</v>
      </c>
      <c r="P205" s="102">
        <v>1</v>
      </c>
      <c r="Q205" s="8">
        <f t="shared" si="112"/>
        <v>226.46</v>
      </c>
      <c r="R205" s="8">
        <f t="shared" si="112"/>
        <v>0</v>
      </c>
      <c r="S205" s="8">
        <f t="shared" si="113"/>
        <v>5435.04</v>
      </c>
      <c r="T205" s="8">
        <f t="shared" si="114"/>
        <v>0</v>
      </c>
      <c r="Z205" s="103"/>
    </row>
    <row r="206" spans="1:26" ht="33" x14ac:dyDescent="0.3">
      <c r="A206" s="41" t="s">
        <v>257</v>
      </c>
      <c r="B206" s="97" t="str">
        <f>IFERROR(VLOOKUP(C206,'[23]SINAPI JUNHO'!$A:$F,6,FALSE),IFERROR(VLOOKUP(C206,'[23]BANCO DE DADOS'!$A$3:$F$12007,2,FALSE),""))</f>
        <v>SICRO ABRIL/ 25</v>
      </c>
      <c r="C206" s="98">
        <v>5213417</v>
      </c>
      <c r="D206" s="99" t="str">
        <f>IF(C206="","",IFERROR(VLOOKUP($C206,'[23]E-FISCO'!$A$1:$B$5390,2,FALSE),"FALTA"))</f>
        <v>FALTA</v>
      </c>
      <c r="E206" s="4">
        <f>IF(C206="","",LOOKUP(C206,'[23]E-FISCO'!$A$2:$A$12235,'[23]E-FISCO'!$A$2:$A$12235))</f>
        <v>4915777</v>
      </c>
      <c r="F206" s="4" t="str">
        <f t="shared" si="110"/>
        <v/>
      </c>
      <c r="G206" s="4" t="e">
        <f>IF(C206="","",LOOKUP(C206,#REF!,#REF!))</f>
        <v>#REF!</v>
      </c>
      <c r="H206" s="4" t="e">
        <f t="shared" si="111"/>
        <v>#REF!</v>
      </c>
      <c r="I206" s="10" t="str">
        <f>IFERROR(VLOOKUP(C206,'[23]SINAPI JUNHO'!$A:$E,2,FALSE),IFERROR(VLOOKUP(C206,'[23]BANCO DE DADOS'!$A$3:$F$12007,3,FALSE),""))</f>
        <v>PLACA EM AÇO Nº 16 GALVANIZADO COM PELÍCULA RETRORREFLETIVA TIPO I + III - CONFECÇÃO</v>
      </c>
      <c r="J206" s="6" t="str">
        <f>IFERROR(VLOOKUP(C206,'[23]SINAPI JUNHO'!$A:$E,3,FALSE),IFERROR(VLOOKUP(C206,'[23]BANCO DE DADOS'!$A$3:$F$12007,4,FALSE),""))</f>
        <v>M²</v>
      </c>
      <c r="K206" s="100">
        <v>19.2</v>
      </c>
      <c r="L206" s="7">
        <f>IFERROR(VLOOKUP(C206,'[23]SINAPI JUNHO'!$A:$E,4,FALSE),IFERROR(VLOOKUP(C206,'[23]BANCO DE DADOS'!$A$3:$F$12007,5,FALSE),""))</f>
        <v>459.74</v>
      </c>
      <c r="M206" s="131"/>
      <c r="N206" s="101">
        <f t="shared" si="14"/>
        <v>0</v>
      </c>
      <c r="O206" s="101">
        <f t="shared" si="15"/>
        <v>0</v>
      </c>
      <c r="P206" s="102">
        <v>1</v>
      </c>
      <c r="Q206" s="8">
        <f t="shared" si="112"/>
        <v>459.74</v>
      </c>
      <c r="R206" s="8">
        <f t="shared" si="112"/>
        <v>0</v>
      </c>
      <c r="S206" s="8">
        <f t="shared" si="113"/>
        <v>8827.01</v>
      </c>
      <c r="T206" s="8">
        <f t="shared" si="114"/>
        <v>0</v>
      </c>
      <c r="Z206" s="103"/>
    </row>
    <row r="207" spans="1:26" ht="49.5" x14ac:dyDescent="0.3">
      <c r="A207" s="41" t="s">
        <v>258</v>
      </c>
      <c r="B207" s="97" t="str">
        <f>IFERROR(VLOOKUP(C207,'[23]SINAPI JUNHO'!$A:$F,6,FALSE),IFERROR(VLOOKUP(C207,'[23]BANCO DE DADOS'!$A$3:$F$12007,2,FALSE),""))</f>
        <v>SICRO ABRIL/ 25</v>
      </c>
      <c r="C207" s="98">
        <v>5502972</v>
      </c>
      <c r="D207" s="99" t="str">
        <f>IF(C207="","",IFERROR(VLOOKUP($C207,'[23]E-FISCO'!$A$1:$B$5390,2,FALSE),"FALTA"))</f>
        <v>FALTA</v>
      </c>
      <c r="E207" s="4">
        <f>IF(C207="","",LOOKUP(C207,'[23]E-FISCO'!$A$2:$A$12235,'[23]E-FISCO'!$A$2:$A$12235))</f>
        <v>5502115</v>
      </c>
      <c r="F207" s="4" t="str">
        <f t="shared" si="110"/>
        <v/>
      </c>
      <c r="G207" s="4" t="e">
        <f>IF(C207="","",LOOKUP(C207,#REF!,#REF!))</f>
        <v>#REF!</v>
      </c>
      <c r="H207" s="4" t="e">
        <f t="shared" si="111"/>
        <v>#REF!</v>
      </c>
      <c r="I207" s="10" t="str">
        <f>IFERROR(VLOOKUP(C207,'[23]SINAPI JUNHO'!$A:$E,2,FALSE),IFERROR(VLOOKUP(C207,'[23]BANCO DE DADOS'!$A$3:$F$12007,3,FALSE),""))</f>
        <v>ESCAVAÇÃO DE VALA EM MATERIAL DE 3ª CATEGORIA - RESISTÊNCIA À COMPRESSÃO ACIMA DE 110 MPA - COM ESCAVADEIRA E ROMPEDOR HIDRÁULICO 1.700 KG</v>
      </c>
      <c r="J207" s="6" t="str">
        <f>IFERROR(VLOOKUP(C207,'[23]SINAPI JUNHO'!$A:$E,3,FALSE),IFERROR(VLOOKUP(C207,'[23]BANCO DE DADOS'!$A$3:$F$12007,4,FALSE),""))</f>
        <v>M³</v>
      </c>
      <c r="K207" s="100">
        <v>4.17</v>
      </c>
      <c r="L207" s="7">
        <f>IFERROR(VLOOKUP(C207,'[23]SINAPI JUNHO'!$A:$E,4,FALSE),IFERROR(VLOOKUP(C207,'[23]BANCO DE DADOS'!$A$3:$F$12007,5,FALSE),""))</f>
        <v>211.83</v>
      </c>
      <c r="M207" s="131"/>
      <c r="N207" s="101">
        <f t="shared" si="14"/>
        <v>0</v>
      </c>
      <c r="O207" s="101">
        <f t="shared" si="15"/>
        <v>0</v>
      </c>
      <c r="P207" s="102">
        <v>1</v>
      </c>
      <c r="Q207" s="8">
        <f t="shared" si="112"/>
        <v>211.83</v>
      </c>
      <c r="R207" s="8">
        <f t="shared" si="112"/>
        <v>0</v>
      </c>
      <c r="S207" s="8">
        <f t="shared" si="113"/>
        <v>883.33</v>
      </c>
      <c r="T207" s="8">
        <f t="shared" si="114"/>
        <v>0</v>
      </c>
      <c r="Z207" s="103"/>
    </row>
    <row r="208" spans="1:26" ht="49.5" x14ac:dyDescent="0.3">
      <c r="A208" s="41" t="s">
        <v>259</v>
      </c>
      <c r="B208" s="97" t="str">
        <f>IFERROR(VLOOKUP(C208,'[23]SINAPI JUNHO'!$A:$F,6,FALSE),IFERROR(VLOOKUP(C208,'[23]BANCO DE DADOS'!$A$3:$F$12007,2,FALSE),""))</f>
        <v>SINAPI JUNHO 2025</v>
      </c>
      <c r="C208" s="98">
        <v>103310</v>
      </c>
      <c r="D208" s="99" t="str">
        <f>IF(C208="","",IFERROR(VLOOKUP($C208,'[23]E-FISCO'!$A$1:$B$5390,2,FALSE),"FALTA"))</f>
        <v>FALTA</v>
      </c>
      <c r="E208" s="4">
        <f>IF(C208="","",LOOKUP(C208,'[23]E-FISCO'!$A$2:$A$12235,'[23]E-FISCO'!$A$2:$A$12235))</f>
        <v>103292</v>
      </c>
      <c r="F208" s="4" t="str">
        <f t="shared" si="110"/>
        <v/>
      </c>
      <c r="G208" s="4" t="e">
        <f>IF(C208="","",LOOKUP(C208,#REF!,#REF!))</f>
        <v>#REF!</v>
      </c>
      <c r="H208" s="4" t="e">
        <f t="shared" si="111"/>
        <v>#REF!</v>
      </c>
      <c r="I208" s="10" t="str">
        <f>IFERROR(VLOOKUP(C208,'[23]SINAPI JUNHO'!$A:$E,2,FALSE),IFERROR(VLOOKUP(C208,'[23]BANCO DE DADOS'!$A$3:$F$12007,3,FALSE),""))</f>
        <v>INSTALAÇÃO DE LIXEIRA METÁLICA DUPLA, CAPACIDADE DE 60 L, EM TUBO DE AÇO CARBONO E CESTOS EM CHAPA DE AÇO COM PINTURA ELETROSTÁTICA, SOBRE SOLO. AF_11/2021</v>
      </c>
      <c r="J208" s="6" t="str">
        <f>IFERROR(VLOOKUP(C208,'[23]SINAPI JUNHO'!$A:$E,3,FALSE),IFERROR(VLOOKUP(C208,'[23]BANCO DE DADOS'!$A$3:$F$12007,4,FALSE),""))</f>
        <v>UN</v>
      </c>
      <c r="K208" s="100">
        <v>36</v>
      </c>
      <c r="L208" s="7">
        <f>IFERROR(VLOOKUP(C208,'[23]SINAPI JUNHO'!$A:$E,4,FALSE),IFERROR(VLOOKUP(C208,'[23]BANCO DE DADOS'!$A$3:$F$12007,5,FALSE),""))</f>
        <v>1288.47</v>
      </c>
      <c r="M208" s="131"/>
      <c r="N208" s="101">
        <f t="shared" si="14"/>
        <v>0</v>
      </c>
      <c r="O208" s="101">
        <f t="shared" si="15"/>
        <v>0</v>
      </c>
      <c r="P208" s="102">
        <v>1</v>
      </c>
      <c r="Q208" s="8">
        <f t="shared" si="112"/>
        <v>1288.47</v>
      </c>
      <c r="R208" s="8">
        <f t="shared" si="112"/>
        <v>0</v>
      </c>
      <c r="S208" s="8">
        <f t="shared" si="113"/>
        <v>46384.92</v>
      </c>
      <c r="T208" s="8">
        <f t="shared" si="114"/>
        <v>0</v>
      </c>
      <c r="Z208" s="103"/>
    </row>
    <row r="209" spans="1:26" ht="33" x14ac:dyDescent="0.3">
      <c r="A209" s="41" t="s">
        <v>260</v>
      </c>
      <c r="B209" s="97" t="str">
        <f>IFERROR(VLOOKUP(C209,'[23]SINAPI JUNHO'!$A:$F,6,FALSE),IFERROR(VLOOKUP(C209,'[23]BANCO DE DADOS'!$A$3:$F$12007,2,FALSE),""))</f>
        <v>SICRO ABRIL/ 25</v>
      </c>
      <c r="C209" s="98">
        <v>5213850</v>
      </c>
      <c r="D209" s="99" t="str">
        <f>IF(C209="","",IFERROR(VLOOKUP($C209,'[23]E-FISCO'!$A$1:$B$5390,2,FALSE),"FALTA"))</f>
        <v>572200 - 4</v>
      </c>
      <c r="E209" s="4">
        <f>IF(C209="","",LOOKUP(C209,'[23]E-FISCO'!$A$2:$A$12235,'[23]E-FISCO'!$A$2:$A$12235))</f>
        <v>5213430</v>
      </c>
      <c r="F209" s="4" t="str">
        <f>IF(C209=E209,C209,"")</f>
        <v/>
      </c>
      <c r="G209" s="4" t="e">
        <f>IF(C209="","",LOOKUP(C209,#REF!,#REF!))</f>
        <v>#REF!</v>
      </c>
      <c r="H209" s="4" t="e">
        <f>IF(C209=G209,C209,"")</f>
        <v>#REF!</v>
      </c>
      <c r="I209" s="5" t="str">
        <f>IFERROR(VLOOKUP(C209,'[23]SINAPI JUNHO'!$A:$E,2,FALSE),IFERROR(VLOOKUP(C209,'[23]BANCO DE DADOS'!$A$3:$F$12007,3,FALSE),""))</f>
        <v>OPERAÇÃO DE SINALIZAÇÃO POR BANDEIROLA DE TECIDO OU COM PLACA METÁLICA</v>
      </c>
      <c r="J209" s="6" t="str">
        <f>IFERROR(VLOOKUP(C209,'[23]SINAPI JUNHO'!$A:$E,3,FALSE),IFERROR(VLOOKUP(C209,'[23]BANCO DE DADOS'!$A$3:$F$12007,4,FALSE),""))</f>
        <v>H</v>
      </c>
      <c r="K209" s="100">
        <v>1408</v>
      </c>
      <c r="L209" s="7">
        <f>IFERROR(VLOOKUP(C209,'[23]SINAPI JUNHO'!$A:$E,4,FALSE),IFERROR(VLOOKUP(C209,'[23]BANCO DE DADOS'!$A$3:$F$12007,5,FALSE),""))</f>
        <v>20.52</v>
      </c>
      <c r="M209" s="131"/>
      <c r="N209" s="101">
        <f>IF($P209="","",IF($P209=1,$C$10,IF($P209=2,$C$11,IF($P209=3,$C$12,IF($P209=4,$C$13,IF($P209=5,$C$14,IF($P209=6,$C$15)))))))</f>
        <v>0</v>
      </c>
      <c r="O209" s="101">
        <f>IF($P209="","",IF($P209=1,$D$10,IF($P209=2,$D$11,IF($P209=3,$D$12,IF($P209=4,$D$13,IF($P209=5,$D$14,IF($P209=6,$D$15)))))))</f>
        <v>0</v>
      </c>
      <c r="P209" s="102">
        <v>1</v>
      </c>
      <c r="Q209" s="8">
        <f t="shared" si="112"/>
        <v>20.52</v>
      </c>
      <c r="R209" s="8">
        <f t="shared" si="112"/>
        <v>0</v>
      </c>
      <c r="S209" s="8">
        <f>IF($K209="","",ROUND(Q209*K209,2))</f>
        <v>28892.16</v>
      </c>
      <c r="T209" s="8">
        <f>IF($K209="","",ROUND(R209*K209,2))</f>
        <v>0</v>
      </c>
      <c r="Z209" s="103"/>
    </row>
    <row r="210" spans="1:26" ht="33" x14ac:dyDescent="0.3">
      <c r="A210" s="41" t="s">
        <v>261</v>
      </c>
      <c r="B210" s="97" t="str">
        <f>IFERROR(VLOOKUP(C210,'[23]SINAPI JUNHO'!$A:$F,6,FALSE),IFERROR(VLOOKUP(C210,'[23]BANCO DE DADOS'!$A$3:$F$12007,2,FALSE),""))</f>
        <v>SICRO ABRIL/ 25</v>
      </c>
      <c r="C210" s="98">
        <v>5213835</v>
      </c>
      <c r="D210" s="99" t="str">
        <f>IF(C210="","",IFERROR(VLOOKUP($C210,'[23]E-FISCO'!$A$1:$B$5390,2,FALSE),"FALTA"))</f>
        <v>FALTA</v>
      </c>
      <c r="E210" s="4">
        <f>IF(C210="","",LOOKUP(C210,'[23]E-FISCO'!$A$2:$A$12235,'[23]E-FISCO'!$A$2:$A$12235))</f>
        <v>5213430</v>
      </c>
      <c r="F210" s="4" t="str">
        <f>IF(C210=E210,C210,"")</f>
        <v/>
      </c>
      <c r="G210" s="4" t="e">
        <f>IF(C210="","",LOOKUP(C210,#REF!,#REF!))</f>
        <v>#REF!</v>
      </c>
      <c r="H210" s="4" t="e">
        <f>IF(C210=G210,C210,"")</f>
        <v>#REF!</v>
      </c>
      <c r="I210" s="5" t="str">
        <f>IFERROR(VLOOKUP(C210,'[23]SINAPI JUNHO'!$A:$E,2,FALSE),IFERROR(VLOOKUP(C210,'[23]BANCO DE DADOS'!$A$3:$F$12007,3,FALSE),""))</f>
        <v>CONE PLÁSTICO PARA CANALIZAÇÃO DE TRÂNSITO - UTILIZAÇÃO DE 150 CICLOS - FORNECIMENTO, 01 IMPLANTAÇÃO E 01 RETIRADA DIÁRIA</v>
      </c>
      <c r="J210" s="6" t="str">
        <f>IFERROR(VLOOKUP(C210,'[23]SINAPI JUNHO'!$A:$E,3,FALSE),IFERROR(VLOOKUP(C210,'[23]BANCO DE DADOS'!$A$3:$F$12007,4,FALSE),""))</f>
        <v>UN.DIA</v>
      </c>
      <c r="K210" s="100">
        <v>660</v>
      </c>
      <c r="L210" s="7">
        <f>IFERROR(VLOOKUP(C210,'[23]SINAPI JUNHO'!$A:$E,4,FALSE),IFERROR(VLOOKUP(C210,'[23]BANCO DE DADOS'!$A$3:$F$12007,5,FALSE),""))</f>
        <v>0.76</v>
      </c>
      <c r="M210" s="131"/>
      <c r="N210" s="101">
        <f>IF($P210="","",IF($P210=1,$C$10,IF($P210=2,$C$11,IF($P210=3,$C$12,IF($P210=4,$C$13,IF($P210=5,$C$14,IF($P210=6,$C$15)))))))</f>
        <v>0</v>
      </c>
      <c r="O210" s="101">
        <f>IF($P210="","",IF($P210=1,$D$10,IF($P210=2,$D$11,IF($P210=3,$D$12,IF($P210=4,$D$13,IF($P210=5,$D$14,IF($P210=6,$D$15)))))))</f>
        <v>0</v>
      </c>
      <c r="P210" s="102">
        <v>1</v>
      </c>
      <c r="Q210" s="8">
        <f t="shared" si="112"/>
        <v>0.76</v>
      </c>
      <c r="R210" s="8">
        <f t="shared" si="112"/>
        <v>0</v>
      </c>
      <c r="S210" s="8">
        <f>IF($K210="","",ROUND(Q210*K210,2))</f>
        <v>501.6</v>
      </c>
      <c r="T210" s="8">
        <f>IF($K210="","",ROUND(R210*K210,2))</f>
        <v>0</v>
      </c>
      <c r="Z210" s="103"/>
    </row>
    <row r="211" spans="1:26" ht="49.5" x14ac:dyDescent="0.3">
      <c r="A211" s="41" t="s">
        <v>262</v>
      </c>
      <c r="B211" s="97" t="str">
        <f>IFERROR(VLOOKUP(C211,'[23]SINAPI JUNHO'!$A:$F,6,FALSE),IFERROR(VLOOKUP(C211,'[23]BANCO DE DADOS'!$A$3:$F$12007,2,FALSE),""))</f>
        <v>SICRO ABRIL/ 25</v>
      </c>
      <c r="C211" s="98">
        <v>5212557</v>
      </c>
      <c r="D211" s="99" t="str">
        <f>IF(C211="","",IFERROR(VLOOKUP($C211,'[23]E-FISCO'!$A$1:$B$5390,2,FALSE),"FALTA"))</f>
        <v>566697 - 0</v>
      </c>
      <c r="E211" s="4">
        <f>IF(C211="","",LOOKUP(C211,'[23]E-FISCO'!$A$2:$A$12235,'[23]E-FISCO'!$A$2:$A$12235))</f>
        <v>4915777</v>
      </c>
      <c r="F211" s="4" t="str">
        <f>IF(C211=E211,C211,"")</f>
        <v/>
      </c>
      <c r="G211" s="4" t="e">
        <f>IF(C211="","",LOOKUP(C211,#REF!,#REF!))</f>
        <v>#REF!</v>
      </c>
      <c r="H211" s="4" t="e">
        <f>IF(C211=G211,C211,"")</f>
        <v>#REF!</v>
      </c>
      <c r="I211" s="5" t="str">
        <f>IFERROR(VLOOKUP(C211,'[23]SINAPI JUNHO'!$A:$E,2,FALSE),IFERROR(VLOOKUP(C211,'[23]BANCO DE DADOS'!$A$3:$F$12007,3,FALSE),""))</f>
        <v>PLACA DE REGULAMENTAÇÃO PARA SINALIZAÇÃO DE OBRAS MONTADA EM SUPORTE METÁLICO MÓVEL - D = 1,00 M - UTILIZAÇÃO DE 600 CICLOS - FORNECIMENTO, 01 IMPLANTAÇÃO E 01 RETIRADA DIÁRIA</v>
      </c>
      <c r="J211" s="6" t="str">
        <f>IFERROR(VLOOKUP(C211,'[23]SINAPI JUNHO'!$A:$E,3,FALSE),IFERROR(VLOOKUP(C211,'[23]BANCO DE DADOS'!$A$3:$F$12007,4,FALSE),""))</f>
        <v>UN.DIA</v>
      </c>
      <c r="K211" s="100">
        <v>145</v>
      </c>
      <c r="L211" s="7">
        <f>IFERROR(VLOOKUP(C211,'[23]SINAPI JUNHO'!$A:$E,4,FALSE),IFERROR(VLOOKUP(C211,'[23]BANCO DE DADOS'!$A$3:$F$12007,5,FALSE),""))</f>
        <v>3.63</v>
      </c>
      <c r="M211" s="131"/>
      <c r="N211" s="101">
        <f>IF($P211="","",IF($P211=1,$C$10,IF($P211=2,$C$11,IF($P211=3,$C$12,IF($P211=4,$C$13,IF($P211=5,$C$14,IF($P211=6,$C$15)))))))</f>
        <v>0</v>
      </c>
      <c r="O211" s="101">
        <f>IF($P211="","",IF($P211=1,$D$10,IF($P211=2,$D$11,IF($P211=3,$D$12,IF($P211=4,$D$13,IF($P211=5,$D$14,IF($P211=6,$D$15)))))))</f>
        <v>0</v>
      </c>
      <c r="P211" s="102">
        <v>1</v>
      </c>
      <c r="Q211" s="8">
        <f t="shared" si="112"/>
        <v>3.63</v>
      </c>
      <c r="R211" s="8">
        <f t="shared" si="112"/>
        <v>0</v>
      </c>
      <c r="S211" s="8">
        <f>IF($K211="","",ROUND(Q211*K211,2))</f>
        <v>526.35</v>
      </c>
      <c r="T211" s="8">
        <f>IF($K211="","",ROUND(R211*K211,2))</f>
        <v>0</v>
      </c>
      <c r="Z211" s="103"/>
    </row>
    <row r="212" spans="1:26" ht="49.5" x14ac:dyDescent="0.3">
      <c r="A212" s="41" t="s">
        <v>263</v>
      </c>
      <c r="B212" s="97" t="str">
        <f>IFERROR(VLOOKUP(C212,'[23]SINAPI JUNHO'!$A:$F,6,FALSE),IFERROR(VLOOKUP(C212,'[23]BANCO DE DADOS'!$A$3:$F$12007,2,FALSE),""))</f>
        <v>SICRO ABRIL/ 25</v>
      </c>
      <c r="C212" s="98">
        <v>5212560</v>
      </c>
      <c r="D212" s="99" t="str">
        <f>IF(C212="","",IFERROR(VLOOKUP($C212,'[23]E-FISCO'!$A$1:$B$5390,2,FALSE),"FALTA"))</f>
        <v>566696 - 1</v>
      </c>
      <c r="E212" s="4">
        <f>IF(C212="","",LOOKUP(C212,'[23]E-FISCO'!$A$2:$A$12235,'[23]E-FISCO'!$A$2:$A$12235))</f>
        <v>4915777</v>
      </c>
      <c r="F212" s="4" t="str">
        <f>IF(C212=E212,C212,"")</f>
        <v/>
      </c>
      <c r="G212" s="4" t="e">
        <f>IF(C212="","",LOOKUP(C212,#REF!,#REF!))</f>
        <v>#REF!</v>
      </c>
      <c r="H212" s="4" t="e">
        <f>IF(C212=G212,C212,"")</f>
        <v>#REF!</v>
      </c>
      <c r="I212" s="5" t="str">
        <f>IFERROR(VLOOKUP(C212,'[23]SINAPI JUNHO'!$A:$E,2,FALSE),IFERROR(VLOOKUP(C212,'[23]BANCO DE DADOS'!$A$3:$F$12007,3,FALSE),""))</f>
        <v>PLACA DE ADVERTÊNCIA PARA SINALIZAÇÃO DE OBRAS MONTADA EM SUPORTE METÁLICO MÓVEL, LADO 1,00 M - UTILIZAÇÃO DE 600 CICLOS - FORNECIMENTO, 01 IMPLANTAÇÃO E 01 RETIRADA DIÁRIA</v>
      </c>
      <c r="J212" s="6" t="str">
        <f>IFERROR(VLOOKUP(C212,'[23]SINAPI JUNHO'!$A:$E,3,FALSE),IFERROR(VLOOKUP(C212,'[23]BANCO DE DADOS'!$A$3:$F$12007,4,FALSE),""))</f>
        <v>UN.DIA</v>
      </c>
      <c r="K212" s="100">
        <v>363</v>
      </c>
      <c r="L212" s="7">
        <f>IFERROR(VLOOKUP(C212,'[23]SINAPI JUNHO'!$A:$E,4,FALSE),IFERROR(VLOOKUP(C212,'[23]BANCO DE DADOS'!$A$3:$F$12007,5,FALSE),""))</f>
        <v>3.86</v>
      </c>
      <c r="M212" s="131"/>
      <c r="N212" s="101">
        <f>IF($P212="","",IF($P212=1,$C$10,IF($P212=2,$C$11,IF($P212=3,$C$12,IF($P212=4,$C$13,IF($P212=5,$C$14,IF($P212=6,$C$15)))))))</f>
        <v>0</v>
      </c>
      <c r="O212" s="101">
        <f>IF($P212="","",IF($P212=1,$D$10,IF($P212=2,$D$11,IF($P212=3,$D$12,IF($P212=4,$D$13,IF($P212=5,$D$14,IF($P212=6,$D$15)))))))</f>
        <v>0</v>
      </c>
      <c r="P212" s="102">
        <v>1</v>
      </c>
      <c r="Q212" s="8">
        <f t="shared" si="112"/>
        <v>3.86</v>
      </c>
      <c r="R212" s="8">
        <f t="shared" si="112"/>
        <v>0</v>
      </c>
      <c r="S212" s="8">
        <f>IF($K212="","",ROUND(Q212*K212,2))</f>
        <v>1401.18</v>
      </c>
      <c r="T212" s="8">
        <f>IF($K212="","",ROUND(R212*K212,2))</f>
        <v>0</v>
      </c>
      <c r="Z212" s="103"/>
    </row>
    <row r="213" spans="1:26" ht="33" x14ac:dyDescent="0.25">
      <c r="A213" s="85" t="s">
        <v>264</v>
      </c>
      <c r="B213" s="85"/>
      <c r="C213" s="86"/>
      <c r="D213" s="87"/>
      <c r="E213" s="87"/>
      <c r="F213" s="87"/>
      <c r="G213" s="87"/>
      <c r="H213" s="87"/>
      <c r="I213" s="9" t="s">
        <v>265</v>
      </c>
      <c r="J213" s="87"/>
      <c r="K213" s="88"/>
      <c r="L213" s="89"/>
      <c r="M213" s="133"/>
      <c r="N213" s="87"/>
      <c r="O213" s="87"/>
      <c r="P213" s="87"/>
      <c r="Q213" s="87"/>
      <c r="R213" s="87"/>
      <c r="S213" s="90">
        <f>SUM(S214,S216,S222,S224,S226,S235,S251,S260,S277,S287)</f>
        <v>4613792.67</v>
      </c>
      <c r="T213" s="90">
        <f>SUM(T214,T216,T222,T224,T226,T235,T251,T260,T277,T287)</f>
        <v>0</v>
      </c>
      <c r="Z213" s="103"/>
    </row>
    <row r="214" spans="1:26" x14ac:dyDescent="0.25">
      <c r="A214" s="91" t="s">
        <v>266</v>
      </c>
      <c r="B214" s="91"/>
      <c r="C214" s="92"/>
      <c r="D214" s="93"/>
      <c r="E214" s="93"/>
      <c r="F214" s="93"/>
      <c r="G214" s="93"/>
      <c r="H214" s="93"/>
      <c r="I214" s="3" t="s">
        <v>57</v>
      </c>
      <c r="J214" s="93"/>
      <c r="K214" s="94"/>
      <c r="L214" s="95"/>
      <c r="M214" s="132"/>
      <c r="N214" s="93"/>
      <c r="O214" s="93"/>
      <c r="P214" s="93"/>
      <c r="Q214" s="93"/>
      <c r="R214" s="93"/>
      <c r="S214" s="96">
        <f>SUM(S215)</f>
        <v>408822.78</v>
      </c>
      <c r="T214" s="96">
        <f>SUM(T215)</f>
        <v>0</v>
      </c>
      <c r="Z214" s="103"/>
    </row>
    <row r="215" spans="1:26" x14ac:dyDescent="0.3">
      <c r="A215" s="41" t="s">
        <v>267</v>
      </c>
      <c r="B215" s="97" t="str">
        <f>IFERROR(VLOOKUP(C215,'[23]SINAPI JUNHO'!$A:$F,6,FALSE),IFERROR(VLOOKUP(C215,'[23]BANCO DE DADOS'!$A$3:$F$12007,2,FALSE),""))</f>
        <v>COMPOSIÇÃO</v>
      </c>
      <c r="C215" s="98" t="s">
        <v>268</v>
      </c>
      <c r="D215" s="99" t="str">
        <f>IF(C215="","",IFERROR(VLOOKUP($C215,'[23]E-FISCO'!$A$1:$B$5390,2,FALSE),"FALTA"))</f>
        <v>FALTA</v>
      </c>
      <c r="E215" s="4" t="str">
        <f>IF(C215="","",LOOKUP(C215,'[23]E-FISCO'!$A$2:$A$12235,'[23]E-FISCO'!$A$2:$A$12235))</f>
        <v>A9372</v>
      </c>
      <c r="F215" s="4" t="str">
        <f t="shared" ref="F215" si="115">IF(C215=E215,C215,"")</f>
        <v/>
      </c>
      <c r="G215" s="4" t="e">
        <f>IF(C215="","",LOOKUP(C215,#REF!,#REF!))</f>
        <v>#REF!</v>
      </c>
      <c r="H215" s="4" t="e">
        <f t="shared" ref="H215" si="116">IF(C215=G215,C215,"")</f>
        <v>#REF!</v>
      </c>
      <c r="I215" s="10" t="str">
        <f>IFERROR(VLOOKUP(C215,'[23]SINAPI JUNHO'!$A:$E,2,FALSE),IFERROR(VLOOKUP(C215,'[23]BANCO DE DADOS'!$A$3:$F$12007,3,FALSE),""))</f>
        <v>ADMINISTRAÇÃO LOCAL PARA PAVIMENTAÇÃO EM INTERTRAVADO (12 MESES)</v>
      </c>
      <c r="J215" s="6" t="str">
        <f>IFERROR(VLOOKUP(C215,'[23]SINAPI JUNHO'!$A:$E,3,FALSE),IFERROR(VLOOKUP(C215,'[23]BANCO DE DADOS'!$A$3:$F$12007,4,FALSE),""))</f>
        <v>UN</v>
      </c>
      <c r="K215" s="100">
        <v>1</v>
      </c>
      <c r="L215" s="7">
        <f>IFERROR(VLOOKUP(C215,'[23]SINAPI JUNHO'!$A:$E,4,FALSE),IFERROR(VLOOKUP(C215,'[23]BANCO DE DADOS'!$A$3:$F$12007,5,FALSE),""))</f>
        <v>408822.78</v>
      </c>
      <c r="M215" s="131"/>
      <c r="N215" s="101">
        <f t="shared" si="14"/>
        <v>0</v>
      </c>
      <c r="O215" s="101">
        <f t="shared" si="15"/>
        <v>0</v>
      </c>
      <c r="P215" s="102">
        <v>1</v>
      </c>
      <c r="Q215" s="8">
        <f t="shared" ref="Q215:R215" si="117">IF($K215="","",ROUND((L215*N215)+L215,2))</f>
        <v>408822.78</v>
      </c>
      <c r="R215" s="8">
        <f t="shared" si="117"/>
        <v>0</v>
      </c>
      <c r="S215" s="8">
        <f t="shared" ref="S215" si="118">IF($K215="","",ROUND(Q215*K215,2))</f>
        <v>408822.78</v>
      </c>
      <c r="T215" s="8">
        <f t="shared" ref="T215" si="119">IF($K215="","",ROUND(R215*K215,2))</f>
        <v>0</v>
      </c>
      <c r="V215" s="29"/>
      <c r="W215" s="29"/>
      <c r="Z215" s="103"/>
    </row>
    <row r="216" spans="1:26" x14ac:dyDescent="0.25">
      <c r="A216" s="91" t="s">
        <v>269</v>
      </c>
      <c r="B216" s="91"/>
      <c r="C216" s="92"/>
      <c r="D216" s="93"/>
      <c r="E216" s="93"/>
      <c r="F216" s="93"/>
      <c r="G216" s="93"/>
      <c r="H216" s="93"/>
      <c r="I216" s="3" t="s">
        <v>61</v>
      </c>
      <c r="J216" s="93"/>
      <c r="K216" s="94"/>
      <c r="L216" s="95"/>
      <c r="M216" s="132"/>
      <c r="N216" s="93"/>
      <c r="O216" s="93"/>
      <c r="P216" s="93"/>
      <c r="Q216" s="93"/>
      <c r="R216" s="93"/>
      <c r="S216" s="96">
        <f>SUM(S217:S221)</f>
        <v>299704.48000000004</v>
      </c>
      <c r="T216" s="96">
        <f>SUM(T217:T221)</f>
        <v>0</v>
      </c>
      <c r="Z216" s="103"/>
    </row>
    <row r="217" spans="1:26" ht="33" x14ac:dyDescent="0.3">
      <c r="A217" s="41" t="s">
        <v>270</v>
      </c>
      <c r="B217" s="97" t="str">
        <f>IFERROR(VLOOKUP(C217,'[23]SINAPI JUNHO'!$A:$F,6,FALSE),IFERROR(VLOOKUP(C217,'[23]BANCO DE DADOS'!$A$3:$F$12007,2,FALSE),""))</f>
        <v>SINAPI JUNHO 2025</v>
      </c>
      <c r="C217" s="98">
        <v>103689</v>
      </c>
      <c r="D217" s="99" t="str">
        <f>IF(C217="","",IFERROR(VLOOKUP($C217,'[23]E-FISCO'!$A$1:$B$5390,2,FALSE),"FALTA"))</f>
        <v>575001 - 6</v>
      </c>
      <c r="E217" s="4">
        <f>IF(C217="","",LOOKUP(C217,'[23]E-FISCO'!$A$2:$A$12235,'[23]E-FISCO'!$A$2:$A$12235))</f>
        <v>103689</v>
      </c>
      <c r="F217" s="4">
        <f t="shared" ref="F217:F221" si="120">IF(C217=E217,C217,"")</f>
        <v>103689</v>
      </c>
      <c r="G217" s="4" t="e">
        <f>IF(C217="","",LOOKUP(C217,#REF!,#REF!))</f>
        <v>#REF!</v>
      </c>
      <c r="H217" s="4" t="e">
        <f t="shared" ref="H217:H221" si="121">IF(C217=G217,C217,"")</f>
        <v>#REF!</v>
      </c>
      <c r="I217" s="10" t="str">
        <f>IFERROR(VLOOKUP(C217,'[23]SINAPI JUNHO'!$A:$E,2,FALSE),IFERROR(VLOOKUP(C217,'[23]BANCO DE DADOS'!$A$3:$F$12007,3,FALSE),""))</f>
        <v>FORNECIMENTO E INSTALAÇÃO DE PLACA DE OBRA COM CHAPA GALVANIZADA E ESTRUTURA DE MADEIRA. AF_03/2022_PS</v>
      </c>
      <c r="J217" s="6" t="str">
        <f>IFERROR(VLOOKUP(C217,'[23]SINAPI JUNHO'!$A:$E,3,FALSE),IFERROR(VLOOKUP(C217,'[23]BANCO DE DADOS'!$A$3:$F$12007,4,FALSE),""))</f>
        <v>M2</v>
      </c>
      <c r="K217" s="100">
        <v>400.14</v>
      </c>
      <c r="L217" s="7">
        <f>IFERROR(VLOOKUP(C217,'[23]SINAPI JUNHO'!$A:$E,4,FALSE),IFERROR(VLOOKUP(C217,'[23]BANCO DE DADOS'!$A$3:$F$12007,5,FALSE),""))</f>
        <v>465.99</v>
      </c>
      <c r="M217" s="131"/>
      <c r="N217" s="101">
        <f t="shared" si="14"/>
        <v>0</v>
      </c>
      <c r="O217" s="101">
        <f t="shared" si="15"/>
        <v>0</v>
      </c>
      <c r="P217" s="102">
        <v>1</v>
      </c>
      <c r="Q217" s="8">
        <f t="shared" ref="Q217:R221" si="122">IF($K217="","",ROUND((L217*N217)+L217,2))</f>
        <v>465.99</v>
      </c>
      <c r="R217" s="8">
        <f t="shared" si="122"/>
        <v>0</v>
      </c>
      <c r="S217" s="8">
        <f t="shared" ref="S217:S221" si="123">IF($K217="","",ROUND(Q217*K217,2))</f>
        <v>186461.24</v>
      </c>
      <c r="T217" s="8">
        <f t="shared" ref="T217:T221" si="124">IF($K217="","",ROUND(R217*K217,2))</f>
        <v>0</v>
      </c>
      <c r="Z217" s="103"/>
    </row>
    <row r="218" spans="1:26" ht="49.5" x14ac:dyDescent="0.3">
      <c r="A218" s="41" t="s">
        <v>271</v>
      </c>
      <c r="B218" s="97" t="str">
        <f>IFERROR(VLOOKUP(C218,'[23]SINAPI JUNHO'!$A:$F,6,FALSE),IFERROR(VLOOKUP(C218,'[23]BANCO DE DADOS'!$A$3:$F$12007,2,FALSE),""))</f>
        <v>COMPESA 2024.2</v>
      </c>
      <c r="C218" s="98" t="s">
        <v>64</v>
      </c>
      <c r="D218" s="99" t="str">
        <f>IF(C218="","",IFERROR(VLOOKUP($C218,'[23]E-FISCO'!$A$1:$B$5390,2,FALSE),"FALTA"))</f>
        <v>563623 - 0</v>
      </c>
      <c r="E218" s="4" t="str">
        <f>IF(C218="","",LOOKUP(C218,'[23]E-FISCO'!$A$2:$A$12235,'[23]E-FISCO'!$A$2:$A$12235))</f>
        <v>01.08.42U</v>
      </c>
      <c r="F218" s="4" t="str">
        <f t="shared" si="120"/>
        <v>01.08.42U</v>
      </c>
      <c r="G218" s="4" t="e">
        <f>IF(C218="","",LOOKUP(C218,#REF!,#REF!))</f>
        <v>#REF!</v>
      </c>
      <c r="H218" s="4" t="e">
        <f t="shared" si="121"/>
        <v>#REF!</v>
      </c>
      <c r="I218" s="10" t="str">
        <f>IFERROR(VLOOKUP(C218,'[23]SINAPI JUNHO'!$A:$E,2,FALSE),IFERROR(VLOOKUP(C218,'[23]BANCO DE DADOS'!$A$3:$F$12007,3,FALSE),""))</f>
        <v>CANTEIRO ITINERANTE COMPOSTO DE TOLDO, CONJUNTO DE MESA E CADEIRAS E BANHEIRO QUÍMICO COM LIMPEZA DIÁRIA INCLUSO COLETA E DESTINAÇÃO FINAL DE EFLUENTES</v>
      </c>
      <c r="J218" s="6" t="str">
        <f>IFERROR(VLOOKUP(C218,'[23]SINAPI JUNHO'!$A:$E,3,FALSE),IFERROR(VLOOKUP(C218,'[23]BANCO DE DADOS'!$A$3:$F$12007,4,FALSE),""))</f>
        <v>MÊS</v>
      </c>
      <c r="K218" s="100">
        <v>22</v>
      </c>
      <c r="L218" s="7">
        <f>IFERROR(VLOOKUP(C218,'[23]SINAPI JUNHO'!$A:$E,4,FALSE),IFERROR(VLOOKUP(C218,'[23]BANCO DE DADOS'!$A$3:$F$12007,5,FALSE),""))</f>
        <v>4181.8900000000003</v>
      </c>
      <c r="M218" s="131"/>
      <c r="N218" s="101">
        <f t="shared" si="14"/>
        <v>0</v>
      </c>
      <c r="O218" s="101">
        <f t="shared" si="15"/>
        <v>0</v>
      </c>
      <c r="P218" s="102">
        <v>1</v>
      </c>
      <c r="Q218" s="8">
        <f t="shared" si="122"/>
        <v>4181.8900000000003</v>
      </c>
      <c r="R218" s="8">
        <f t="shared" si="122"/>
        <v>0</v>
      </c>
      <c r="S218" s="8">
        <f t="shared" si="123"/>
        <v>92001.58</v>
      </c>
      <c r="T218" s="8">
        <f t="shared" si="124"/>
        <v>0</v>
      </c>
      <c r="Z218" s="103"/>
    </row>
    <row r="219" spans="1:26" ht="33" x14ac:dyDescent="0.3">
      <c r="A219" s="41" t="s">
        <v>272</v>
      </c>
      <c r="B219" s="97" t="str">
        <f>IFERROR(VLOOKUP(C219,'[23]SINAPI JUNHO'!$A:$F,6,FALSE),IFERROR(VLOOKUP(C219,'[23]BANCO DE DADOS'!$A$3:$F$12007,2,FALSE),""))</f>
        <v>ORSE MAIO 2025</v>
      </c>
      <c r="C219" s="98">
        <v>4659</v>
      </c>
      <c r="D219" s="99" t="str">
        <f>IF(C219="","",IFERROR(VLOOKUP($C219,'[23]E-FISCO'!$A$1:$B$5390,2,FALSE),"FALTA"))</f>
        <v>FALTA</v>
      </c>
      <c r="E219" s="4">
        <f>IF(C219="","",LOOKUP(C219,'[23]E-FISCO'!$A$2:$A$12235,'[23]E-FISCO'!$A$2:$A$12235))</f>
        <v>3062</v>
      </c>
      <c r="F219" s="4" t="str">
        <f t="shared" si="120"/>
        <v/>
      </c>
      <c r="G219" s="4" t="e">
        <f>IF(C219="","",LOOKUP(C219,#REF!,#REF!))</f>
        <v>#REF!</v>
      </c>
      <c r="H219" s="4" t="e">
        <f t="shared" si="121"/>
        <v>#REF!</v>
      </c>
      <c r="I219" s="10" t="str">
        <f>IFERROR(VLOOKUP(C219,'[23]SINAPI JUNHO'!$A:$E,2,FALSE),IFERROR(VLOOKUP(C219,'[23]BANCO DE DADOS'!$A$3:$F$12007,3,FALSE),""))</f>
        <v>LOCAÇÃO DE CONTAINER - REFEITÓRIO SEM BANHEIRO - 6,00 X 2,40M - REV 02_02/2022</v>
      </c>
      <c r="J219" s="6" t="str">
        <f>IFERROR(VLOOKUP(C219,'[23]SINAPI JUNHO'!$A:$E,3,FALSE),IFERROR(VLOOKUP(C219,'[23]BANCO DE DADOS'!$A$3:$F$12007,4,FALSE),""))</f>
        <v>MÊS</v>
      </c>
      <c r="K219" s="100">
        <v>11</v>
      </c>
      <c r="L219" s="7">
        <f>IFERROR(VLOOKUP(C219,'[23]SINAPI JUNHO'!$A:$E,4,FALSE),IFERROR(VLOOKUP(C219,'[23]BANCO DE DADOS'!$A$3:$F$12007,5,FALSE),""))</f>
        <v>1800</v>
      </c>
      <c r="M219" s="131"/>
      <c r="N219" s="101">
        <f t="shared" si="14"/>
        <v>0</v>
      </c>
      <c r="O219" s="101">
        <f t="shared" si="15"/>
        <v>0</v>
      </c>
      <c r="P219" s="102">
        <v>6</v>
      </c>
      <c r="Q219" s="8">
        <f t="shared" si="122"/>
        <v>1800</v>
      </c>
      <c r="R219" s="8">
        <f t="shared" si="122"/>
        <v>0</v>
      </c>
      <c r="S219" s="8">
        <f t="shared" si="123"/>
        <v>19800</v>
      </c>
      <c r="T219" s="8">
        <f t="shared" si="124"/>
        <v>0</v>
      </c>
      <c r="Z219" s="103"/>
    </row>
    <row r="220" spans="1:26" ht="33" x14ac:dyDescent="0.3">
      <c r="A220" s="41" t="s">
        <v>273</v>
      </c>
      <c r="B220" s="97" t="str">
        <f>IFERROR(VLOOKUP(C220,'[23]SINAPI JUNHO'!$A:$F,6,FALSE),IFERROR(VLOOKUP(C220,'[23]BANCO DE DADOS'!$A$3:$F$12007,2,FALSE),""))</f>
        <v>COMPESA 2024.2</v>
      </c>
      <c r="C220" s="98" t="s">
        <v>67</v>
      </c>
      <c r="D220" s="99" t="str">
        <f>IF(C220="","",IFERROR(VLOOKUP($C220,'[23]E-FISCO'!$A$1:$B$5390,2,FALSE),"FALTA"))</f>
        <v>434914 - 8</v>
      </c>
      <c r="E220" s="4" t="str">
        <f>IF(C220="","",LOOKUP(C220,'[23]E-FISCO'!$A$2:$A$12235,'[23]E-FISCO'!$A$2:$A$12235))</f>
        <v>31.01.05U</v>
      </c>
      <c r="F220" s="4" t="str">
        <f t="shared" si="120"/>
        <v>31.01.05U</v>
      </c>
      <c r="G220" s="4" t="e">
        <f>IF(C220="","",LOOKUP(C220,#REF!,#REF!))</f>
        <v>#REF!</v>
      </c>
      <c r="H220" s="4" t="e">
        <f t="shared" si="121"/>
        <v>#REF!</v>
      </c>
      <c r="I220" s="10" t="str">
        <f>IFERROR(VLOOKUP(C220,'[23]SINAPI JUNHO'!$A:$E,2,FALSE),IFERROR(VLOOKUP(C220,'[23]BANCO DE DADOS'!$A$3:$F$12007,3,FALSE),""))</f>
        <v>CONSERTO DE RAMAIS PREDIAIS DE ÁGUA DANIFICADOS DURANTE EXECUÇÃO DAS OBRAS.</v>
      </c>
      <c r="J220" s="6" t="str">
        <f>IFERROR(VLOOKUP(C220,'[23]SINAPI JUNHO'!$A:$E,3,FALSE),IFERROR(VLOOKUP(C220,'[23]BANCO DE DADOS'!$A$3:$F$12007,4,FALSE),""))</f>
        <v>UN</v>
      </c>
      <c r="K220" s="100">
        <v>22</v>
      </c>
      <c r="L220" s="7">
        <f>IFERROR(VLOOKUP(C220,'[23]SINAPI JUNHO'!$A:$E,4,FALSE),IFERROR(VLOOKUP(C220,'[23]BANCO DE DADOS'!$A$3:$F$12007,5,FALSE),""))</f>
        <v>19.66</v>
      </c>
      <c r="M220" s="131"/>
      <c r="N220" s="101">
        <f t="shared" si="14"/>
        <v>0</v>
      </c>
      <c r="O220" s="101">
        <f t="shared" si="15"/>
        <v>0</v>
      </c>
      <c r="P220" s="102">
        <v>1</v>
      </c>
      <c r="Q220" s="8">
        <f t="shared" si="122"/>
        <v>19.66</v>
      </c>
      <c r="R220" s="8">
        <f t="shared" si="122"/>
        <v>0</v>
      </c>
      <c r="S220" s="8">
        <f t="shared" si="123"/>
        <v>432.52</v>
      </c>
      <c r="T220" s="8">
        <f t="shared" si="124"/>
        <v>0</v>
      </c>
      <c r="Z220" s="103"/>
    </row>
    <row r="221" spans="1:26" ht="33" x14ac:dyDescent="0.3">
      <c r="A221" s="41" t="s">
        <v>274</v>
      </c>
      <c r="B221" s="97" t="str">
        <f>IFERROR(VLOOKUP(C221,'[23]SINAPI JUNHO'!$A:$F,6,FALSE),IFERROR(VLOOKUP(C221,'[23]BANCO DE DADOS'!$A$3:$F$12007,2,FALSE),""))</f>
        <v>COMPESA 2024.2</v>
      </c>
      <c r="C221" s="98" t="s">
        <v>69</v>
      </c>
      <c r="D221" s="99" t="str">
        <f>IF(C221="","",IFERROR(VLOOKUP($C221,'[23]E-FISCO'!$A$1:$B$5390,2,FALSE),"FALTA"))</f>
        <v>434913 - 0</v>
      </c>
      <c r="E221" s="4" t="str">
        <f>IF(C221="","",LOOKUP(C221,'[23]E-FISCO'!$A$2:$A$12235,'[23]E-FISCO'!$A$2:$A$12235))</f>
        <v>31.08.09U</v>
      </c>
      <c r="F221" s="4" t="str">
        <f t="shared" si="120"/>
        <v>31.08.09U</v>
      </c>
      <c r="G221" s="4" t="e">
        <f>IF(C221="","",LOOKUP(C221,#REF!,#REF!))</f>
        <v>#REF!</v>
      </c>
      <c r="H221" s="4" t="e">
        <f t="shared" si="121"/>
        <v>#REF!</v>
      </c>
      <c r="I221" s="10" t="str">
        <f>IFERROR(VLOOKUP(C221,'[23]SINAPI JUNHO'!$A:$E,2,FALSE),IFERROR(VLOOKUP(C221,'[23]BANCO DE DADOS'!$A$3:$F$12007,3,FALSE),""))</f>
        <v>CONSERTO DE RAMAIS PREDIAIS DE ESGOTO DANIFICADOS DURANTE EXECUÇÃO DAS OBRAS.</v>
      </c>
      <c r="J221" s="6" t="str">
        <f>IFERROR(VLOOKUP(C221,'[23]SINAPI JUNHO'!$A:$E,3,FALSE),IFERROR(VLOOKUP(C221,'[23]BANCO DE DADOS'!$A$3:$F$12007,4,FALSE),""))</f>
        <v>UN</v>
      </c>
      <c r="K221" s="100">
        <v>22</v>
      </c>
      <c r="L221" s="7">
        <f>IFERROR(VLOOKUP(C221,'[23]SINAPI JUNHO'!$A:$E,4,FALSE),IFERROR(VLOOKUP(C221,'[23]BANCO DE DADOS'!$A$3:$F$12007,5,FALSE),""))</f>
        <v>45.87</v>
      </c>
      <c r="M221" s="131"/>
      <c r="N221" s="101">
        <f t="shared" si="14"/>
        <v>0</v>
      </c>
      <c r="O221" s="101">
        <f t="shared" si="15"/>
        <v>0</v>
      </c>
      <c r="P221" s="102">
        <v>1</v>
      </c>
      <c r="Q221" s="8">
        <f t="shared" si="122"/>
        <v>45.87</v>
      </c>
      <c r="R221" s="8">
        <f t="shared" si="122"/>
        <v>0</v>
      </c>
      <c r="S221" s="8">
        <f t="shared" si="123"/>
        <v>1009.14</v>
      </c>
      <c r="T221" s="8">
        <f t="shared" si="124"/>
        <v>0</v>
      </c>
      <c r="Z221" s="103"/>
    </row>
    <row r="222" spans="1:26" x14ac:dyDescent="0.25">
      <c r="A222" s="91" t="s">
        <v>275</v>
      </c>
      <c r="B222" s="91"/>
      <c r="C222" s="92"/>
      <c r="D222" s="93"/>
      <c r="E222" s="93"/>
      <c r="F222" s="93"/>
      <c r="G222" s="93"/>
      <c r="H222" s="93"/>
      <c r="I222" s="3" t="s">
        <v>47</v>
      </c>
      <c r="J222" s="93"/>
      <c r="K222" s="94"/>
      <c r="L222" s="95"/>
      <c r="M222" s="132"/>
      <c r="N222" s="93"/>
      <c r="O222" s="93"/>
      <c r="P222" s="93"/>
      <c r="Q222" s="93"/>
      <c r="R222" s="93"/>
      <c r="S222" s="96">
        <f>SUM(S223:S223)</f>
        <v>2791.8</v>
      </c>
      <c r="T222" s="96">
        <f>SUM(T223:T223)</f>
        <v>0</v>
      </c>
      <c r="Z222" s="103"/>
    </row>
    <row r="223" spans="1:26" ht="33" x14ac:dyDescent="0.3">
      <c r="A223" s="41" t="s">
        <v>276</v>
      </c>
      <c r="B223" s="97" t="str">
        <f>IFERROR(VLOOKUP(C223,'[23]SINAPI JUNHO'!$A:$F,6,FALSE),IFERROR(VLOOKUP(C223,'[23]BANCO DE DADOS'!$A$3:$F$12007,2,FALSE),""))</f>
        <v>COMPOSIÇÃO</v>
      </c>
      <c r="C223" s="98" t="s">
        <v>186</v>
      </c>
      <c r="D223" s="99" t="str">
        <f>IF(C223="","",IFERROR(VLOOKUP($C223,'[23]E-FISCO'!$A$1:$B$5390,2,FALSE),"FALTA"))</f>
        <v>FALTA</v>
      </c>
      <c r="E223" s="4" t="str">
        <f>IF(C223="","",LOOKUP(C223,'[23]E-FISCO'!$A$2:$A$12235,'[23]E-FISCO'!$A$2:$A$12235))</f>
        <v>A9372</v>
      </c>
      <c r="F223" s="4" t="str">
        <f t="shared" ref="F223" si="125">IF(C223=E223,C223,"")</f>
        <v/>
      </c>
      <c r="G223" s="4" t="e">
        <f>IF(C223="","",LOOKUP(C223,#REF!,#REF!))</f>
        <v>#REF!</v>
      </c>
      <c r="H223" s="4" t="e">
        <f t="shared" ref="H223" si="126">IF(C223=G223,C223,"")</f>
        <v>#REF!</v>
      </c>
      <c r="I223" s="10" t="str">
        <f>IFERROR(VLOOKUP(C223,'[23]SINAPI JUNHO'!$A:$E,2,FALSE),IFERROR(VLOOKUP(C223,'[23]BANCO DE DADOS'!$A$3:$F$12007,3,FALSE),""))</f>
        <v>MOBILIZAÇÃO DE MAQUINAS E EQUIPAMENTOS - PAVIMENTAÇÃO EM PARALELEPÍPEDO E/OU INTERTRAVADO</v>
      </c>
      <c r="J223" s="6" t="str">
        <f>IFERROR(VLOOKUP(C223,'[23]SINAPI JUNHO'!$A:$E,3,FALSE),IFERROR(VLOOKUP(C223,'[23]BANCO DE DADOS'!$A$3:$F$12007,4,FALSE),""))</f>
        <v>UN</v>
      </c>
      <c r="K223" s="100">
        <v>18</v>
      </c>
      <c r="L223" s="7">
        <f>IFERROR(VLOOKUP(C223,'[23]SINAPI JUNHO'!$A:$E,4,FALSE),IFERROR(VLOOKUP(C223,'[23]BANCO DE DADOS'!$A$3:$F$12007,5,FALSE),""))</f>
        <v>155.1</v>
      </c>
      <c r="M223" s="131"/>
      <c r="N223" s="101">
        <f t="shared" si="14"/>
        <v>0</v>
      </c>
      <c r="O223" s="101">
        <f t="shared" si="15"/>
        <v>0</v>
      </c>
      <c r="P223" s="102">
        <v>1</v>
      </c>
      <c r="Q223" s="8">
        <f t="shared" ref="Q223:R223" si="127">IF($K223="","",ROUND((L223*N223)+L223,2))</f>
        <v>155.1</v>
      </c>
      <c r="R223" s="8">
        <f t="shared" si="127"/>
        <v>0</v>
      </c>
      <c r="S223" s="8">
        <f t="shared" ref="S223" si="128">IF($K223="","",ROUND(Q223*K223,2))</f>
        <v>2791.8</v>
      </c>
      <c r="T223" s="8">
        <f t="shared" ref="T223" si="129">IF($K223="","",ROUND(R223*K223,2))</f>
        <v>0</v>
      </c>
      <c r="Z223" s="103"/>
    </row>
    <row r="224" spans="1:26" x14ac:dyDescent="0.25">
      <c r="A224" s="91" t="s">
        <v>277</v>
      </c>
      <c r="B224" s="91"/>
      <c r="C224" s="92"/>
      <c r="D224" s="93"/>
      <c r="E224" s="93"/>
      <c r="F224" s="93"/>
      <c r="G224" s="93"/>
      <c r="H224" s="93"/>
      <c r="I224" s="3" t="s">
        <v>51</v>
      </c>
      <c r="J224" s="93"/>
      <c r="K224" s="94"/>
      <c r="L224" s="95"/>
      <c r="M224" s="132"/>
      <c r="N224" s="93"/>
      <c r="O224" s="93"/>
      <c r="P224" s="93"/>
      <c r="Q224" s="93"/>
      <c r="R224" s="93"/>
      <c r="S224" s="96">
        <f>SUM(S225:S225)</f>
        <v>2791.8</v>
      </c>
      <c r="T224" s="96">
        <f>SUM(T225:T225)</f>
        <v>0</v>
      </c>
      <c r="Z224" s="103"/>
    </row>
    <row r="225" spans="1:26" ht="33" x14ac:dyDescent="0.3">
      <c r="A225" s="41" t="s">
        <v>278</v>
      </c>
      <c r="B225" s="97" t="str">
        <f>IFERROR(VLOOKUP(C225,'[23]SINAPI JUNHO'!$A:$F,6,FALSE),IFERROR(VLOOKUP(C225,'[23]BANCO DE DADOS'!$A$3:$F$12007,2,FALSE),""))</f>
        <v>COMPOSIÇÃO</v>
      </c>
      <c r="C225" s="98" t="s">
        <v>189</v>
      </c>
      <c r="D225" s="99" t="str">
        <f>IF(C225="","",IFERROR(VLOOKUP($C225,'[23]E-FISCO'!$A$1:$B$5390,2,FALSE),"FALTA"))</f>
        <v>FALTA</v>
      </c>
      <c r="E225" s="4" t="str">
        <f>IF(C225="","",LOOKUP(C225,'[23]E-FISCO'!$A$2:$A$12235,'[23]E-FISCO'!$A$2:$A$12235))</f>
        <v>A9372</v>
      </c>
      <c r="F225" s="4" t="str">
        <f t="shared" ref="F225" si="130">IF(C225=E225,C225,"")</f>
        <v/>
      </c>
      <c r="G225" s="4" t="e">
        <f>IF(C225="","",LOOKUP(C225,#REF!,#REF!))</f>
        <v>#REF!</v>
      </c>
      <c r="H225" s="4" t="e">
        <f t="shared" ref="H225" si="131">IF(C225=G225,C225,"")</f>
        <v>#REF!</v>
      </c>
      <c r="I225" s="10" t="str">
        <f>IFERROR(VLOOKUP(C225,'[23]SINAPI JUNHO'!$A:$E,2,FALSE),IFERROR(VLOOKUP(C225,'[23]BANCO DE DADOS'!$A$3:$F$12007,3,FALSE),""))</f>
        <v>DESMOBILIZAÇÃO DE MAQUINAS E EQUIPAMENTOS - PAVIMENTAÇÃO EM PARALELEPÍPEDO E/OU INTERTRAVADO</v>
      </c>
      <c r="J225" s="6" t="str">
        <f>IFERROR(VLOOKUP(C225,'[23]SINAPI JUNHO'!$A:$E,3,FALSE),IFERROR(VLOOKUP(C225,'[23]BANCO DE DADOS'!$A$3:$F$12007,4,FALSE),""))</f>
        <v>UN</v>
      </c>
      <c r="K225" s="100">
        <v>18</v>
      </c>
      <c r="L225" s="7">
        <f>IFERROR(VLOOKUP(C225,'[23]SINAPI JUNHO'!$A:$E,4,FALSE),IFERROR(VLOOKUP(C225,'[23]BANCO DE DADOS'!$A$3:$F$12007,5,FALSE),""))</f>
        <v>155.1</v>
      </c>
      <c r="M225" s="131"/>
      <c r="N225" s="101">
        <f t="shared" si="14"/>
        <v>0</v>
      </c>
      <c r="O225" s="101">
        <f t="shared" si="15"/>
        <v>0</v>
      </c>
      <c r="P225" s="102">
        <v>1</v>
      </c>
      <c r="Q225" s="8">
        <f t="shared" ref="Q225:R225" si="132">IF($K225="","",ROUND((L225*N225)+L225,2))</f>
        <v>155.1</v>
      </c>
      <c r="R225" s="8">
        <f t="shared" si="132"/>
        <v>0</v>
      </c>
      <c r="S225" s="8">
        <f t="shared" ref="S225" si="133">IF($K225="","",ROUND(Q225*K225,2))</f>
        <v>2791.8</v>
      </c>
      <c r="T225" s="8">
        <f t="shared" ref="T225" si="134">IF($K225="","",ROUND(R225*K225,2))</f>
        <v>0</v>
      </c>
      <c r="Z225" s="103"/>
    </row>
    <row r="226" spans="1:26" x14ac:dyDescent="0.25">
      <c r="A226" s="91" t="s">
        <v>279</v>
      </c>
      <c r="B226" s="91"/>
      <c r="C226" s="92"/>
      <c r="D226" s="93"/>
      <c r="E226" s="93"/>
      <c r="F226" s="93"/>
      <c r="G226" s="93"/>
      <c r="H226" s="93"/>
      <c r="I226" s="3" t="s">
        <v>77</v>
      </c>
      <c r="J226" s="93"/>
      <c r="K226" s="94"/>
      <c r="L226" s="95"/>
      <c r="M226" s="132"/>
      <c r="N226" s="93"/>
      <c r="O226" s="93"/>
      <c r="P226" s="93"/>
      <c r="Q226" s="93"/>
      <c r="R226" s="93"/>
      <c r="S226" s="96">
        <f>SUM(S227:S234)</f>
        <v>275423.64999999997</v>
      </c>
      <c r="T226" s="96">
        <f>SUM(T227:T234)</f>
        <v>0</v>
      </c>
      <c r="Z226" s="103"/>
    </row>
    <row r="227" spans="1:26" ht="49.5" x14ac:dyDescent="0.3">
      <c r="A227" s="41" t="s">
        <v>280</v>
      </c>
      <c r="B227" s="97" t="str">
        <f>IFERROR(VLOOKUP(C227,'[23]SINAPI JUNHO'!$A:$F,6,FALSE),IFERROR(VLOOKUP(C227,'[23]BANCO DE DADOS'!$A$3:$F$12007,2,FALSE),""))</f>
        <v>SICRO ABRIL/ 25</v>
      </c>
      <c r="C227" s="98">
        <v>5502114</v>
      </c>
      <c r="D227" s="99" t="str">
        <f>IF(C227="","",IFERROR(VLOOKUP($C227,'[23]E-FISCO'!$A$1:$B$5390,2,FALSE),"FALTA"))</f>
        <v>FALTA</v>
      </c>
      <c r="E227" s="4">
        <f>IF(C227="","",LOOKUP(C227,'[23]E-FISCO'!$A$2:$A$12235,'[23]E-FISCO'!$A$2:$A$12235))</f>
        <v>5501706</v>
      </c>
      <c r="F227" s="4" t="str">
        <f t="shared" ref="F227:F234" si="135">IF(C227=E227,C227,"")</f>
        <v/>
      </c>
      <c r="G227" s="4" t="e">
        <f>IF(C227="","",LOOKUP(C227,#REF!,#REF!))</f>
        <v>#REF!</v>
      </c>
      <c r="H227" s="4" t="e">
        <f t="shared" ref="H227:H234" si="136">IF(C227=G227,C227,"")</f>
        <v>#REF!</v>
      </c>
      <c r="I227" s="10" t="str">
        <f>IFERROR(VLOOKUP(C227,'[23]SINAPI JUNHO'!$A:$E,2,FALSE),IFERROR(VLOOKUP(C227,'[23]BANCO DE DADOS'!$A$3:$F$12007,3,FALSE),""))</f>
        <v>ESCAVAÇÃO, CARGA E TRANSPORTE DE MATERIAL DE 1ª CATEGORIA - DMT DE 1.000 A 1.200 M - CAMINHO DE SERVIÇO EM LEITO NATURAL - COM ESCAVADEIRA E CAMINHÃO BASCULANTE DE 14 M³</v>
      </c>
      <c r="J227" s="6" t="str">
        <f>IFERROR(VLOOKUP(C227,'[23]SINAPI JUNHO'!$A:$E,3,FALSE),IFERROR(VLOOKUP(C227,'[23]BANCO DE DADOS'!$A$3:$F$12007,4,FALSE),""))</f>
        <v>M³</v>
      </c>
      <c r="K227" s="100">
        <v>3264.62</v>
      </c>
      <c r="L227" s="7">
        <f>IFERROR(VLOOKUP(C227,'[23]SINAPI JUNHO'!$A:$E,4,FALSE),IFERROR(VLOOKUP(C227,'[23]BANCO DE DADOS'!$A$3:$F$12007,5,FALSE),""))</f>
        <v>8.0299999999999994</v>
      </c>
      <c r="M227" s="131"/>
      <c r="N227" s="101">
        <f t="shared" si="14"/>
        <v>0</v>
      </c>
      <c r="O227" s="101">
        <f t="shared" si="15"/>
        <v>0</v>
      </c>
      <c r="P227" s="102">
        <v>1</v>
      </c>
      <c r="Q227" s="8">
        <f t="shared" ref="Q227:R234" si="137">IF($K227="","",ROUND((L227*N227)+L227,2))</f>
        <v>8.0299999999999994</v>
      </c>
      <c r="R227" s="8">
        <f t="shared" si="137"/>
        <v>0</v>
      </c>
      <c r="S227" s="8">
        <f t="shared" ref="S227:S234" si="138">IF($K227="","",ROUND(Q227*K227,2))</f>
        <v>26214.9</v>
      </c>
      <c r="T227" s="8">
        <f t="shared" ref="T227:T234" si="139">IF($K227="","",ROUND(R227*K227,2))</f>
        <v>0</v>
      </c>
      <c r="Z227" s="103"/>
    </row>
    <row r="228" spans="1:26" x14ac:dyDescent="0.3">
      <c r="A228" s="41" t="s">
        <v>281</v>
      </c>
      <c r="B228" s="97" t="str">
        <f>IFERROR(VLOOKUP(C228,'[23]SINAPI JUNHO'!$A:$F,6,FALSE),IFERROR(VLOOKUP(C228,'[23]BANCO DE DADOS'!$A$3:$F$12007,2,FALSE),""))</f>
        <v>SICRO ABRIL/ 25</v>
      </c>
      <c r="C228" s="98">
        <v>4413942</v>
      </c>
      <c r="D228" s="99" t="str">
        <f>IF(C228="","",IFERROR(VLOOKUP($C228,'[23]E-FISCO'!$A$1:$B$5390,2,FALSE),"FALTA"))</f>
        <v>514993 - 2</v>
      </c>
      <c r="E228" s="4">
        <f>IF(C228="","",LOOKUP(C228,'[23]E-FISCO'!$A$2:$A$12235,'[23]E-FISCO'!$A$2:$A$12235))</f>
        <v>3713612</v>
      </c>
      <c r="F228" s="4" t="str">
        <f t="shared" si="135"/>
        <v/>
      </c>
      <c r="G228" s="4" t="e">
        <f>IF(C228="","",LOOKUP(C228,#REF!,#REF!))</f>
        <v>#REF!</v>
      </c>
      <c r="H228" s="4" t="e">
        <f t="shared" si="136"/>
        <v>#REF!</v>
      </c>
      <c r="I228" s="10" t="str">
        <f>IFERROR(VLOOKUP(C228,'[23]SINAPI JUNHO'!$A:$E,2,FALSE),IFERROR(VLOOKUP(C228,'[23]BANCO DE DADOS'!$A$3:$F$12007,3,FALSE),""))</f>
        <v>ESPALHAMENTO DE MATERIAL EM BOTA-FORA</v>
      </c>
      <c r="J228" s="6" t="str">
        <f>IFERROR(VLOOKUP(C228,'[23]SINAPI JUNHO'!$A:$E,3,FALSE),IFERROR(VLOOKUP(C228,'[23]BANCO DE DADOS'!$A$3:$F$12007,4,FALSE),""))</f>
        <v>M³</v>
      </c>
      <c r="K228" s="100">
        <v>3264.62</v>
      </c>
      <c r="L228" s="7">
        <f>IFERROR(VLOOKUP(C228,'[23]SINAPI JUNHO'!$A:$E,4,FALSE),IFERROR(VLOOKUP(C228,'[23]BANCO DE DADOS'!$A$3:$F$12007,5,FALSE),""))</f>
        <v>1.95</v>
      </c>
      <c r="M228" s="131"/>
      <c r="N228" s="101">
        <f t="shared" si="14"/>
        <v>0</v>
      </c>
      <c r="O228" s="101">
        <f t="shared" si="15"/>
        <v>0</v>
      </c>
      <c r="P228" s="102">
        <v>1</v>
      </c>
      <c r="Q228" s="8">
        <f t="shared" si="137"/>
        <v>1.95</v>
      </c>
      <c r="R228" s="8">
        <f t="shared" si="137"/>
        <v>0</v>
      </c>
      <c r="S228" s="8">
        <f t="shared" si="138"/>
        <v>6366.01</v>
      </c>
      <c r="T228" s="8">
        <f t="shared" si="139"/>
        <v>0</v>
      </c>
      <c r="Z228" s="103"/>
    </row>
    <row r="229" spans="1:26" ht="33" x14ac:dyDescent="0.3">
      <c r="A229" s="41" t="s">
        <v>282</v>
      </c>
      <c r="B229" s="97" t="str">
        <f>IFERROR(VLOOKUP(C229,'[23]SINAPI JUNHO'!$A:$F,6,FALSE),IFERROR(VLOOKUP(C229,'[23]BANCO DE DADOS'!$A$3:$F$12007,2,FALSE),""))</f>
        <v>SICRO ABRIL/ 25</v>
      </c>
      <c r="C229" s="98">
        <v>4011227</v>
      </c>
      <c r="D229" s="99" t="str">
        <f>IF(C229="","",IFERROR(VLOOKUP($C229,'[23]E-FISCO'!$A$1:$B$5390,2,FALSE),"FALTA"))</f>
        <v>514979 - 7</v>
      </c>
      <c r="E229" s="4">
        <f>IF(C229="","",LOOKUP(C229,'[23]E-FISCO'!$A$2:$A$12235,'[23]E-FISCO'!$A$2:$A$12235))</f>
        <v>3713612</v>
      </c>
      <c r="F229" s="4" t="str">
        <f t="shared" si="135"/>
        <v/>
      </c>
      <c r="G229" s="4" t="e">
        <f>IF(C229="","",LOOKUP(C229,#REF!,#REF!))</f>
        <v>#REF!</v>
      </c>
      <c r="H229" s="4" t="e">
        <f t="shared" si="136"/>
        <v>#REF!</v>
      </c>
      <c r="I229" s="10" t="str">
        <f>IFERROR(VLOOKUP(C229,'[23]SINAPI JUNHO'!$A:$E,2,FALSE),IFERROR(VLOOKUP(C229,'[23]BANCO DE DADOS'!$A$3:$F$12007,3,FALSE),""))</f>
        <v>SUB-BASE DE SOLO ESTABILIZADO GRANULOMETRICAMENTE SEM MISTURA COM MATERIAL DE JAZIDA - 100% PROCTOR INTERMEDIÁRIO</v>
      </c>
      <c r="J229" s="6" t="str">
        <f>IFERROR(VLOOKUP(C229,'[23]SINAPI JUNHO'!$A:$E,3,FALSE),IFERROR(VLOOKUP(C229,'[23]BANCO DE DADOS'!$A$3:$F$12007,4,FALSE),""))</f>
        <v>M³</v>
      </c>
      <c r="K229" s="100">
        <v>227.53</v>
      </c>
      <c r="L229" s="7">
        <f>IFERROR(VLOOKUP(C229,'[23]SINAPI JUNHO'!$A:$E,4,FALSE),IFERROR(VLOOKUP(C229,'[23]BANCO DE DADOS'!$A$3:$F$12007,5,FALSE),""))</f>
        <v>13.28</v>
      </c>
      <c r="M229" s="131"/>
      <c r="N229" s="101">
        <f t="shared" si="14"/>
        <v>0</v>
      </c>
      <c r="O229" s="101">
        <f t="shared" si="15"/>
        <v>0</v>
      </c>
      <c r="P229" s="102">
        <v>1</v>
      </c>
      <c r="Q229" s="8">
        <f t="shared" si="137"/>
        <v>13.28</v>
      </c>
      <c r="R229" s="8">
        <f t="shared" si="137"/>
        <v>0</v>
      </c>
      <c r="S229" s="8">
        <f t="shared" si="138"/>
        <v>3021.6</v>
      </c>
      <c r="T229" s="8">
        <f t="shared" si="139"/>
        <v>0</v>
      </c>
      <c r="Z229" s="103"/>
    </row>
    <row r="230" spans="1:26" ht="49.5" x14ac:dyDescent="0.3">
      <c r="A230" s="41" t="s">
        <v>283</v>
      </c>
      <c r="B230" s="97" t="str">
        <f>IFERROR(VLOOKUP(C230,'[23]SINAPI JUNHO'!$A:$F,6,FALSE),IFERROR(VLOOKUP(C230,'[23]BANCO DE DADOS'!$A$3:$F$12007,2,FALSE),""))</f>
        <v>SINAPI JUNHO 2025</v>
      </c>
      <c r="C230" s="98">
        <v>98525</v>
      </c>
      <c r="D230" s="99" t="str">
        <f>IF(C230="","",IFERROR(VLOOKUP($C230,'[23]E-FISCO'!$A$1:$B$5390,2,FALSE),"FALTA"))</f>
        <v>FALTA</v>
      </c>
      <c r="E230" s="4">
        <f>IF(C230="","",LOOKUP(C230,'[23]E-FISCO'!$A$2:$A$12235,'[23]E-FISCO'!$A$2:$A$12235))</f>
        <v>98524</v>
      </c>
      <c r="F230" s="4" t="str">
        <f>IF(C230=E230,C230,"")</f>
        <v/>
      </c>
      <c r="G230" s="4" t="e">
        <f>IF(C230="","",LOOKUP(C230,#REF!,#REF!))</f>
        <v>#REF!</v>
      </c>
      <c r="H230" s="4" t="e">
        <f>IF(C230=G230,C230,"")</f>
        <v>#REF!</v>
      </c>
      <c r="I230" s="10" t="str">
        <f>IFERROR(VLOOKUP(C230,'[23]SINAPI JUNHO'!$A:$E,2,FALSE),IFERROR(VLOOKUP(C230,'[23]BANCO DE DADOS'!$A$3:$F$12007,3,FALSE),""))</f>
        <v>LIMPEZA MECANIZADA DE CAMADA VEGETAL, VEGETAÇÃO E PEQUENAS ÁRVORES (DIÂMETRO DE TRONCO MENOR QUE 0,20 M), COM TRATOR DE ESTEIRAS. AF_03/2024</v>
      </c>
      <c r="J230" s="6" t="str">
        <f>IFERROR(VLOOKUP(C230,'[23]SINAPI JUNHO'!$A:$E,3,FALSE),IFERROR(VLOOKUP(C230,'[23]BANCO DE DADOS'!$A$3:$F$12007,4,FALSE),""))</f>
        <v>M2</v>
      </c>
      <c r="K230" s="100">
        <v>21764.16</v>
      </c>
      <c r="L230" s="7">
        <f>IFERROR(VLOOKUP(C230,'[23]SINAPI JUNHO'!$A:$E,4,FALSE),IFERROR(VLOOKUP(C230,'[23]BANCO DE DADOS'!$A$3:$F$12007,5,FALSE),""))</f>
        <v>0.64</v>
      </c>
      <c r="M230" s="131"/>
      <c r="N230" s="101">
        <f>IF($P230="","",IF($P230=1,$C$10,IF($P230=2,$C$11,IF($P230=3,$C$12,IF($P230=4,$C$13,IF($P230=5,$C$14,IF($P230=6,$C$15)))))))</f>
        <v>0</v>
      </c>
      <c r="O230" s="101">
        <f>IF($P230="","",IF($P230=1,$D$10,IF($P230=2,$D$11,IF($P230=3,$D$12,IF($P230=4,$D$13,IF($P230=5,$D$14,IF($P230=6,$D$15)))))))</f>
        <v>0</v>
      </c>
      <c r="P230" s="102">
        <v>1</v>
      </c>
      <c r="Q230" s="8">
        <f>IF($K230="","",ROUND((L230*N230)+L230,2))</f>
        <v>0.64</v>
      </c>
      <c r="R230" s="8">
        <f>IF($K230="","",ROUND((M230*O230)+M230,2))</f>
        <v>0</v>
      </c>
      <c r="S230" s="8">
        <f>IF($K230="","",ROUND(Q230*K230,2))</f>
        <v>13929.06</v>
      </c>
      <c r="T230" s="8">
        <f>IF($K230="","",ROUND(R230*K230,2))</f>
        <v>0</v>
      </c>
      <c r="Z230" s="103"/>
    </row>
    <row r="231" spans="1:26" ht="49.5" x14ac:dyDescent="0.3">
      <c r="A231" s="41" t="s">
        <v>284</v>
      </c>
      <c r="B231" s="97" t="str">
        <f>IFERROR(VLOOKUP(C231,'[23]SINAPI JUNHO'!$A:$F,6,FALSE),IFERROR(VLOOKUP(C231,'[23]BANCO DE DADOS'!$A$3:$F$12007,2,FALSE),""))</f>
        <v>SINAPI JUNHO 2025</v>
      </c>
      <c r="C231" s="98">
        <v>100979</v>
      </c>
      <c r="D231" s="99" t="str">
        <f>IF(C231="","",IFERROR(VLOOKUP($C231,'[23]E-FISCO'!$A$1:$B$5390,2,FALSE),"FALTA"))</f>
        <v>564869 - 6</v>
      </c>
      <c r="E231" s="4">
        <f>IF(C231="","",LOOKUP(C231,'[23]E-FISCO'!$A$2:$A$12235,'[23]E-FISCO'!$A$2:$A$12235))</f>
        <v>100979</v>
      </c>
      <c r="F231" s="4">
        <f>IF(C231=E231,C231,"")</f>
        <v>100979</v>
      </c>
      <c r="G231" s="4" t="e">
        <f>IF(C231="","",LOOKUP(C231,#REF!,#REF!))</f>
        <v>#REF!</v>
      </c>
      <c r="H231" s="4" t="e">
        <f>IF(C231=G231,C231,"")</f>
        <v>#REF!</v>
      </c>
      <c r="I231" s="10" t="str">
        <f>IFERROR(VLOOKUP(C231,'[23]SINAPI JUNHO'!$A:$E,2,FALSE),IFERROR(VLOOKUP(C231,'[23]BANCO DE DADOS'!$A$3:$F$12007,3,FALSE),""))</f>
        <v>CARGA, MANOBRA E DESCARGA DE SOLOS E MATERIAIS GRANULARES EM CAMINHÃO BASCULANTE 14 M³ - CARGA COM ESCAVADEIRA HIDRÁULICA (CAÇAMBA DE 1,20 M³ / 155 HP) E DESCARGA LIVRE (UNIDADE: M3). AF_07/2020</v>
      </c>
      <c r="J231" s="6" t="str">
        <f>IFERROR(VLOOKUP(C231,'[23]SINAPI JUNHO'!$A:$E,3,FALSE),IFERROR(VLOOKUP(C231,'[23]BANCO DE DADOS'!$A$3:$F$12007,4,FALSE),""))</f>
        <v>M3</v>
      </c>
      <c r="K231" s="100">
        <v>5658.68</v>
      </c>
      <c r="L231" s="7">
        <f>IFERROR(VLOOKUP(C231,'[23]SINAPI JUNHO'!$A:$E,4,FALSE),IFERROR(VLOOKUP(C231,'[23]BANCO DE DADOS'!$A$3:$F$12007,5,FALSE),""))</f>
        <v>6.58</v>
      </c>
      <c r="M231" s="131"/>
      <c r="N231" s="101">
        <f>IF($P231="","",IF($P231=1,$C$10,IF($P231=2,$C$11,IF($P231=3,$C$12,IF($P231=4,$C$13,IF($P231=5,$C$14,IF($P231=6,$C$15)))))))</f>
        <v>0</v>
      </c>
      <c r="O231" s="101">
        <f>IF($P231="","",IF($P231=1,$D$10,IF($P231=2,$D$11,IF($P231=3,$D$12,IF($P231=4,$D$13,IF($P231=5,$D$14,IF($P231=6,$D$15)))))))</f>
        <v>0</v>
      </c>
      <c r="P231" s="102">
        <v>1</v>
      </c>
      <c r="Q231" s="8">
        <f>IF($K231="","",ROUND((L231*N231)+L231,2))</f>
        <v>6.58</v>
      </c>
      <c r="R231" s="8">
        <f>IF($K231="","",ROUND((M231*O231)+M231,2))</f>
        <v>0</v>
      </c>
      <c r="S231" s="8">
        <f>IF($K231="","",ROUND(Q231*K231,2))</f>
        <v>37234.11</v>
      </c>
      <c r="T231" s="8">
        <f>IF($K231="","",ROUND(R231*K231,2))</f>
        <v>0</v>
      </c>
      <c r="Z231" s="103"/>
    </row>
    <row r="232" spans="1:26" ht="33" x14ac:dyDescent="0.3">
      <c r="A232" s="41" t="s">
        <v>285</v>
      </c>
      <c r="B232" s="97" t="str">
        <f>IFERROR(VLOOKUP(C232,'[23]SINAPI JUNHO'!$A:$F,6,FALSE),IFERROR(VLOOKUP(C232,'[23]BANCO DE DADOS'!$A$3:$F$12007,2,FALSE),""))</f>
        <v>SINAPI JUNHO 2025</v>
      </c>
      <c r="C232" s="98">
        <v>95876</v>
      </c>
      <c r="D232" s="99" t="str">
        <f>IF(C232="","",IFERROR(VLOOKUP($C232,'[23]E-FISCO'!$A$1:$B$5390,2,FALSE),"FALTA"))</f>
        <v>491949 - 1</v>
      </c>
      <c r="E232" s="4">
        <f>IF(C232="","",LOOKUP(C232,'[23]E-FISCO'!$A$2:$A$12235,'[23]E-FISCO'!$A$2:$A$12235))</f>
        <v>95876</v>
      </c>
      <c r="F232" s="4">
        <f t="shared" si="135"/>
        <v>95876</v>
      </c>
      <c r="G232" s="4" t="e">
        <f>IF(C232="","",LOOKUP(C232,#REF!,#REF!))</f>
        <v>#REF!</v>
      </c>
      <c r="H232" s="4" t="e">
        <f t="shared" si="136"/>
        <v>#REF!</v>
      </c>
      <c r="I232" s="10" t="str">
        <f>IFERROR(VLOOKUP(C232,'[23]SINAPI JUNHO'!$A:$E,2,FALSE),IFERROR(VLOOKUP(C232,'[23]BANCO DE DADOS'!$A$3:$F$12007,3,FALSE),""))</f>
        <v>TRANSPORTE COM CAMINHÃO BASCULANTE DE 14 M³, EM VIA URBANA PAVIMENTADA, DMT ATÉ 30 KM (UNIDADE: M3XKM). AF_07/2020</v>
      </c>
      <c r="J232" s="6" t="str">
        <f>IFERROR(VLOOKUP(C232,'[23]SINAPI JUNHO'!$A:$E,3,FALSE),IFERROR(VLOOKUP(C232,'[23]BANCO DE DADOS'!$A$3:$F$12007,4,FALSE),""))</f>
        <v>M3XKM</v>
      </c>
      <c r="K232" s="100">
        <v>84880.2</v>
      </c>
      <c r="L232" s="7">
        <f>IFERROR(VLOOKUP(C232,'[23]SINAPI JUNHO'!$A:$E,4,FALSE),IFERROR(VLOOKUP(C232,'[23]BANCO DE DADOS'!$A$3:$F$12007,5,FALSE),""))</f>
        <v>2.12</v>
      </c>
      <c r="M232" s="131"/>
      <c r="N232" s="101">
        <f t="shared" si="14"/>
        <v>0</v>
      </c>
      <c r="O232" s="101">
        <f t="shared" si="15"/>
        <v>0</v>
      </c>
      <c r="P232" s="102">
        <v>1</v>
      </c>
      <c r="Q232" s="8">
        <f t="shared" si="137"/>
        <v>2.12</v>
      </c>
      <c r="R232" s="8">
        <f t="shared" si="137"/>
        <v>0</v>
      </c>
      <c r="S232" s="8">
        <f t="shared" si="138"/>
        <v>179946.02</v>
      </c>
      <c r="T232" s="8">
        <f t="shared" si="139"/>
        <v>0</v>
      </c>
      <c r="Z232" s="103"/>
    </row>
    <row r="233" spans="1:26" ht="18.75" customHeight="1" x14ac:dyDescent="0.3">
      <c r="A233" s="41" t="s">
        <v>286</v>
      </c>
      <c r="B233" s="97" t="str">
        <f>IFERROR(VLOOKUP(C233,'[23]SINAPI JUNHO'!$A:$F,6,FALSE),IFERROR(VLOOKUP(C233,'[23]BANCO DE DADOS'!$A$3:$F$12007,2,FALSE),""))</f>
        <v>ORSE MAIO 2025</v>
      </c>
      <c r="C233" s="98">
        <v>4268</v>
      </c>
      <c r="D233" s="99" t="str">
        <f>IF(C233="","",IFERROR(VLOOKUP($C233,'[23]E-FISCO'!$A$1:$B$5390,2,FALSE),"FALTA"))</f>
        <v>FALTA</v>
      </c>
      <c r="E233" s="4">
        <f>IF(C233="","",LOOKUP(C233,'[23]E-FISCO'!$A$2:$A$12235,'[23]E-FISCO'!$A$2:$A$12235))</f>
        <v>3062</v>
      </c>
      <c r="F233" s="4" t="str">
        <f t="shared" si="135"/>
        <v/>
      </c>
      <c r="G233" s="4" t="e">
        <f>IF(C233="","",LOOKUP(C233,#REF!,#REF!))</f>
        <v>#REF!</v>
      </c>
      <c r="H233" s="4" t="e">
        <f t="shared" si="136"/>
        <v>#REF!</v>
      </c>
      <c r="I233" s="5" t="str">
        <f>IFERROR(VLOOKUP(C233,'[23]SINAPI JUNHO'!$A:$E,2,FALSE),IFERROR(VLOOKUP(C233,'[23]BANCO DE DADOS'!$A$3:$F$12007,3,FALSE),""))</f>
        <v>REMOÇÃO DE ÁRVORE, PORTE MÉDIO, COM UTILIZAÇÃO DE RETRO-ESCAVADEIRA</v>
      </c>
      <c r="J233" s="6" t="str">
        <f>IFERROR(VLOOKUP(C233,'[23]SINAPI JUNHO'!$A:$E,3,FALSE),IFERROR(VLOOKUP(C233,'[23]BANCO DE DADOS'!$A$3:$F$12007,4,FALSE),""))</f>
        <v>UN</v>
      </c>
      <c r="K233" s="100">
        <v>2</v>
      </c>
      <c r="L233" s="7">
        <f>IFERROR(VLOOKUP(C233,'[23]SINAPI JUNHO'!$A:$E,4,FALSE),IFERROR(VLOOKUP(C233,'[23]BANCO DE DADOS'!$A$3:$F$12007,5,FALSE),""))</f>
        <v>106.85</v>
      </c>
      <c r="M233" s="131"/>
      <c r="N233" s="101">
        <f t="shared" si="14"/>
        <v>0</v>
      </c>
      <c r="O233" s="101">
        <f t="shared" si="15"/>
        <v>0</v>
      </c>
      <c r="P233" s="102">
        <v>1</v>
      </c>
      <c r="Q233" s="8">
        <f t="shared" si="137"/>
        <v>106.85</v>
      </c>
      <c r="R233" s="8">
        <f t="shared" si="137"/>
        <v>0</v>
      </c>
      <c r="S233" s="8">
        <f t="shared" si="138"/>
        <v>213.7</v>
      </c>
      <c r="T233" s="8">
        <f t="shared" si="139"/>
        <v>0</v>
      </c>
      <c r="Z233" s="103"/>
    </row>
    <row r="234" spans="1:26" x14ac:dyDescent="0.3">
      <c r="A234" s="41" t="s">
        <v>287</v>
      </c>
      <c r="B234" s="97" t="str">
        <f>IFERROR(VLOOKUP(C234,'[23]SINAPI JUNHO'!$A:$F,6,FALSE),IFERROR(VLOOKUP(C234,'[23]BANCO DE DADOS'!$A$3:$F$12007,2,FALSE),""))</f>
        <v>COMPOSIÇÃO</v>
      </c>
      <c r="C234" s="98" t="s">
        <v>86</v>
      </c>
      <c r="D234" s="99" t="str">
        <f>IF(C234="","",IFERROR(VLOOKUP($C234,'[23]E-FISCO'!$A$1:$B$5390,2,FALSE),"FALTA"))</f>
        <v>FALTA</v>
      </c>
      <c r="E234" s="4" t="str">
        <f>IF(C234="","",LOOKUP(C234,'[23]E-FISCO'!$A$2:$A$12235,'[23]E-FISCO'!$A$2:$A$12235))</f>
        <v>A9372</v>
      </c>
      <c r="F234" s="4" t="str">
        <f t="shared" si="135"/>
        <v/>
      </c>
      <c r="G234" s="4" t="e">
        <f>IF(C234="","",LOOKUP(C234,#REF!,#REF!))</f>
        <v>#REF!</v>
      </c>
      <c r="H234" s="4" t="e">
        <f t="shared" si="136"/>
        <v>#REF!</v>
      </c>
      <c r="I234" s="5" t="str">
        <f>IFERROR(VLOOKUP(C234,'[23]SINAPI JUNHO'!$A:$E,2,FALSE),IFERROR(VLOOKUP(C234,'[23]BANCO DE DADOS'!$A$3:$F$12007,3,FALSE),""))</f>
        <v>AQUISIÇÃO DE MATERIAL DE JAZIDA PARA EXECUÇÃO DA SUB-BASE</v>
      </c>
      <c r="J234" s="6" t="str">
        <f>IFERROR(VLOOKUP(C234,'[23]SINAPI JUNHO'!$A:$E,3,FALSE),IFERROR(VLOOKUP(C234,'[23]BANCO DE DADOS'!$A$3:$F$12007,4,FALSE),""))</f>
        <v>M3</v>
      </c>
      <c r="K234" s="100">
        <v>227.53</v>
      </c>
      <c r="L234" s="7">
        <f>IFERROR(VLOOKUP(C234,'[23]SINAPI JUNHO'!$A:$E,4,FALSE),IFERROR(VLOOKUP(C234,'[23]BANCO DE DADOS'!$A$3:$F$12007,5,FALSE),""))</f>
        <v>37.35</v>
      </c>
      <c r="M234" s="131"/>
      <c r="N234" s="101">
        <f t="shared" si="14"/>
        <v>0</v>
      </c>
      <c r="O234" s="101">
        <f t="shared" si="15"/>
        <v>0</v>
      </c>
      <c r="P234" s="102">
        <v>5</v>
      </c>
      <c r="Q234" s="8">
        <f t="shared" si="137"/>
        <v>37.35</v>
      </c>
      <c r="R234" s="8">
        <f t="shared" si="137"/>
        <v>0</v>
      </c>
      <c r="S234" s="8">
        <f t="shared" si="138"/>
        <v>8498.25</v>
      </c>
      <c r="T234" s="8">
        <f t="shared" si="139"/>
        <v>0</v>
      </c>
      <c r="Z234" s="103"/>
    </row>
    <row r="235" spans="1:26" x14ac:dyDescent="0.25">
      <c r="A235" s="91" t="s">
        <v>288</v>
      </c>
      <c r="B235" s="91"/>
      <c r="C235" s="92"/>
      <c r="D235" s="93"/>
      <c r="E235" s="93"/>
      <c r="F235" s="93"/>
      <c r="G235" s="93"/>
      <c r="H235" s="93"/>
      <c r="I235" s="3" t="s">
        <v>289</v>
      </c>
      <c r="J235" s="93"/>
      <c r="K235" s="94"/>
      <c r="L235" s="95"/>
      <c r="M235" s="132"/>
      <c r="N235" s="93"/>
      <c r="O235" s="93"/>
      <c r="P235" s="93"/>
      <c r="Q235" s="93"/>
      <c r="R235" s="93"/>
      <c r="S235" s="96">
        <f>SUM(S236:S250)</f>
        <v>2446827.2899999996</v>
      </c>
      <c r="T235" s="96">
        <f>SUM(T236:T250)</f>
        <v>0</v>
      </c>
      <c r="Z235" s="103"/>
    </row>
    <row r="236" spans="1:26" ht="34.5" customHeight="1" x14ac:dyDescent="0.3">
      <c r="A236" s="41" t="s">
        <v>290</v>
      </c>
      <c r="B236" s="97" t="str">
        <f>IFERROR(VLOOKUP(C236,'[23]SINAPI JUNHO'!$A:$F,6,FALSE),IFERROR(VLOOKUP(C236,'[23]BANCO DE DADOS'!$A$3:$F$12007,2,FALSE),""))</f>
        <v>SINAPI JUNHO 2025</v>
      </c>
      <c r="C236" s="98">
        <v>100576</v>
      </c>
      <c r="D236" s="99" t="str">
        <f>IF(C236="","",IFERROR(VLOOKUP($C236,'[23]E-FISCO'!$A$1:$B$5390,2,FALSE),"FALTA"))</f>
        <v>FALTA</v>
      </c>
      <c r="E236" s="4">
        <f>IF(C236="","",LOOKUP(C236,'[23]E-FISCO'!$A$2:$A$12235,'[23]E-FISCO'!$A$2:$A$12235))</f>
        <v>100575</v>
      </c>
      <c r="F236" s="4" t="str">
        <f t="shared" ref="F236:F250" si="140">IF(C236=E236,C236,"")</f>
        <v/>
      </c>
      <c r="G236" s="4">
        <v>100577</v>
      </c>
      <c r="H236" s="4" t="str">
        <f t="shared" ref="H236:H250" si="141">IF(C236=G236,C236,"")</f>
        <v/>
      </c>
      <c r="I236" s="10" t="str">
        <f>IFERROR(VLOOKUP(C236,'[23]SINAPI JUNHO'!$A:$E,2,FALSE),IFERROR(VLOOKUP(C236,'[23]BANCO DE DADOS'!$A$3:$F$12007,3,FALSE),""))</f>
        <v>REGULARIZAÇÃO E COMPACTAÇÃO DE SUBLEITO DE SOLO PREDOMINANTEMENTE ARGILOSO, PARA OBRAS DE CONSTRUÇÃO DE PAVIMENTOS. AF_09/2024</v>
      </c>
      <c r="J236" s="6" t="str">
        <f>IFERROR(VLOOKUP(C236,'[23]SINAPI JUNHO'!$A:$E,3,FALSE),IFERROR(VLOOKUP(C236,'[23]BANCO DE DADOS'!$A$3:$F$12007,4,FALSE),""))</f>
        <v>M2</v>
      </c>
      <c r="K236" s="100">
        <v>21764.16</v>
      </c>
      <c r="L236" s="7">
        <f>IFERROR(VLOOKUP(C236,'[23]SINAPI JUNHO'!$A:$E,4,FALSE),IFERROR(VLOOKUP(C236,'[23]BANCO DE DADOS'!$A$3:$F$12007,5,FALSE),""))</f>
        <v>2.58</v>
      </c>
      <c r="M236" s="131"/>
      <c r="N236" s="101">
        <f t="shared" si="14"/>
        <v>0</v>
      </c>
      <c r="O236" s="101">
        <f t="shared" si="15"/>
        <v>0</v>
      </c>
      <c r="P236" s="102">
        <v>1</v>
      </c>
      <c r="Q236" s="8">
        <f t="shared" ref="Q236:R250" si="142">IF($K236="","",ROUND((L236*N236)+L236,2))</f>
        <v>2.58</v>
      </c>
      <c r="R236" s="8">
        <f t="shared" si="142"/>
        <v>0</v>
      </c>
      <c r="S236" s="8">
        <f t="shared" ref="S236:S250" si="143">IF($K236="","",ROUND(Q236*K236,2))</f>
        <v>56151.53</v>
      </c>
      <c r="T236" s="8">
        <f t="shared" ref="T236:T250" si="144">IF($K236="","",ROUND(R236*K236,2))</f>
        <v>0</v>
      </c>
      <c r="Z236" s="103"/>
    </row>
    <row r="237" spans="1:26" ht="33" x14ac:dyDescent="0.3">
      <c r="A237" s="41" t="s">
        <v>291</v>
      </c>
      <c r="B237" s="97" t="str">
        <f>IFERROR(VLOOKUP(C237,'[23]SINAPI JUNHO'!$A:$F,6,FALSE),IFERROR(VLOOKUP(C237,'[23]BANCO DE DADOS'!$A$3:$F$12007,2,FALSE),""))</f>
        <v>SICRO ABRIL/ 25</v>
      </c>
      <c r="C237" s="98">
        <v>4011300</v>
      </c>
      <c r="D237" s="99" t="str">
        <f>IF(C237="","",IFERROR(VLOOKUP($C237,'[23]E-FISCO'!$A$1:$B$5390,2,FALSE),"FALTA"))</f>
        <v>FALTA</v>
      </c>
      <c r="E237" s="4">
        <f>IF(C237="","",LOOKUP(C237,'[23]E-FISCO'!$A$2:$A$12235,'[23]E-FISCO'!$A$2:$A$12235))</f>
        <v>3713612</v>
      </c>
      <c r="F237" s="4" t="str">
        <f t="shared" si="140"/>
        <v/>
      </c>
      <c r="G237" s="4" t="e">
        <f>IF(C237="","",LOOKUP(C237,#REF!,#REF!))</f>
        <v>#REF!</v>
      </c>
      <c r="H237" s="4" t="e">
        <f t="shared" si="141"/>
        <v>#REF!</v>
      </c>
      <c r="I237" s="10" t="str">
        <f>IFERROR(VLOOKUP(C237,'[23]SINAPI JUNHO'!$A:$E,2,FALSE),IFERROR(VLOOKUP(C237,'[23]BANCO DE DADOS'!$A$3:$F$12007,3,FALSE),""))</f>
        <v>SUB-BASE DE SOLO MELHORADO COM 3% DE CIMENTO E MISTURA NA PISTA COM MATERIAL DE JAZIDA - 100% PROCTOR INTERMEDIÁRIO</v>
      </c>
      <c r="J237" s="6" t="str">
        <f>IFERROR(VLOOKUP(C237,'[23]SINAPI JUNHO'!$A:$E,3,FALSE),IFERROR(VLOOKUP(C237,'[23]BANCO DE DADOS'!$A$3:$F$12007,4,FALSE),""))</f>
        <v>M³</v>
      </c>
      <c r="K237" s="100">
        <v>1137.67</v>
      </c>
      <c r="L237" s="7">
        <f>IFERROR(VLOOKUP(C237,'[23]SINAPI JUNHO'!$A:$E,4,FALSE),IFERROR(VLOOKUP(C237,'[23]BANCO DE DADOS'!$A$3:$F$12007,5,FALSE),""))</f>
        <v>57.53</v>
      </c>
      <c r="M237" s="131"/>
      <c r="N237" s="101">
        <f t="shared" si="14"/>
        <v>0</v>
      </c>
      <c r="O237" s="101">
        <f t="shared" si="15"/>
        <v>0</v>
      </c>
      <c r="P237" s="102">
        <v>1</v>
      </c>
      <c r="Q237" s="8">
        <f t="shared" si="142"/>
        <v>57.53</v>
      </c>
      <c r="R237" s="8">
        <f t="shared" si="142"/>
        <v>0</v>
      </c>
      <c r="S237" s="8">
        <f t="shared" si="143"/>
        <v>65450.16</v>
      </c>
      <c r="T237" s="8">
        <f t="shared" si="144"/>
        <v>0</v>
      </c>
      <c r="Z237" s="103"/>
    </row>
    <row r="238" spans="1:26" ht="49.5" x14ac:dyDescent="0.3">
      <c r="A238" s="41" t="s">
        <v>292</v>
      </c>
      <c r="B238" s="97" t="str">
        <f>IFERROR(VLOOKUP(C238,'[23]SINAPI JUNHO'!$A:$F,6,FALSE),IFERROR(VLOOKUP(C238,'[23]BANCO DE DADOS'!$A$3:$F$12007,2,FALSE),""))</f>
        <v>SINAPI JUNHO 2025</v>
      </c>
      <c r="C238" s="98">
        <v>96396</v>
      </c>
      <c r="D238" s="99" t="str">
        <f>IF(C238="","",IFERROR(VLOOKUP($C238,'[23]E-FISCO'!$A$1:$B$5390,2,FALSE),"FALTA"))</f>
        <v>477471 - 0</v>
      </c>
      <c r="E238" s="4">
        <f>IF(C238="","",LOOKUP(C238,'[23]E-FISCO'!$A$2:$A$12235,'[23]E-FISCO'!$A$2:$A$12235))</f>
        <v>96396</v>
      </c>
      <c r="F238" s="4">
        <f t="shared" si="140"/>
        <v>96396</v>
      </c>
      <c r="G238" s="4" t="e">
        <f>IF(C238="","",LOOKUP(C238,#REF!,#REF!))</f>
        <v>#REF!</v>
      </c>
      <c r="H238" s="4" t="e">
        <f t="shared" si="141"/>
        <v>#REF!</v>
      </c>
      <c r="I238" s="10" t="str">
        <f>IFERROR(VLOOKUP(C238,'[23]SINAPI JUNHO'!$A:$E,2,FALSE),IFERROR(VLOOKUP(C238,'[23]BANCO DE DADOS'!$A$3:$F$12007,3,FALSE),""))</f>
        <v>CONSTRUÇÃO DE BASE E SUB-BASE PARA PAVIMENTAÇÃO DE BRITA GRADUADA SIMPLES, COM ESPESSURA DE 15 CM - EXCLUSIVE CARGA E TRANSPORTE. AF_09/2024</v>
      </c>
      <c r="J238" s="6" t="str">
        <f>IFERROR(VLOOKUP(C238,'[23]SINAPI JUNHO'!$A:$E,3,FALSE),IFERROR(VLOOKUP(C238,'[23]BANCO DE DADOS'!$A$3:$F$12007,4,FALSE),""))</f>
        <v>M3</v>
      </c>
      <c r="K238" s="100">
        <v>2176.42</v>
      </c>
      <c r="L238" s="7">
        <f>IFERROR(VLOOKUP(C238,'[23]SINAPI JUNHO'!$A:$E,4,FALSE),IFERROR(VLOOKUP(C238,'[23]BANCO DE DADOS'!$A$3:$F$12007,5,FALSE),""))</f>
        <v>172.1</v>
      </c>
      <c r="M238" s="131"/>
      <c r="N238" s="101">
        <f t="shared" si="14"/>
        <v>0</v>
      </c>
      <c r="O238" s="101">
        <f t="shared" si="15"/>
        <v>0</v>
      </c>
      <c r="P238" s="102">
        <v>1</v>
      </c>
      <c r="Q238" s="8">
        <f t="shared" si="142"/>
        <v>172.1</v>
      </c>
      <c r="R238" s="8">
        <f t="shared" si="142"/>
        <v>0</v>
      </c>
      <c r="S238" s="8">
        <f t="shared" si="143"/>
        <v>374561.88</v>
      </c>
      <c r="T238" s="8">
        <f>IF($K238="","",ROUND(R238*K238,2))</f>
        <v>0</v>
      </c>
      <c r="V238" s="105"/>
      <c r="Z238" s="103"/>
    </row>
    <row r="239" spans="1:26" ht="49.5" x14ac:dyDescent="0.3">
      <c r="A239" s="41" t="s">
        <v>293</v>
      </c>
      <c r="B239" s="97" t="str">
        <f>IFERROR(VLOOKUP(C239,'[23]SINAPI JUNHO'!$A:$F,6,FALSE),IFERROR(VLOOKUP(C239,'[23]BANCO DE DADOS'!$A$3:$F$12007,2,FALSE),""))</f>
        <v>SINAPI JUNHO 2025</v>
      </c>
      <c r="C239" s="106">
        <v>100975</v>
      </c>
      <c r="D239" s="99" t="str">
        <f>IF(C239="","",IFERROR(VLOOKUP($C239,'[23]E-FISCO'!$A$1:$B$5390,2,FALSE),"FALTA"))</f>
        <v>565329 - 0</v>
      </c>
      <c r="E239" s="4">
        <f>IF(C239="","",LOOKUP(C239,'[23]E-FISCO'!$A$2:$A$12235,'[23]E-FISCO'!$A$2:$A$12235))</f>
        <v>100975</v>
      </c>
      <c r="F239" s="4">
        <f t="shared" si="140"/>
        <v>100975</v>
      </c>
      <c r="G239" s="4" t="e">
        <f>IF(C239="","",LOOKUP(C239,#REF!,#REF!))</f>
        <v>#REF!</v>
      </c>
      <c r="H239" s="4" t="e">
        <f t="shared" si="141"/>
        <v>#REF!</v>
      </c>
      <c r="I239" s="10" t="str">
        <f>IFERROR(VLOOKUP(C239,'[23]SINAPI JUNHO'!$A:$E,2,FALSE),IFERROR(VLOOKUP(C239,'[23]BANCO DE DADOS'!$A$3:$F$12007,3,FALSE),""))</f>
        <v>CARGA, MANOBRA E DESCARGA DE SOLOS E MATERIAIS GRANULARES EM CAMINHÃO BASCULANTE 14 M³ - CARGA COM PÁ CARREGADEIRA (CAÇAMBA DE 1,7 A 2,8 M³ / 128 HP) E DESCARGA LIVRE (UNIDADE: M3). AF_07/2020</v>
      </c>
      <c r="J239" s="6" t="str">
        <f>IFERROR(VLOOKUP(C239,'[23]SINAPI JUNHO'!$A:$E,3,FALSE),IFERROR(VLOOKUP(C239,'[23]BANCO DE DADOS'!$A$3:$F$12007,4,FALSE),""))</f>
        <v>M3</v>
      </c>
      <c r="K239" s="100">
        <v>3541.62</v>
      </c>
      <c r="L239" s="7">
        <f>IFERROR(VLOOKUP(C239,'[23]SINAPI JUNHO'!$A:$E,4,FALSE),IFERROR(VLOOKUP(C239,'[23]BANCO DE DADOS'!$A$3:$F$12007,5,FALSE),""))</f>
        <v>8.4</v>
      </c>
      <c r="M239" s="131"/>
      <c r="N239" s="101">
        <f t="shared" si="14"/>
        <v>0</v>
      </c>
      <c r="O239" s="101">
        <f t="shared" si="15"/>
        <v>0</v>
      </c>
      <c r="P239" s="102">
        <v>1</v>
      </c>
      <c r="Q239" s="8">
        <f t="shared" si="142"/>
        <v>8.4</v>
      </c>
      <c r="R239" s="8">
        <f t="shared" si="142"/>
        <v>0</v>
      </c>
      <c r="S239" s="8">
        <f t="shared" si="143"/>
        <v>29749.61</v>
      </c>
      <c r="T239" s="8">
        <f t="shared" si="144"/>
        <v>0</v>
      </c>
      <c r="Z239" s="103"/>
    </row>
    <row r="240" spans="1:26" ht="49.5" x14ac:dyDescent="0.3">
      <c r="A240" s="41" t="s">
        <v>294</v>
      </c>
      <c r="B240" s="97" t="str">
        <f>IFERROR(VLOOKUP(C240,'[23]SINAPI JUNHO'!$A:$F,6,FALSE),IFERROR(VLOOKUP(C240,'[23]BANCO DE DADOS'!$A$3:$F$12007,2,FALSE),""))</f>
        <v>SINAPI JUNHO 2025</v>
      </c>
      <c r="C240" s="106">
        <v>93593</v>
      </c>
      <c r="D240" s="99" t="str">
        <f>IF(C240="","",IFERROR(VLOOKUP($C240,'[23]E-FISCO'!$A$1:$B$5390,2,FALSE),"FALTA"))</f>
        <v>480879 - 7</v>
      </c>
      <c r="E240" s="4">
        <f>IF(C240="","",LOOKUP(C240,'[23]E-FISCO'!$A$2:$A$12235,'[23]E-FISCO'!$A$2:$A$12235))</f>
        <v>93593</v>
      </c>
      <c r="F240" s="4">
        <f t="shared" si="140"/>
        <v>93593</v>
      </c>
      <c r="G240" s="4" t="e">
        <f>IF(C240="","",LOOKUP(C240,#REF!,#REF!))</f>
        <v>#REF!</v>
      </c>
      <c r="H240" s="4" t="e">
        <f t="shared" si="141"/>
        <v>#REF!</v>
      </c>
      <c r="I240" s="10" t="str">
        <f>IFERROR(VLOOKUP(C240,'[23]SINAPI JUNHO'!$A:$E,2,FALSE),IFERROR(VLOOKUP(C240,'[23]BANCO DE DADOS'!$A$3:$F$12007,3,FALSE),""))</f>
        <v>TRANSPORTE COM CAMINHÃO BASCULANTE DE 14 M³, EM VIA URBANA PAVIMENTADA, ADICIONAL PARA DMT EXCEDENTE A 30 KM (UNIDADE: M3XKM). AF_07/2020</v>
      </c>
      <c r="J240" s="6" t="str">
        <f>IFERROR(VLOOKUP(C240,'[23]SINAPI JUNHO'!$A:$E,3,FALSE),IFERROR(VLOOKUP(C240,'[23]BANCO DE DADOS'!$A$3:$F$12007,4,FALSE),""))</f>
        <v>M3XKM</v>
      </c>
      <c r="K240" s="100">
        <v>165682.78</v>
      </c>
      <c r="L240" s="7">
        <f>IFERROR(VLOOKUP(C240,'[23]SINAPI JUNHO'!$A:$E,4,FALSE),IFERROR(VLOOKUP(C240,'[23]BANCO DE DADOS'!$A$3:$F$12007,5,FALSE),""))</f>
        <v>0.86</v>
      </c>
      <c r="M240" s="131"/>
      <c r="N240" s="101">
        <f t="shared" si="14"/>
        <v>0</v>
      </c>
      <c r="O240" s="101">
        <f t="shared" si="15"/>
        <v>0</v>
      </c>
      <c r="P240" s="102">
        <v>1</v>
      </c>
      <c r="Q240" s="8">
        <f t="shared" si="142"/>
        <v>0.86</v>
      </c>
      <c r="R240" s="8">
        <f t="shared" si="142"/>
        <v>0</v>
      </c>
      <c r="S240" s="8">
        <f t="shared" si="143"/>
        <v>142487.19</v>
      </c>
      <c r="T240" s="8">
        <f t="shared" si="144"/>
        <v>0</v>
      </c>
      <c r="Z240" s="103"/>
    </row>
    <row r="241" spans="1:26" ht="33" x14ac:dyDescent="0.3">
      <c r="A241" s="41" t="s">
        <v>295</v>
      </c>
      <c r="B241" s="97" t="str">
        <f>IFERROR(VLOOKUP(C241,'[23]SINAPI JUNHO'!$A:$F,6,FALSE),IFERROR(VLOOKUP(C241,'[23]BANCO DE DADOS'!$A$3:$F$12007,2,FALSE),""))</f>
        <v>SINAPI JUNHO 2025</v>
      </c>
      <c r="C241" s="106">
        <v>95876</v>
      </c>
      <c r="D241" s="99" t="str">
        <f>IF(C241="","",IFERROR(VLOOKUP($C241,'[23]E-FISCO'!$A$1:$B$5390,2,FALSE),"FALTA"))</f>
        <v>491949 - 1</v>
      </c>
      <c r="E241" s="4">
        <f>IF(C241="","",LOOKUP(C241,'[23]E-FISCO'!$A$2:$A$12235,'[23]E-FISCO'!$A$2:$A$12235))</f>
        <v>95876</v>
      </c>
      <c r="F241" s="4">
        <f t="shared" si="140"/>
        <v>95876</v>
      </c>
      <c r="G241" s="4" t="e">
        <f>IF(C241="","",LOOKUP(C241,#REF!,#REF!))</f>
        <v>#REF!</v>
      </c>
      <c r="H241" s="4" t="e">
        <f t="shared" si="141"/>
        <v>#REF!</v>
      </c>
      <c r="I241" s="10" t="str">
        <f>IFERROR(VLOOKUP(C241,'[23]SINAPI JUNHO'!$A:$E,2,FALSE),IFERROR(VLOOKUP(C241,'[23]BANCO DE DADOS'!$A$3:$F$12007,3,FALSE),""))</f>
        <v>TRANSPORTE COM CAMINHÃO BASCULANTE DE 14 M³, EM VIA URBANA PAVIMENTADA, DMT ATÉ 30 KM (UNIDADE: M3XKM). AF_07/2020</v>
      </c>
      <c r="J241" s="6" t="str">
        <f>IFERROR(VLOOKUP(C241,'[23]SINAPI JUNHO'!$A:$E,3,FALSE),IFERROR(VLOOKUP(C241,'[23]BANCO DE DADOS'!$A$3:$F$12007,4,FALSE),""))</f>
        <v>M3XKM</v>
      </c>
      <c r="K241" s="100">
        <v>18409.2</v>
      </c>
      <c r="L241" s="7">
        <f>IFERROR(VLOOKUP(C241,'[23]SINAPI JUNHO'!$A:$E,4,FALSE),IFERROR(VLOOKUP(C241,'[23]BANCO DE DADOS'!$A$3:$F$12007,5,FALSE),""))</f>
        <v>2.12</v>
      </c>
      <c r="M241" s="131"/>
      <c r="N241" s="101">
        <f t="shared" si="14"/>
        <v>0</v>
      </c>
      <c r="O241" s="101">
        <f t="shared" si="15"/>
        <v>0</v>
      </c>
      <c r="P241" s="102">
        <v>1</v>
      </c>
      <c r="Q241" s="8">
        <f t="shared" si="142"/>
        <v>2.12</v>
      </c>
      <c r="R241" s="8">
        <f t="shared" si="142"/>
        <v>0</v>
      </c>
      <c r="S241" s="8">
        <f t="shared" si="143"/>
        <v>39027.5</v>
      </c>
      <c r="T241" s="8">
        <f t="shared" si="144"/>
        <v>0</v>
      </c>
      <c r="Z241" s="103"/>
    </row>
    <row r="242" spans="1:26" ht="33" x14ac:dyDescent="0.3">
      <c r="A242" s="41" t="s">
        <v>296</v>
      </c>
      <c r="B242" s="97" t="str">
        <f>IFERROR(VLOOKUP(C242,'[23]SINAPI JUNHO'!$A:$F,6,FALSE),IFERROR(VLOOKUP(C242,'[23]BANCO DE DADOS'!$A$3:$F$12007,2,FALSE),""))</f>
        <v>SINAPI JUNHO 2025</v>
      </c>
      <c r="C242" s="106">
        <v>92398</v>
      </c>
      <c r="D242" s="99" t="str">
        <f>IF(C242="","",IFERROR(VLOOKUP($C242,'[23]E-FISCO'!$A$1:$B$5390,2,FALSE),"FALTA"))</f>
        <v>FALTA</v>
      </c>
      <c r="E242" s="4">
        <f>IF(C242="","",LOOKUP(C242,'[23]E-FISCO'!$A$2:$A$12235,'[23]E-FISCO'!$A$2:$A$12235))</f>
        <v>92397</v>
      </c>
      <c r="F242" s="4" t="str">
        <f t="shared" si="140"/>
        <v/>
      </c>
      <c r="G242" s="4" t="e">
        <f>IF(C242="","",LOOKUP(C242,#REF!,#REF!))</f>
        <v>#REF!</v>
      </c>
      <c r="H242" s="4" t="e">
        <f t="shared" si="141"/>
        <v>#REF!</v>
      </c>
      <c r="I242" s="10" t="str">
        <f>IFERROR(VLOOKUP(C242,'[23]SINAPI JUNHO'!$A:$E,2,FALSE),IFERROR(VLOOKUP(C242,'[23]BANCO DE DADOS'!$A$3:$F$12007,3,FALSE),""))</f>
        <v>EXECUÇÃO DE PAVIMENTO EM PISO INTERTRAVADO, COM BLOCO RETANGULAR COR NATURAL DE 20 X 10 CM, ESPESSURA 8 CM. AF_10/2022</v>
      </c>
      <c r="J242" s="6" t="str">
        <f>IFERROR(VLOOKUP(C242,'[23]SINAPI JUNHO'!$A:$E,3,FALSE),IFERROR(VLOOKUP(C242,'[23]BANCO DE DADOS'!$A$3:$F$12007,4,FALSE),""))</f>
        <v>M2</v>
      </c>
      <c r="K242" s="100">
        <v>6620.09</v>
      </c>
      <c r="L242" s="7">
        <f>IFERROR(VLOOKUP(C242,'[23]SINAPI JUNHO'!$A:$E,4,FALSE),IFERROR(VLOOKUP(C242,'[23]BANCO DE DADOS'!$A$3:$F$12007,5,FALSE),""))</f>
        <v>82.72</v>
      </c>
      <c r="M242" s="131"/>
      <c r="N242" s="101">
        <f t="shared" si="14"/>
        <v>0</v>
      </c>
      <c r="O242" s="101">
        <f t="shared" si="15"/>
        <v>0</v>
      </c>
      <c r="P242" s="102">
        <v>1</v>
      </c>
      <c r="Q242" s="8">
        <f t="shared" si="142"/>
        <v>82.72</v>
      </c>
      <c r="R242" s="8">
        <f t="shared" si="142"/>
        <v>0</v>
      </c>
      <c r="S242" s="8">
        <f t="shared" si="143"/>
        <v>547613.84</v>
      </c>
      <c r="T242" s="8">
        <f t="shared" si="144"/>
        <v>0</v>
      </c>
      <c r="Z242" s="103"/>
    </row>
    <row r="243" spans="1:26" ht="33" x14ac:dyDescent="0.3">
      <c r="A243" s="41" t="s">
        <v>297</v>
      </c>
      <c r="B243" s="97" t="str">
        <f>IFERROR(VLOOKUP(C243,'[23]SINAPI JUNHO'!$A:$F,6,FALSE),IFERROR(VLOOKUP(C243,'[23]BANCO DE DADOS'!$A$3:$F$12007,2,FALSE),""))</f>
        <v>SINAPI JUNHO 2025</v>
      </c>
      <c r="C243" s="98">
        <v>92400</v>
      </c>
      <c r="D243" s="99" t="str">
        <f>IF(C243="","",IFERROR(VLOOKUP($C243,'[23]E-FISCO'!$A$1:$B$5390,2,FALSE),"FALTA"))</f>
        <v>478895 - 8</v>
      </c>
      <c r="E243" s="4">
        <f>IF(C243="","",LOOKUP(C243,'[23]E-FISCO'!$A$2:$A$12235,'[23]E-FISCO'!$A$2:$A$12235))</f>
        <v>92400</v>
      </c>
      <c r="F243" s="4">
        <f t="shared" si="140"/>
        <v>92400</v>
      </c>
      <c r="G243" s="4" t="e">
        <f>IF(C243="","",LOOKUP(C243,#REF!,#REF!))</f>
        <v>#REF!</v>
      </c>
      <c r="H243" s="4" t="e">
        <f t="shared" si="141"/>
        <v>#REF!</v>
      </c>
      <c r="I243" s="10" t="str">
        <f>IFERROR(VLOOKUP(C243,'[23]SINAPI JUNHO'!$A:$E,2,FALSE),IFERROR(VLOOKUP(C243,'[23]BANCO DE DADOS'!$A$3:$F$12007,3,FALSE),""))</f>
        <v>EXECUÇÃO DE PAVIMENTO EM PISO INTERTRAVADO, COM BLOCO RETANGULAR DE 20 X 10 CM, ESPESSURA 10 CM. AF_10/2022</v>
      </c>
      <c r="J243" s="6" t="str">
        <f>IFERROR(VLOOKUP(C243,'[23]SINAPI JUNHO'!$A:$E,3,FALSE),IFERROR(VLOOKUP(C243,'[23]BANCO DE DADOS'!$A$3:$F$12007,4,FALSE),""))</f>
        <v>M2</v>
      </c>
      <c r="K243" s="100">
        <v>6570.33</v>
      </c>
      <c r="L243" s="7">
        <f>IFERROR(VLOOKUP(C243,'[23]SINAPI JUNHO'!$A:$E,4,FALSE),IFERROR(VLOOKUP(C243,'[23]BANCO DE DADOS'!$A$3:$F$12007,5,FALSE),""))</f>
        <v>96.14</v>
      </c>
      <c r="M243" s="131"/>
      <c r="N243" s="101">
        <f t="shared" si="14"/>
        <v>0</v>
      </c>
      <c r="O243" s="101">
        <f t="shared" si="15"/>
        <v>0</v>
      </c>
      <c r="P243" s="102">
        <v>1</v>
      </c>
      <c r="Q243" s="8">
        <f t="shared" si="142"/>
        <v>96.14</v>
      </c>
      <c r="R243" s="8">
        <f t="shared" si="142"/>
        <v>0</v>
      </c>
      <c r="S243" s="8">
        <f t="shared" si="143"/>
        <v>631671.53</v>
      </c>
      <c r="T243" s="8">
        <f t="shared" si="144"/>
        <v>0</v>
      </c>
      <c r="Z243" s="103"/>
    </row>
    <row r="244" spans="1:26" ht="33" x14ac:dyDescent="0.3">
      <c r="A244" s="41" t="s">
        <v>298</v>
      </c>
      <c r="B244" s="97" t="str">
        <f>IFERROR(VLOOKUP(C244,'[23]SINAPI JUNHO'!$A:$F,6,FALSE),IFERROR(VLOOKUP(C244,'[23]BANCO DE DADOS'!$A$3:$F$12007,2,FALSE),""))</f>
        <v>SINAPI JUNHO 2025</v>
      </c>
      <c r="C244" s="98">
        <v>94281</v>
      </c>
      <c r="D244" s="99" t="str">
        <f>IF(C244="","",IFERROR(VLOOKUP($C244,'[23]E-FISCO'!$A$1:$B$5390,2,FALSE),"FALTA"))</f>
        <v>484031 - 3</v>
      </c>
      <c r="E244" s="4">
        <f>IF(C244="","",LOOKUP(C244,'[23]E-FISCO'!$A$2:$A$12235,'[23]E-FISCO'!$A$2:$A$12235))</f>
        <v>94281</v>
      </c>
      <c r="F244" s="4">
        <f t="shared" si="140"/>
        <v>94281</v>
      </c>
      <c r="G244" s="4" t="e">
        <f>IF(C244="","",LOOKUP(C244,#REF!,#REF!))</f>
        <v>#REF!</v>
      </c>
      <c r="H244" s="4" t="e">
        <f t="shared" si="141"/>
        <v>#REF!</v>
      </c>
      <c r="I244" s="10" t="str">
        <f>IFERROR(VLOOKUP(C244,'[23]SINAPI JUNHO'!$A:$E,2,FALSE),IFERROR(VLOOKUP(C244,'[23]BANCO DE DADOS'!$A$3:$F$12007,3,FALSE),""))</f>
        <v>EXECUÇÃO DE SARJETA DE CONCRETO USINADO, MOLDADA IN LOCO EM TRECHO RETO, 30 CM BASE X 15 CM ALTURA. AF_01/2024</v>
      </c>
      <c r="J244" s="6" t="str">
        <f>IFERROR(VLOOKUP(C244,'[23]SINAPI JUNHO'!$A:$E,3,FALSE),IFERROR(VLOOKUP(C244,'[23]BANCO DE DADOS'!$A$3:$F$12007,4,FALSE),""))</f>
        <v>M</v>
      </c>
      <c r="K244" s="100">
        <v>3957.12</v>
      </c>
      <c r="L244" s="7">
        <f>IFERROR(VLOOKUP(C244,'[23]SINAPI JUNHO'!$A:$E,4,FALSE),IFERROR(VLOOKUP(C244,'[23]BANCO DE DADOS'!$A$3:$F$12007,5,FALSE),""))</f>
        <v>43.03</v>
      </c>
      <c r="M244" s="131"/>
      <c r="N244" s="101">
        <f t="shared" si="14"/>
        <v>0</v>
      </c>
      <c r="O244" s="101">
        <f t="shared" si="15"/>
        <v>0</v>
      </c>
      <c r="P244" s="102">
        <v>1</v>
      </c>
      <c r="Q244" s="8">
        <f t="shared" si="142"/>
        <v>43.03</v>
      </c>
      <c r="R244" s="8">
        <f t="shared" si="142"/>
        <v>0</v>
      </c>
      <c r="S244" s="8">
        <f t="shared" si="143"/>
        <v>170274.87</v>
      </c>
      <c r="T244" s="8">
        <f t="shared" si="144"/>
        <v>0</v>
      </c>
      <c r="Z244" s="103"/>
    </row>
    <row r="245" spans="1:26" ht="33" x14ac:dyDescent="0.3">
      <c r="A245" s="41" t="s">
        <v>299</v>
      </c>
      <c r="B245" s="97" t="str">
        <f>IFERROR(VLOOKUP(C245,'[23]SINAPI JUNHO'!$A:$F,6,FALSE),IFERROR(VLOOKUP(C245,'[23]BANCO DE DADOS'!$A$3:$F$12007,2,FALSE),""))</f>
        <v>SINAPI JUNHO 2025</v>
      </c>
      <c r="C245" s="98">
        <v>94282</v>
      </c>
      <c r="D245" s="99" t="str">
        <f>IF(C245="","",IFERROR(VLOOKUP($C245,'[23]E-FISCO'!$A$1:$B$5390,2,FALSE),"FALTA"))</f>
        <v>FALTA</v>
      </c>
      <c r="E245" s="4">
        <f>IF(C245="","",LOOKUP(C245,'[23]E-FISCO'!$A$2:$A$12235,'[23]E-FISCO'!$A$2:$A$12235))</f>
        <v>94281</v>
      </c>
      <c r="F245" s="4" t="str">
        <f t="shared" si="140"/>
        <v/>
      </c>
      <c r="G245" s="4" t="e">
        <f>IF(C245="","",LOOKUP(C245,#REF!,#REF!))</f>
        <v>#REF!</v>
      </c>
      <c r="H245" s="4" t="e">
        <f t="shared" si="141"/>
        <v>#REF!</v>
      </c>
      <c r="I245" s="10" t="str">
        <f>IFERROR(VLOOKUP(C245,'[23]SINAPI JUNHO'!$A:$E,2,FALSE),IFERROR(VLOOKUP(C245,'[23]BANCO DE DADOS'!$A$3:$F$12007,3,FALSE),""))</f>
        <v>EXECUÇÃO DE SARJETA DE CONCRETO USINADO, MOLDADA IN LOCO EM TRECHO CURVO, 30 CM BASE X 15 CM ALTURA. AF_01/2024</v>
      </c>
      <c r="J245" s="6" t="str">
        <f>IFERROR(VLOOKUP(C245,'[23]SINAPI JUNHO'!$A:$E,3,FALSE),IFERROR(VLOOKUP(C245,'[23]BANCO DE DADOS'!$A$3:$F$12007,4,FALSE),""))</f>
        <v>M</v>
      </c>
      <c r="K245" s="100">
        <v>439.68</v>
      </c>
      <c r="L245" s="7">
        <f>IFERROR(VLOOKUP(C245,'[23]SINAPI JUNHO'!$A:$E,4,FALSE),IFERROR(VLOOKUP(C245,'[23]BANCO DE DADOS'!$A$3:$F$12007,5,FALSE),""))</f>
        <v>50.68</v>
      </c>
      <c r="M245" s="131"/>
      <c r="N245" s="101">
        <f t="shared" si="14"/>
        <v>0</v>
      </c>
      <c r="O245" s="101">
        <f t="shared" si="15"/>
        <v>0</v>
      </c>
      <c r="P245" s="102">
        <v>1</v>
      </c>
      <c r="Q245" s="8">
        <f t="shared" si="142"/>
        <v>50.68</v>
      </c>
      <c r="R245" s="8">
        <f t="shared" si="142"/>
        <v>0</v>
      </c>
      <c r="S245" s="8">
        <f t="shared" si="143"/>
        <v>22282.98</v>
      </c>
      <c r="T245" s="8">
        <f t="shared" si="144"/>
        <v>0</v>
      </c>
      <c r="Z245" s="103"/>
    </row>
    <row r="246" spans="1:26" ht="49.5" x14ac:dyDescent="0.3">
      <c r="A246" s="41" t="s">
        <v>300</v>
      </c>
      <c r="B246" s="97" t="str">
        <f>IFERROR(VLOOKUP(C246,'[23]SINAPI JUNHO'!$A:$F,6,FALSE),IFERROR(VLOOKUP(C246,'[23]BANCO DE DADOS'!$A$3:$F$12007,2,FALSE),""))</f>
        <v>SINAPI JUNHO 2025</v>
      </c>
      <c r="C246" s="98">
        <v>94273</v>
      </c>
      <c r="D246" s="99" t="str">
        <f>IF(C246="","",IFERROR(VLOOKUP($C246,'[23]E-FISCO'!$A$1:$B$5390,2,FALSE),"FALTA"))</f>
        <v>440498 - 0</v>
      </c>
      <c r="E246" s="4">
        <f>IF(C246="","",LOOKUP(C246,'[23]E-FISCO'!$A$2:$A$12235,'[23]E-FISCO'!$A$2:$A$12235))</f>
        <v>94273</v>
      </c>
      <c r="F246" s="4">
        <f t="shared" si="140"/>
        <v>94273</v>
      </c>
      <c r="G246" s="4" t="e">
        <f>IF(C246="","",LOOKUP(C246,#REF!,#REF!))</f>
        <v>#REF!</v>
      </c>
      <c r="H246" s="4" t="e">
        <f t="shared" si="141"/>
        <v>#REF!</v>
      </c>
      <c r="I246" s="10" t="str">
        <f>IFERROR(VLOOKUP(C246,'[23]SINAPI JUNHO'!$A:$E,2,FALSE),IFERROR(VLOOKUP(C246,'[23]BANCO DE DADOS'!$A$3:$F$12007,3,FALSE),""))</f>
        <v>ASSENTAMENTO DE GUIA (MEIO-FIO) EM TRECHO RETO, CONFECCIONADA EM CONCRETO PRÉ-FABRICADO, DIMENSÕES 100X15X13X30 CM (COMPRIMENTO X BASE INFERIOR X BASE SUPERIOR X ALTURA). AF_01/2024</v>
      </c>
      <c r="J246" s="6" t="str">
        <f>IFERROR(VLOOKUP(C246,'[23]SINAPI JUNHO'!$A:$E,3,FALSE),IFERROR(VLOOKUP(C246,'[23]BANCO DE DADOS'!$A$3:$F$12007,4,FALSE),""))</f>
        <v>M</v>
      </c>
      <c r="K246" s="100">
        <v>5276.16</v>
      </c>
      <c r="L246" s="7">
        <f>IFERROR(VLOOKUP(C246,'[23]SINAPI JUNHO'!$A:$E,4,FALSE),IFERROR(VLOOKUP(C246,'[23]BANCO DE DADOS'!$A$3:$F$12007,5,FALSE),""))</f>
        <v>54.24</v>
      </c>
      <c r="M246" s="131"/>
      <c r="N246" s="101">
        <f t="shared" si="14"/>
        <v>0</v>
      </c>
      <c r="O246" s="101">
        <f t="shared" si="15"/>
        <v>0</v>
      </c>
      <c r="P246" s="102">
        <v>1</v>
      </c>
      <c r="Q246" s="8">
        <f t="shared" si="142"/>
        <v>54.24</v>
      </c>
      <c r="R246" s="8">
        <f t="shared" si="142"/>
        <v>0</v>
      </c>
      <c r="S246" s="8">
        <f t="shared" si="143"/>
        <v>286178.92</v>
      </c>
      <c r="T246" s="8">
        <f t="shared" si="144"/>
        <v>0</v>
      </c>
      <c r="Z246" s="103"/>
    </row>
    <row r="247" spans="1:26" ht="49.5" x14ac:dyDescent="0.3">
      <c r="A247" s="41" t="s">
        <v>301</v>
      </c>
      <c r="B247" s="97" t="str">
        <f>IFERROR(VLOOKUP(C247,'[23]SINAPI JUNHO'!$A:$F,6,FALSE),IFERROR(VLOOKUP(C247,'[23]BANCO DE DADOS'!$A$3:$F$12007,2,FALSE),""))</f>
        <v>SINAPI JUNHO 2025</v>
      </c>
      <c r="C247" s="98">
        <v>94274</v>
      </c>
      <c r="D247" s="99" t="str">
        <f>IF(C247="","",IFERROR(VLOOKUP($C247,'[23]E-FISCO'!$A$1:$B$5390,2,FALSE),"FALTA"))</f>
        <v>464698 - 3</v>
      </c>
      <c r="E247" s="4">
        <f>IF(C247="","",LOOKUP(C247,'[23]E-FISCO'!$A$2:$A$12235,'[23]E-FISCO'!$A$2:$A$12235))</f>
        <v>94274</v>
      </c>
      <c r="F247" s="4">
        <f t="shared" si="140"/>
        <v>94274</v>
      </c>
      <c r="G247" s="4" t="e">
        <f>IF(C247="","",LOOKUP(C247,#REF!,#REF!))</f>
        <v>#REF!</v>
      </c>
      <c r="H247" s="4" t="e">
        <f t="shared" si="141"/>
        <v>#REF!</v>
      </c>
      <c r="I247" s="10" t="str">
        <f>IFERROR(VLOOKUP(C247,'[23]SINAPI JUNHO'!$A:$E,2,FALSE),IFERROR(VLOOKUP(C247,'[23]BANCO DE DADOS'!$A$3:$F$12007,3,FALSE),""))</f>
        <v>ASSENTAMENTO DE GUIA (MEIO-FIO) EM TRECHO CURVO, CONFECCIONADA EM CONCRETO PRÉ-FABRICADO, DIMENSÕES 100X15X13X30 CM (COMPRIMENTO X BASE INFERIOR X BASE SUPERIOR X ALTURA). AF_01/2024</v>
      </c>
      <c r="J247" s="6" t="str">
        <f>IFERROR(VLOOKUP(C247,'[23]SINAPI JUNHO'!$A:$E,3,FALSE),IFERROR(VLOOKUP(C247,'[23]BANCO DE DADOS'!$A$3:$F$12007,4,FALSE),""))</f>
        <v>M</v>
      </c>
      <c r="K247" s="100">
        <v>439.68</v>
      </c>
      <c r="L247" s="7">
        <f>IFERROR(VLOOKUP(C247,'[23]SINAPI JUNHO'!$A:$E,4,FALSE),IFERROR(VLOOKUP(C247,'[23]BANCO DE DADOS'!$A$3:$F$12007,5,FALSE),""))</f>
        <v>57.14</v>
      </c>
      <c r="M247" s="131"/>
      <c r="N247" s="101">
        <f t="shared" si="14"/>
        <v>0</v>
      </c>
      <c r="O247" s="101">
        <f t="shared" si="15"/>
        <v>0</v>
      </c>
      <c r="P247" s="102">
        <v>1</v>
      </c>
      <c r="Q247" s="8">
        <f t="shared" si="142"/>
        <v>57.14</v>
      </c>
      <c r="R247" s="8">
        <f t="shared" si="142"/>
        <v>0</v>
      </c>
      <c r="S247" s="8">
        <f t="shared" si="143"/>
        <v>25123.32</v>
      </c>
      <c r="T247" s="8">
        <f t="shared" si="144"/>
        <v>0</v>
      </c>
      <c r="Z247" s="103"/>
    </row>
    <row r="248" spans="1:26" x14ac:dyDescent="0.3">
      <c r="A248" s="41" t="s">
        <v>302</v>
      </c>
      <c r="B248" s="97" t="str">
        <f>IFERROR(VLOOKUP(C248,'[23]SINAPI JUNHO'!$A:$F,6,FALSE),IFERROR(VLOOKUP(C248,'[23]BANCO DE DADOS'!$A$3:$F$12007,2,FALSE),""))</f>
        <v>SINAPI JUNHO 2025</v>
      </c>
      <c r="C248" s="98">
        <v>102498</v>
      </c>
      <c r="D248" s="99" t="str">
        <f>IF(C248="","",IFERROR(VLOOKUP($C248,'[23]E-FISCO'!$A$1:$B$5390,2,FALSE),"FALTA"))</f>
        <v>566332 - 6</v>
      </c>
      <c r="E248" s="4">
        <f>IF(C248="","",LOOKUP(C248,'[23]E-FISCO'!$A$2:$A$12235,'[23]E-FISCO'!$A$2:$A$12235))</f>
        <v>102498</v>
      </c>
      <c r="F248" s="4">
        <f t="shared" si="140"/>
        <v>102498</v>
      </c>
      <c r="G248" s="4" t="e">
        <f>IF(C248="","",LOOKUP(C248,#REF!,#REF!))</f>
        <v>#REF!</v>
      </c>
      <c r="H248" s="4" t="e">
        <f t="shared" si="141"/>
        <v>#REF!</v>
      </c>
      <c r="I248" s="10" t="str">
        <f>IFERROR(VLOOKUP(C248,'[23]SINAPI JUNHO'!$A:$E,2,FALSE),IFERROR(VLOOKUP(C248,'[23]BANCO DE DADOS'!$A$3:$F$12007,3,FALSE),""))</f>
        <v>PINTURA DE MEIO-FIO COM TINTA BRANCA A BASE DE CAL (CAIAÇÃO). AF_05/2021</v>
      </c>
      <c r="J248" s="6" t="str">
        <f>IFERROR(VLOOKUP(C248,'[23]SINAPI JUNHO'!$A:$E,3,FALSE),IFERROR(VLOOKUP(C248,'[23]BANCO DE DADOS'!$A$3:$F$12007,4,FALSE),""))</f>
        <v>M</v>
      </c>
      <c r="K248" s="100">
        <v>4396.8</v>
      </c>
      <c r="L248" s="7">
        <f>IFERROR(VLOOKUP(C248,'[23]SINAPI JUNHO'!$A:$E,4,FALSE),IFERROR(VLOOKUP(C248,'[23]BANCO DE DADOS'!$A$3:$F$12007,5,FALSE),""))</f>
        <v>1.77</v>
      </c>
      <c r="M248" s="131"/>
      <c r="N248" s="101">
        <f t="shared" si="14"/>
        <v>0</v>
      </c>
      <c r="O248" s="101">
        <f t="shared" si="15"/>
        <v>0</v>
      </c>
      <c r="P248" s="102">
        <v>1</v>
      </c>
      <c r="Q248" s="8">
        <f t="shared" si="142"/>
        <v>1.77</v>
      </c>
      <c r="R248" s="8">
        <f t="shared" si="142"/>
        <v>0</v>
      </c>
      <c r="S248" s="8">
        <f t="shared" si="143"/>
        <v>7782.34</v>
      </c>
      <c r="T248" s="8">
        <f t="shared" si="144"/>
        <v>0</v>
      </c>
      <c r="Z248" s="103"/>
    </row>
    <row r="249" spans="1:26" x14ac:dyDescent="0.3">
      <c r="A249" s="41" t="s">
        <v>303</v>
      </c>
      <c r="B249" s="97" t="str">
        <f>IFERROR(VLOOKUP(C249,'[23]SINAPI JUNHO'!$A:$F,6,FALSE),IFERROR(VLOOKUP(C249,'[23]BANCO DE DADOS'!$A$3:$F$12007,2,FALSE),""))</f>
        <v>SICRO ABRIL/ 25</v>
      </c>
      <c r="C249" s="98">
        <v>4915708</v>
      </c>
      <c r="D249" s="99" t="str">
        <f>IF(C249="","",IFERROR(VLOOKUP($C249,'[23]E-FISCO'!$A$1:$B$5390,2,FALSE),"FALTA"))</f>
        <v>FALTA</v>
      </c>
      <c r="E249" s="4">
        <f>IF(C249="","",LOOKUP(C249,'[23]E-FISCO'!$A$2:$A$12235,'[23]E-FISCO'!$A$2:$A$12235))</f>
        <v>4915632</v>
      </c>
      <c r="F249" s="4" t="str">
        <f t="shared" si="140"/>
        <v/>
      </c>
      <c r="G249" s="4" t="e">
        <f>IF(C249="","",LOOKUP(C249,#REF!,#REF!))</f>
        <v>#REF!</v>
      </c>
      <c r="H249" s="4" t="e">
        <f t="shared" si="141"/>
        <v>#REF!</v>
      </c>
      <c r="I249" s="10" t="str">
        <f>IFERROR(VLOOKUP(C249,'[23]SINAPI JUNHO'!$A:$E,2,FALSE),IFERROR(VLOOKUP(C249,'[23]BANCO DE DADOS'!$A$3:$F$12007,3,FALSE),""))</f>
        <v>LIMPEZA DE SARJETA E MEIO-FIO</v>
      </c>
      <c r="J249" s="6" t="str">
        <f>IFERROR(VLOOKUP(C249,'[23]SINAPI JUNHO'!$A:$E,3,FALSE),IFERROR(VLOOKUP(C249,'[23]BANCO DE DADOS'!$A$3:$F$12007,4,FALSE),""))</f>
        <v>M</v>
      </c>
      <c r="K249" s="100">
        <v>8793.6</v>
      </c>
      <c r="L249" s="7">
        <f>IFERROR(VLOOKUP(C249,'[23]SINAPI JUNHO'!$A:$E,4,FALSE),IFERROR(VLOOKUP(C249,'[23]BANCO DE DADOS'!$A$3:$F$12007,5,FALSE),""))</f>
        <v>0.68</v>
      </c>
      <c r="M249" s="131"/>
      <c r="N249" s="101">
        <f t="shared" si="14"/>
        <v>0</v>
      </c>
      <c r="O249" s="101">
        <f t="shared" si="15"/>
        <v>0</v>
      </c>
      <c r="P249" s="102">
        <v>1</v>
      </c>
      <c r="Q249" s="8">
        <f t="shared" si="142"/>
        <v>0.68</v>
      </c>
      <c r="R249" s="8">
        <f t="shared" si="142"/>
        <v>0</v>
      </c>
      <c r="S249" s="8">
        <f t="shared" si="143"/>
        <v>5979.65</v>
      </c>
      <c r="T249" s="8">
        <f t="shared" si="144"/>
        <v>0</v>
      </c>
      <c r="Z249" s="103"/>
    </row>
    <row r="250" spans="1:26" x14ac:dyDescent="0.3">
      <c r="A250" s="41" t="s">
        <v>304</v>
      </c>
      <c r="B250" s="97" t="str">
        <f>IFERROR(VLOOKUP(C250,'[23]SINAPI JUNHO'!$A:$F,6,FALSE),IFERROR(VLOOKUP(C250,'[23]BANCO DE DADOS'!$A$3:$F$12007,2,FALSE),""))</f>
        <v>COMPOSIÇÃO</v>
      </c>
      <c r="C250" s="98" t="s">
        <v>86</v>
      </c>
      <c r="D250" s="99" t="str">
        <f>IF(C250="","",IFERROR(VLOOKUP($C250,'[23]E-FISCO'!$A$1:$B$5390,2,FALSE),"FALTA"))</f>
        <v>FALTA</v>
      </c>
      <c r="E250" s="4" t="str">
        <f>IF(C250="","",LOOKUP(C250,'[23]E-FISCO'!$A$2:$A$12235,'[23]E-FISCO'!$A$2:$A$12235))</f>
        <v>A9372</v>
      </c>
      <c r="F250" s="4" t="str">
        <f t="shared" si="140"/>
        <v/>
      </c>
      <c r="G250" s="4" t="e">
        <f>IF(C250="","",LOOKUP(C250,#REF!,#REF!))</f>
        <v>#REF!</v>
      </c>
      <c r="H250" s="4" t="e">
        <f t="shared" si="141"/>
        <v>#REF!</v>
      </c>
      <c r="I250" s="10" t="str">
        <f>IFERROR(VLOOKUP(C250,'[23]SINAPI JUNHO'!$A:$E,2,FALSE),IFERROR(VLOOKUP(C250,'[23]BANCO DE DADOS'!$A$3:$F$12007,3,FALSE),""))</f>
        <v>AQUISIÇÃO DE MATERIAL DE JAZIDA PARA EXECUÇÃO DA SUB-BASE</v>
      </c>
      <c r="J250" s="6" t="str">
        <f>IFERROR(VLOOKUP(C250,'[23]SINAPI JUNHO'!$A:$E,3,FALSE),IFERROR(VLOOKUP(C250,'[23]BANCO DE DADOS'!$A$3:$F$12007,4,FALSE),""))</f>
        <v>M3</v>
      </c>
      <c r="K250" s="100">
        <v>1137.67</v>
      </c>
      <c r="L250" s="7">
        <f>IFERROR(VLOOKUP(C250,'[23]SINAPI JUNHO'!$A:$E,4,FALSE),IFERROR(VLOOKUP(C250,'[23]BANCO DE DADOS'!$A$3:$F$12007,5,FALSE),""))</f>
        <v>37.35</v>
      </c>
      <c r="M250" s="131"/>
      <c r="N250" s="101">
        <f t="shared" si="14"/>
        <v>0</v>
      </c>
      <c r="O250" s="101">
        <f t="shared" si="15"/>
        <v>0</v>
      </c>
      <c r="P250" s="102">
        <v>5</v>
      </c>
      <c r="Q250" s="8">
        <f t="shared" si="142"/>
        <v>37.35</v>
      </c>
      <c r="R250" s="8">
        <f t="shared" si="142"/>
        <v>0</v>
      </c>
      <c r="S250" s="8">
        <f t="shared" si="143"/>
        <v>42491.97</v>
      </c>
      <c r="T250" s="8">
        <f t="shared" si="144"/>
        <v>0</v>
      </c>
      <c r="Z250" s="103"/>
    </row>
    <row r="251" spans="1:26" x14ac:dyDescent="0.25">
      <c r="A251" s="91" t="s">
        <v>305</v>
      </c>
      <c r="B251" s="91"/>
      <c r="C251" s="92"/>
      <c r="D251" s="93"/>
      <c r="E251" s="93"/>
      <c r="F251" s="93"/>
      <c r="G251" s="93"/>
      <c r="H251" s="93"/>
      <c r="I251" s="3" t="s">
        <v>106</v>
      </c>
      <c r="J251" s="93"/>
      <c r="K251" s="94"/>
      <c r="L251" s="95"/>
      <c r="M251" s="132"/>
      <c r="N251" s="93"/>
      <c r="O251" s="93"/>
      <c r="P251" s="93"/>
      <c r="Q251" s="93"/>
      <c r="R251" s="93"/>
      <c r="S251" s="96">
        <f>SUM(S252:S259)</f>
        <v>625360.6100000001</v>
      </c>
      <c r="T251" s="96">
        <f>SUM(T252:T259)</f>
        <v>0</v>
      </c>
      <c r="Z251" s="103"/>
    </row>
    <row r="252" spans="1:26" x14ac:dyDescent="0.3">
      <c r="A252" s="41" t="s">
        <v>306</v>
      </c>
      <c r="B252" s="97" t="str">
        <f>IFERROR(VLOOKUP(C252,'[23]SINAPI JUNHO'!$A:$F,6,FALSE),IFERROR(VLOOKUP(C252,'[23]BANCO DE DADOS'!$A$3:$F$12007,2,FALSE),""))</f>
        <v>SINAPI JUNHO 2025</v>
      </c>
      <c r="C252" s="98">
        <v>94342</v>
      </c>
      <c r="D252" s="99" t="str">
        <f>IF(C252="","",IFERROR(VLOOKUP($C252,'[23]E-FISCO'!$A$1:$B$5390,2,FALSE),"FALTA"))</f>
        <v>431162 - 0</v>
      </c>
      <c r="E252" s="4">
        <f>IF(C252="","",LOOKUP(C252,'[23]E-FISCO'!$A$2:$A$12235,'[23]E-FISCO'!$A$2:$A$12235))</f>
        <v>94342</v>
      </c>
      <c r="F252" s="4">
        <f t="shared" ref="F252:F259" si="145">IF(C252=E252,C252,"")</f>
        <v>94342</v>
      </c>
      <c r="G252" s="4" t="e">
        <f>IF(C252="","",LOOKUP(C252,#REF!,#REF!))</f>
        <v>#REF!</v>
      </c>
      <c r="H252" s="4" t="e">
        <f t="shared" ref="H252:H259" si="146">IF(C252=G252,C252,"")</f>
        <v>#REF!</v>
      </c>
      <c r="I252" s="10" t="str">
        <f>IFERROR(VLOOKUP(C252,'[23]SINAPI JUNHO'!$A:$E,2,FALSE),IFERROR(VLOOKUP(C252,'[23]BANCO DE DADOS'!$A$3:$F$12007,3,FALSE),""))</f>
        <v>ATERRO MANUAL DE VALAS COM AREIA PARA ATERRO. AF_08/2023</v>
      </c>
      <c r="J252" s="6" t="str">
        <f>IFERROR(VLOOKUP(C252,'[23]SINAPI JUNHO'!$A:$E,3,FALSE),IFERROR(VLOOKUP(C252,'[23]BANCO DE DADOS'!$A$3:$F$12007,4,FALSE),""))</f>
        <v>M3</v>
      </c>
      <c r="K252" s="100">
        <v>1470.07</v>
      </c>
      <c r="L252" s="7">
        <f>IFERROR(VLOOKUP(C252,'[23]SINAPI JUNHO'!$A:$E,4,FALSE),IFERROR(VLOOKUP(C252,'[23]BANCO DE DADOS'!$A$3:$F$12007,5,FALSE),""))</f>
        <v>121.39</v>
      </c>
      <c r="M252" s="131"/>
      <c r="N252" s="101">
        <f t="shared" si="14"/>
        <v>0</v>
      </c>
      <c r="O252" s="101">
        <f t="shared" si="15"/>
        <v>0</v>
      </c>
      <c r="P252" s="102">
        <v>1</v>
      </c>
      <c r="Q252" s="8">
        <f t="shared" ref="Q252:R259" si="147">IF($K252="","",ROUND((L252*N252)+L252,2))</f>
        <v>121.39</v>
      </c>
      <c r="R252" s="8">
        <f t="shared" si="147"/>
        <v>0</v>
      </c>
      <c r="S252" s="8">
        <f t="shared" ref="S252:S259" si="148">IF($K252="","",ROUND(Q252*K252,2))</f>
        <v>178451.8</v>
      </c>
      <c r="T252" s="8">
        <f t="shared" ref="T252:T259" si="149">IF($K252="","",ROUND(R252*K252,2))</f>
        <v>0</v>
      </c>
      <c r="Z252" s="103"/>
    </row>
    <row r="253" spans="1:26" x14ac:dyDescent="0.3">
      <c r="A253" s="41" t="s">
        <v>307</v>
      </c>
      <c r="B253" s="97" t="str">
        <f>IFERROR(VLOOKUP(C253,'[23]SINAPI JUNHO'!$A:$F,6,FALSE),IFERROR(VLOOKUP(C253,'[23]BANCO DE DADOS'!$A$3:$F$12007,2,FALSE),""))</f>
        <v>COMPESA 2024.2</v>
      </c>
      <c r="C253" s="98" t="s">
        <v>109</v>
      </c>
      <c r="D253" s="99" t="str">
        <f>IF(C253="","",IFERROR(VLOOKUP($C253,'[23]E-FISCO'!$A$1:$B$5390,2,FALSE),"FALTA"))</f>
        <v>434413 - 8</v>
      </c>
      <c r="E253" s="4" t="str">
        <f>IF(C253="","",LOOKUP(C253,'[23]E-FISCO'!$A$2:$A$12235,'[23]E-FISCO'!$A$2:$A$12235))</f>
        <v>02.05.14U</v>
      </c>
      <c r="F253" s="4" t="str">
        <f t="shared" si="145"/>
        <v>02.05.14U</v>
      </c>
      <c r="G253" s="4" t="e">
        <f>IF(C253="","",LOOKUP(C253,#REF!,#REF!))</f>
        <v>#REF!</v>
      </c>
      <c r="H253" s="4" t="e">
        <f t="shared" si="146"/>
        <v>#REF!</v>
      </c>
      <c r="I253" s="10" t="str">
        <f>IFERROR(VLOOKUP(C253,'[23]SINAPI JUNHO'!$A:$E,2,FALSE),IFERROR(VLOOKUP(C253,'[23]BANCO DE DADOS'!$A$3:$F$12007,3,FALSE),""))</f>
        <v>COMPACTAÇÃO MECÂNICA LEVE EM CAMADAS DE 0,20 M DE ESPESSURA.</v>
      </c>
      <c r="J253" s="6" t="str">
        <f>IFERROR(VLOOKUP(C253,'[23]SINAPI JUNHO'!$A:$E,3,FALSE),IFERROR(VLOOKUP(C253,'[23]BANCO DE DADOS'!$A$3:$F$12007,4,FALSE),""))</f>
        <v>M2</v>
      </c>
      <c r="K253" s="100">
        <v>3693.31</v>
      </c>
      <c r="L253" s="7">
        <f>IFERROR(VLOOKUP(C253,'[23]SINAPI JUNHO'!$A:$E,4,FALSE),IFERROR(VLOOKUP(C253,'[23]BANCO DE DADOS'!$A$3:$F$12007,5,FALSE),""))</f>
        <v>0.56999999999999995</v>
      </c>
      <c r="M253" s="131"/>
      <c r="N253" s="101">
        <f t="shared" si="14"/>
        <v>0</v>
      </c>
      <c r="O253" s="101">
        <f t="shared" si="15"/>
        <v>0</v>
      </c>
      <c r="P253" s="102">
        <v>1</v>
      </c>
      <c r="Q253" s="8">
        <f t="shared" si="147"/>
        <v>0.56999999999999995</v>
      </c>
      <c r="R253" s="8">
        <f t="shared" si="147"/>
        <v>0</v>
      </c>
      <c r="S253" s="8">
        <f t="shared" si="148"/>
        <v>2105.19</v>
      </c>
      <c r="T253" s="8">
        <f t="shared" si="149"/>
        <v>0</v>
      </c>
      <c r="Z253" s="103"/>
    </row>
    <row r="254" spans="1:26" ht="49.5" x14ac:dyDescent="0.3">
      <c r="A254" s="41" t="s">
        <v>308</v>
      </c>
      <c r="B254" s="97" t="str">
        <f>IFERROR(VLOOKUP(C254,'[23]SINAPI JUNHO'!$A:$F,6,FALSE),IFERROR(VLOOKUP(C254,'[23]BANCO DE DADOS'!$A$3:$F$12007,2,FALSE),""))</f>
        <v>SINAPI JUNHO 2025</v>
      </c>
      <c r="C254" s="98">
        <v>94968</v>
      </c>
      <c r="D254" s="99" t="str">
        <f>IF(C254="","",IFERROR(VLOOKUP($C254,'[23]E-FISCO'!$A$1:$B$5390,2,FALSE),"FALTA"))</f>
        <v>438843 - 7</v>
      </c>
      <c r="E254" s="4">
        <f>IF(C254="","",LOOKUP(C254,'[23]E-FISCO'!$A$2:$A$12235,'[23]E-FISCO'!$A$2:$A$12235))</f>
        <v>94968</v>
      </c>
      <c r="F254" s="4">
        <f t="shared" si="145"/>
        <v>94968</v>
      </c>
      <c r="G254" s="4" t="e">
        <f>IF(C254="","",LOOKUP(C254,#REF!,#REF!))</f>
        <v>#REF!</v>
      </c>
      <c r="H254" s="4" t="e">
        <f t="shared" si="146"/>
        <v>#REF!</v>
      </c>
      <c r="I254" s="10" t="str">
        <f>IFERROR(VLOOKUP(C254,'[23]SINAPI JUNHO'!$A:$E,2,FALSE),IFERROR(VLOOKUP(C254,'[23]BANCO DE DADOS'!$A$3:$F$12007,3,FALSE),""))</f>
        <v>CONCRETO MAGRO PARA LASTRO, TRAÇO 1:4,5:4,5 (EM MASSA SECA DE CIMENTO/ AREIA MÉDIA/ BRITA 1) - PREPARO MECÂNICO COM BETONEIRA 600 L. AF_05/2021</v>
      </c>
      <c r="J254" s="6" t="str">
        <f>IFERROR(VLOOKUP(C254,'[23]SINAPI JUNHO'!$A:$E,3,FALSE),IFERROR(VLOOKUP(C254,'[23]BANCO DE DADOS'!$A$3:$F$12007,4,FALSE),""))</f>
        <v>M3</v>
      </c>
      <c r="K254" s="100">
        <v>19.79</v>
      </c>
      <c r="L254" s="7">
        <f>IFERROR(VLOOKUP(C254,'[23]SINAPI JUNHO'!$A:$E,4,FALSE),IFERROR(VLOOKUP(C254,'[23]BANCO DE DADOS'!$A$3:$F$12007,5,FALSE),""))</f>
        <v>404.02</v>
      </c>
      <c r="M254" s="131"/>
      <c r="N254" s="101">
        <f t="shared" si="14"/>
        <v>0</v>
      </c>
      <c r="O254" s="101">
        <f t="shared" si="15"/>
        <v>0</v>
      </c>
      <c r="P254" s="102">
        <v>1</v>
      </c>
      <c r="Q254" s="8">
        <f t="shared" si="147"/>
        <v>404.02</v>
      </c>
      <c r="R254" s="8">
        <f t="shared" si="147"/>
        <v>0</v>
      </c>
      <c r="S254" s="8">
        <f t="shared" si="148"/>
        <v>7995.56</v>
      </c>
      <c r="T254" s="8">
        <f t="shared" si="149"/>
        <v>0</v>
      </c>
      <c r="Z254" s="103"/>
    </row>
    <row r="255" spans="1:26" ht="66" x14ac:dyDescent="0.3">
      <c r="A255" s="41" t="s">
        <v>309</v>
      </c>
      <c r="B255" s="97" t="str">
        <f>IFERROR(VLOOKUP(C255,'[23]SINAPI JUNHO'!$A:$F,6,FALSE),IFERROR(VLOOKUP(C255,'[23]BANCO DE DADOS'!$A$3:$F$12007,2,FALSE),""))</f>
        <v>SINAPI JUNHO 2025</v>
      </c>
      <c r="C255" s="98">
        <v>90099</v>
      </c>
      <c r="D255" s="99" t="str">
        <f>IF(C255="","",IFERROR(VLOOKUP($C255,'[23]E-FISCO'!$A$1:$B$5390,2,FALSE),"FALTA"))</f>
        <v>456053 - 1</v>
      </c>
      <c r="E255" s="4">
        <f>IF(C255="","",LOOKUP(C255,'[23]E-FISCO'!$A$2:$A$12235,'[23]E-FISCO'!$A$2:$A$12235))</f>
        <v>90099</v>
      </c>
      <c r="F255" s="4">
        <f t="shared" si="145"/>
        <v>90099</v>
      </c>
      <c r="G255" s="4" t="e">
        <f>IF(C255="","",LOOKUP(C255,#REF!,#REF!))</f>
        <v>#REF!</v>
      </c>
      <c r="H255" s="4" t="e">
        <f t="shared" si="146"/>
        <v>#REF!</v>
      </c>
      <c r="I255" s="10" t="str">
        <f>IFERROR(VLOOKUP(C255,'[23]SINAPI JUNHO'!$A:$E,2,FALSE),IFERROR(VLOOKUP(C255,'[23]BANCO DE DADOS'!$A$3:$F$12007,3,FALSE),""))</f>
        <v>ESCAVAÇÃO MECANIZADA DE VALA COM PROF. ATÉ 1,5 M (MÉDIA MONTANTE E JUSANTE/UMA COMPOSIÇÃO POR TRECHO), RETROESCAV. (0,26 M3), LARG. MENOR QUE 0,8 M, EM SOLO DE 1A CATEGORIA, EM LOCAIS COM ALTO NÍVEL DE INTERFERÊNCIA. AF_09/2024</v>
      </c>
      <c r="J255" s="6" t="str">
        <f>IFERROR(VLOOKUP(C255,'[23]SINAPI JUNHO'!$A:$E,3,FALSE),IFERROR(VLOOKUP(C255,'[23]BANCO DE DADOS'!$A$3:$F$12007,4,FALSE),""))</f>
        <v>M3</v>
      </c>
      <c r="K255" s="100">
        <v>138.5</v>
      </c>
      <c r="L255" s="7">
        <f>IFERROR(VLOOKUP(C255,'[23]SINAPI JUNHO'!$A:$E,4,FALSE),IFERROR(VLOOKUP(C255,'[23]BANCO DE DADOS'!$A$3:$F$12007,5,FALSE),""))</f>
        <v>14.68</v>
      </c>
      <c r="M255" s="131"/>
      <c r="N255" s="101">
        <f t="shared" si="14"/>
        <v>0</v>
      </c>
      <c r="O255" s="101">
        <f t="shared" si="15"/>
        <v>0</v>
      </c>
      <c r="P255" s="102">
        <v>1</v>
      </c>
      <c r="Q255" s="8">
        <f t="shared" si="147"/>
        <v>14.68</v>
      </c>
      <c r="R255" s="8">
        <f t="shared" si="147"/>
        <v>0</v>
      </c>
      <c r="S255" s="8">
        <f t="shared" si="148"/>
        <v>2033.18</v>
      </c>
      <c r="T255" s="8">
        <f t="shared" si="149"/>
        <v>0</v>
      </c>
      <c r="Z255" s="103"/>
    </row>
    <row r="256" spans="1:26" ht="49.5" x14ac:dyDescent="0.3">
      <c r="A256" s="41" t="s">
        <v>310</v>
      </c>
      <c r="B256" s="97" t="str">
        <f>IFERROR(VLOOKUP(C256,'[23]SINAPI JUNHO'!$A:$F,6,FALSE),IFERROR(VLOOKUP(C256,'[23]BANCO DE DADOS'!$A$3:$F$12007,2,FALSE),""))</f>
        <v>SINAPI JUNHO 2025</v>
      </c>
      <c r="C256" s="98">
        <v>100975</v>
      </c>
      <c r="D256" s="99" t="str">
        <f>IF(C256="","",IFERROR(VLOOKUP($C256,'[23]E-FISCO'!$A$1:$B$5390,2,FALSE),"FALTA"))</f>
        <v>565329 - 0</v>
      </c>
      <c r="E256" s="4">
        <f>IF(C256="","",LOOKUP(C256,'[23]E-FISCO'!$A$2:$A$12235,'[23]E-FISCO'!$A$2:$A$12235))</f>
        <v>100975</v>
      </c>
      <c r="F256" s="4">
        <f t="shared" si="145"/>
        <v>100975</v>
      </c>
      <c r="G256" s="4" t="e">
        <f>IF(C256="","",LOOKUP(C256,#REF!,#REF!))</f>
        <v>#REF!</v>
      </c>
      <c r="H256" s="4" t="e">
        <f t="shared" si="146"/>
        <v>#REF!</v>
      </c>
      <c r="I256" s="5" t="str">
        <f>IFERROR(VLOOKUP(C256,'[23]SINAPI JUNHO'!$A:$E,2,FALSE),IFERROR(VLOOKUP(C256,'[23]BANCO DE DADOS'!$A$3:$F$12007,3,FALSE),""))</f>
        <v>CARGA, MANOBRA E DESCARGA DE SOLOS E MATERIAIS GRANULARES EM CAMINHÃO BASCULANTE 14 M³ - CARGA COM PÁ CARREGADEIRA (CAÇAMBA DE 1,7 A 2,8 M³ / 128 HP) E DESCARGA LIVRE (UNIDADE: M3). AF_07/2020</v>
      </c>
      <c r="J256" s="6" t="str">
        <f>IFERROR(VLOOKUP(C256,'[23]SINAPI JUNHO'!$A:$E,3,FALSE),IFERROR(VLOOKUP(C256,'[23]BANCO DE DADOS'!$A$3:$F$12007,4,FALSE),""))</f>
        <v>M3</v>
      </c>
      <c r="K256" s="100">
        <v>173.13</v>
      </c>
      <c r="L256" s="7">
        <f>IFERROR(VLOOKUP(C256,'[23]SINAPI JUNHO'!$A:$E,4,FALSE),IFERROR(VLOOKUP(C256,'[23]BANCO DE DADOS'!$A$3:$F$12007,5,FALSE),""))</f>
        <v>8.4</v>
      </c>
      <c r="M256" s="131"/>
      <c r="N256" s="101">
        <f t="shared" si="14"/>
        <v>0</v>
      </c>
      <c r="O256" s="101">
        <f t="shared" si="15"/>
        <v>0</v>
      </c>
      <c r="P256" s="102">
        <v>1</v>
      </c>
      <c r="Q256" s="8">
        <f t="shared" si="147"/>
        <v>8.4</v>
      </c>
      <c r="R256" s="8">
        <f t="shared" si="147"/>
        <v>0</v>
      </c>
      <c r="S256" s="8">
        <f t="shared" si="148"/>
        <v>1454.29</v>
      </c>
      <c r="T256" s="8">
        <f t="shared" si="149"/>
        <v>0</v>
      </c>
      <c r="V256" s="29"/>
      <c r="Z256" s="103"/>
    </row>
    <row r="257" spans="1:26" ht="33" x14ac:dyDescent="0.3">
      <c r="A257" s="41" t="s">
        <v>311</v>
      </c>
      <c r="B257" s="97" t="str">
        <f>IFERROR(VLOOKUP(C257,'[23]SINAPI JUNHO'!$A:$F,6,FALSE),IFERROR(VLOOKUP(C257,'[23]BANCO DE DADOS'!$A$3:$F$12007,2,FALSE),""))</f>
        <v>SINAPI JUNHO 2025</v>
      </c>
      <c r="C257" s="98">
        <v>95876</v>
      </c>
      <c r="D257" s="99" t="str">
        <f>IF(C257="","",IFERROR(VLOOKUP($C257,'[23]E-FISCO'!$A$1:$B$5390,2,FALSE),"FALTA"))</f>
        <v>491949 - 1</v>
      </c>
      <c r="E257" s="4">
        <f>IF(C257="","",LOOKUP(C257,'[23]E-FISCO'!$A$2:$A$12235,'[23]E-FISCO'!$A$2:$A$12235))</f>
        <v>95876</v>
      </c>
      <c r="F257" s="4">
        <f t="shared" si="145"/>
        <v>95876</v>
      </c>
      <c r="G257" s="4" t="e">
        <f>IF(C257="","",LOOKUP(C257,#REF!,#REF!))</f>
        <v>#REF!</v>
      </c>
      <c r="H257" s="4" t="e">
        <f t="shared" si="146"/>
        <v>#REF!</v>
      </c>
      <c r="I257" s="5" t="str">
        <f>IFERROR(VLOOKUP(C257,'[23]SINAPI JUNHO'!$A:$E,2,FALSE),IFERROR(VLOOKUP(C257,'[23]BANCO DE DADOS'!$A$3:$F$12007,3,FALSE),""))</f>
        <v>TRANSPORTE COM CAMINHÃO BASCULANTE DE 14 M³, EM VIA URBANA PAVIMENTADA, DMT ATÉ 30 KM (UNIDADE: M3XKM). AF_07/2020</v>
      </c>
      <c r="J257" s="6" t="str">
        <f>IFERROR(VLOOKUP(C257,'[23]SINAPI JUNHO'!$A:$E,3,FALSE),IFERROR(VLOOKUP(C257,'[23]BANCO DE DADOS'!$A$3:$F$12007,4,FALSE),""))</f>
        <v>M3XKM</v>
      </c>
      <c r="K257" s="100">
        <v>2596.9499999999998</v>
      </c>
      <c r="L257" s="7">
        <f>IFERROR(VLOOKUP(C257,'[23]SINAPI JUNHO'!$A:$E,4,FALSE),IFERROR(VLOOKUP(C257,'[23]BANCO DE DADOS'!$A$3:$F$12007,5,FALSE),""))</f>
        <v>2.12</v>
      </c>
      <c r="M257" s="131"/>
      <c r="N257" s="101">
        <f t="shared" si="14"/>
        <v>0</v>
      </c>
      <c r="O257" s="101">
        <f t="shared" si="15"/>
        <v>0</v>
      </c>
      <c r="P257" s="102">
        <v>1</v>
      </c>
      <c r="Q257" s="8">
        <f t="shared" si="147"/>
        <v>2.12</v>
      </c>
      <c r="R257" s="8">
        <f t="shared" si="147"/>
        <v>0</v>
      </c>
      <c r="S257" s="8">
        <f t="shared" si="148"/>
        <v>5505.53</v>
      </c>
      <c r="T257" s="8">
        <f t="shared" si="149"/>
        <v>0</v>
      </c>
      <c r="V257" s="29"/>
      <c r="Z257" s="103"/>
    </row>
    <row r="258" spans="1:26" ht="33" x14ac:dyDescent="0.3">
      <c r="A258" s="41" t="s">
        <v>312</v>
      </c>
      <c r="B258" s="97" t="str">
        <f>IFERROR(VLOOKUP(C258,'[23]SINAPI JUNHO'!$A:$F,6,FALSE),IFERROR(VLOOKUP(C258,'[23]BANCO DE DADOS'!$A$3:$F$12007,2,FALSE),""))</f>
        <v>SINAPI JUNHO 2025</v>
      </c>
      <c r="C258" s="98">
        <v>93679</v>
      </c>
      <c r="D258" s="99" t="str">
        <f>IF(C258="","",IFERROR(VLOOKUP($C258,'[23]E-FISCO'!$A$1:$B$5390,2,FALSE),"FALTA"))</f>
        <v>445400 - 6</v>
      </c>
      <c r="E258" s="4">
        <f>IF(C258="","",LOOKUP(C258,'[23]E-FISCO'!$A$2:$A$12235,'[23]E-FISCO'!$A$2:$A$12235))</f>
        <v>93679</v>
      </c>
      <c r="F258" s="4">
        <f t="shared" si="145"/>
        <v>93679</v>
      </c>
      <c r="G258" s="4" t="e">
        <f>IF(C258="","",LOOKUP(C258,#REF!,#REF!))</f>
        <v>#REF!</v>
      </c>
      <c r="H258" s="4" t="e">
        <f t="shared" si="146"/>
        <v>#REF!</v>
      </c>
      <c r="I258" s="10" t="str">
        <f>IFERROR(VLOOKUP(C258,'[23]SINAPI JUNHO'!$A:$E,2,FALSE),IFERROR(VLOOKUP(C258,'[23]BANCO DE DADOS'!$A$3:$F$12007,3,FALSE),""))</f>
        <v>EXECUÇÃO DE PASSEIO EM PISO INTERTRAVADO, COM BLOCO RETANGULAR COLORIDO DE 20 X 10 CM, ESPESSURA 6 CM. AF_10/2022</v>
      </c>
      <c r="J258" s="6" t="str">
        <f>IFERROR(VLOOKUP(C258,'[23]SINAPI JUNHO'!$A:$E,3,FALSE),IFERROR(VLOOKUP(C258,'[23]BANCO DE DADOS'!$A$3:$F$12007,4,FALSE),""))</f>
        <v>M2</v>
      </c>
      <c r="K258" s="100">
        <v>3693.31</v>
      </c>
      <c r="L258" s="7">
        <f>IFERROR(VLOOKUP(C258,'[23]SINAPI JUNHO'!$A:$E,4,FALSE),IFERROR(VLOOKUP(C258,'[23]BANCO DE DADOS'!$A$3:$F$12007,5,FALSE),""))</f>
        <v>97.08</v>
      </c>
      <c r="M258" s="131"/>
      <c r="N258" s="101">
        <f t="shared" si="14"/>
        <v>0</v>
      </c>
      <c r="O258" s="101">
        <f t="shared" si="15"/>
        <v>0</v>
      </c>
      <c r="P258" s="102">
        <v>1</v>
      </c>
      <c r="Q258" s="8">
        <f t="shared" si="147"/>
        <v>97.08</v>
      </c>
      <c r="R258" s="8">
        <f t="shared" si="147"/>
        <v>0</v>
      </c>
      <c r="S258" s="8">
        <f t="shared" si="148"/>
        <v>358546.53</v>
      </c>
      <c r="T258" s="8">
        <f t="shared" si="149"/>
        <v>0</v>
      </c>
      <c r="Z258" s="103"/>
    </row>
    <row r="259" spans="1:26" ht="30.75" customHeight="1" x14ac:dyDescent="0.3">
      <c r="A259" s="41" t="s">
        <v>313</v>
      </c>
      <c r="B259" s="97" t="str">
        <f>IFERROR(VLOOKUP(C259,'[23]SINAPI JUNHO'!$A:$F,6,FALSE),IFERROR(VLOOKUP(C259,'[23]BANCO DE DADOS'!$A$3:$F$12007,2,FALSE),""))</f>
        <v>SINAPI JUNHO 2025</v>
      </c>
      <c r="C259" s="98">
        <v>105004</v>
      </c>
      <c r="D259" s="99" t="str">
        <f>IF(C259="","",IFERROR(VLOOKUP($C259,'[23]E-FISCO'!$A$1:$B$5390,2,FALSE),"FALTA"))</f>
        <v>FALTA</v>
      </c>
      <c r="E259" s="4">
        <f>IF(C259="","",LOOKUP(C259,'[23]E-FISCO'!$A$2:$A$12235,'[23]E-FISCO'!$A$2:$A$12235))</f>
        <v>104790</v>
      </c>
      <c r="F259" s="4" t="str">
        <f t="shared" si="145"/>
        <v/>
      </c>
      <c r="G259" s="4" t="e">
        <f>IF(C259="","",LOOKUP(C259,#REF!,#REF!))</f>
        <v>#REF!</v>
      </c>
      <c r="H259" s="4" t="e">
        <f t="shared" si="146"/>
        <v>#REF!</v>
      </c>
      <c r="I259" s="10" t="str">
        <f>IFERROR(VLOOKUP(C259,'[23]SINAPI JUNHO'!$A:$E,2,FALSE),IFERROR(VLOOKUP(C259,'[23]BANCO DE DADOS'!$A$3:$F$12007,3,FALSE),""))</f>
        <v>RAMPA DE ACESSIBILIDADE EM CONCRETO MOLDADO IN LOCO, EM CALÇADA NOVA COM LARGURA MENOR À 3,00 M, FCK 25MPA, COM PISO PODOTÁTIL. AF_03/2024</v>
      </c>
      <c r="J259" s="6" t="str">
        <f>IFERROR(VLOOKUP(C259,'[23]SINAPI JUNHO'!$A:$E,3,FALSE),IFERROR(VLOOKUP(C259,'[23]BANCO DE DADOS'!$A$3:$F$12007,4,FALSE),""))</f>
        <v>M2</v>
      </c>
      <c r="K259" s="100">
        <v>569.83000000000004</v>
      </c>
      <c r="L259" s="7">
        <f>IFERROR(VLOOKUP(C259,'[23]SINAPI JUNHO'!$A:$E,4,FALSE),IFERROR(VLOOKUP(C259,'[23]BANCO DE DADOS'!$A$3:$F$12007,5,FALSE),""))</f>
        <v>121.56</v>
      </c>
      <c r="M259" s="131"/>
      <c r="N259" s="101">
        <f t="shared" si="14"/>
        <v>0</v>
      </c>
      <c r="O259" s="101">
        <f t="shared" si="15"/>
        <v>0</v>
      </c>
      <c r="P259" s="102">
        <v>1</v>
      </c>
      <c r="Q259" s="8">
        <f t="shared" si="147"/>
        <v>121.56</v>
      </c>
      <c r="R259" s="8">
        <f t="shared" si="147"/>
        <v>0</v>
      </c>
      <c r="S259" s="8">
        <f t="shared" si="148"/>
        <v>69268.53</v>
      </c>
      <c r="T259" s="8">
        <f t="shared" si="149"/>
        <v>0</v>
      </c>
      <c r="Z259" s="103"/>
    </row>
    <row r="260" spans="1:26" x14ac:dyDescent="0.25">
      <c r="A260" s="91" t="s">
        <v>314</v>
      </c>
      <c r="B260" s="91"/>
      <c r="C260" s="92"/>
      <c r="D260" s="93"/>
      <c r="E260" s="93"/>
      <c r="F260" s="93"/>
      <c r="G260" s="93"/>
      <c r="H260" s="93"/>
      <c r="I260" s="3" t="s">
        <v>117</v>
      </c>
      <c r="J260" s="93"/>
      <c r="K260" s="94"/>
      <c r="L260" s="95"/>
      <c r="M260" s="132"/>
      <c r="N260" s="93"/>
      <c r="O260" s="93"/>
      <c r="P260" s="93"/>
      <c r="Q260" s="93"/>
      <c r="R260" s="93"/>
      <c r="S260" s="96">
        <f>SUM(S261:S276)</f>
        <v>333918.18</v>
      </c>
      <c r="T260" s="96">
        <f>SUM(T261:T276)</f>
        <v>0</v>
      </c>
      <c r="Z260" s="103"/>
    </row>
    <row r="261" spans="1:26" ht="33" x14ac:dyDescent="0.3">
      <c r="A261" s="41" t="s">
        <v>315</v>
      </c>
      <c r="B261" s="97" t="str">
        <f>IFERROR(VLOOKUP(C261,'[23]SINAPI JUNHO'!$A:$F,6,FALSE),IFERROR(VLOOKUP(C261,'[23]BANCO DE DADOS'!$A$3:$F$12007,2,FALSE),""))</f>
        <v>SINAPI-I JUNHO 2025</v>
      </c>
      <c r="C261" s="98">
        <v>7761</v>
      </c>
      <c r="D261" s="99" t="str">
        <f>IF(C261="","",IFERROR(VLOOKUP($C261,'[23]E-FISCO'!$A$1:$B$5390,2,FALSE),"FALTA"))</f>
        <v>FALTA</v>
      </c>
      <c r="E261" s="4">
        <f>IF(C261="","",LOOKUP(C261,'[23]E-FISCO'!$A$2:$A$12235,'[23]E-FISCO'!$A$2:$A$12235))</f>
        <v>7696</v>
      </c>
      <c r="F261" s="4" t="str">
        <f t="shared" ref="F261:F276" si="150">IF(C261=E261,C261,"")</f>
        <v/>
      </c>
      <c r="G261" s="4" t="e">
        <f>IF(C261="","",LOOKUP(C261,#REF!,#REF!))</f>
        <v>#REF!</v>
      </c>
      <c r="H261" s="4" t="e">
        <f t="shared" ref="H261:H276" si="151">IF(C261=G261,C261,"")</f>
        <v>#REF!</v>
      </c>
      <c r="I261" s="10" t="str">
        <f>IFERROR(VLOOKUP(C261,'[23]SINAPI JUNHO'!$A:$E,2,FALSE),IFERROR(VLOOKUP(C261,'[23]BANCO DE DADOS'!$A$3:$F$12007,3,FALSE),""))</f>
        <v>TUBO DE CONCRETO ARMADO PARA AGUAS PLUVIAIS, CLASSE PA-2, COM ENCAIXE PONTA E BOLSA, DIAMETRO NOMINAL DE 400 MM</v>
      </c>
      <c r="J261" s="6" t="str">
        <f>IFERROR(VLOOKUP(C261,'[23]SINAPI JUNHO'!$A:$E,3,FALSE),IFERROR(VLOOKUP(C261,'[23]BANCO DE DADOS'!$A$3:$F$12007,4,FALSE),""))</f>
        <v>M</v>
      </c>
      <c r="K261" s="100">
        <v>109.92</v>
      </c>
      <c r="L261" s="7">
        <f>IFERROR(VLOOKUP(C261,'[23]SINAPI JUNHO'!$A:$E,4,FALSE),IFERROR(VLOOKUP(C261,'[23]BANCO DE DADOS'!$A$3:$F$12007,5,FALSE),""))</f>
        <v>102.68</v>
      </c>
      <c r="M261" s="131"/>
      <c r="N261" s="101">
        <f t="shared" si="14"/>
        <v>0</v>
      </c>
      <c r="O261" s="101">
        <f t="shared" si="15"/>
        <v>0</v>
      </c>
      <c r="P261" s="102">
        <v>5</v>
      </c>
      <c r="Q261" s="8">
        <f t="shared" ref="Q261:R276" si="152">IF($K261="","",ROUND((L261*N261)+L261,2))</f>
        <v>102.68</v>
      </c>
      <c r="R261" s="8">
        <f t="shared" si="152"/>
        <v>0</v>
      </c>
      <c r="S261" s="8">
        <f t="shared" ref="S261:S276" si="153">IF($K261="","",ROUND(Q261*K261,2))</f>
        <v>11286.59</v>
      </c>
      <c r="T261" s="8">
        <f t="shared" ref="T261:T276" si="154">IF($K261="","",ROUND(R261*K261,2))</f>
        <v>0</v>
      </c>
      <c r="Z261" s="103"/>
    </row>
    <row r="262" spans="1:26" ht="49.5" x14ac:dyDescent="0.3">
      <c r="A262" s="41" t="s">
        <v>316</v>
      </c>
      <c r="B262" s="97" t="str">
        <f>IFERROR(VLOOKUP(C262,'[23]SINAPI JUNHO'!$A:$F,6,FALSE),IFERROR(VLOOKUP(C262,'[23]BANCO DE DADOS'!$A$3:$F$12007,2,FALSE),""))</f>
        <v>SINAPI JUNHO 2025</v>
      </c>
      <c r="C262" s="98">
        <v>92809</v>
      </c>
      <c r="D262" s="99" t="str">
        <f>IF(C262="","",IFERROR(VLOOKUP($C262,'[23]E-FISCO'!$A$1:$B$5390,2,FALSE),"FALTA"))</f>
        <v>FALTA</v>
      </c>
      <c r="E262" s="4">
        <f>IF(C262="","",LOOKUP(C262,'[23]E-FISCO'!$A$2:$A$12235,'[23]E-FISCO'!$A$2:$A$12235))</f>
        <v>92804</v>
      </c>
      <c r="F262" s="4" t="str">
        <f t="shared" si="150"/>
        <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400 MM, JUNTA RÍGIDA, INSTALADO EM LOCAL COM BAIXO NÍVEL DE INTERFERÊNCIAS (NÃO INCLUI FORNECIMENTO). AF_03/2024</v>
      </c>
      <c r="J262" s="6" t="str">
        <f>IFERROR(VLOOKUP(C262,'[23]SINAPI JUNHO'!$A:$E,3,FALSE),IFERROR(VLOOKUP(C262,'[23]BANCO DE DADOS'!$A$3:$F$12007,4,FALSE),""))</f>
        <v>M</v>
      </c>
      <c r="K262" s="100">
        <v>109.92</v>
      </c>
      <c r="L262" s="7">
        <f>IFERROR(VLOOKUP(C262,'[23]SINAPI JUNHO'!$A:$E,4,FALSE),IFERROR(VLOOKUP(C262,'[23]BANCO DE DADOS'!$A$3:$F$12007,5,FALSE),""))</f>
        <v>32.75</v>
      </c>
      <c r="M262" s="131"/>
      <c r="N262" s="101">
        <f t="shared" si="14"/>
        <v>0</v>
      </c>
      <c r="O262" s="101">
        <f t="shared" si="15"/>
        <v>0</v>
      </c>
      <c r="P262" s="102">
        <v>1</v>
      </c>
      <c r="Q262" s="8">
        <f t="shared" si="152"/>
        <v>32.75</v>
      </c>
      <c r="R262" s="8">
        <f t="shared" si="152"/>
        <v>0</v>
      </c>
      <c r="S262" s="8">
        <f t="shared" si="153"/>
        <v>3599.88</v>
      </c>
      <c r="T262" s="8">
        <f t="shared" si="154"/>
        <v>0</v>
      </c>
      <c r="Z262" s="103"/>
    </row>
    <row r="263" spans="1:26" ht="33" x14ac:dyDescent="0.3">
      <c r="A263" s="41" t="s">
        <v>317</v>
      </c>
      <c r="B263" s="97" t="str">
        <f>IFERROR(VLOOKUP(C263,'[23]SINAPI JUNHO'!$A:$F,6,FALSE),IFERROR(VLOOKUP(C263,'[23]BANCO DE DADOS'!$A$3:$F$12007,2,FALSE),""))</f>
        <v>SINAPI-I JUNHO 2025</v>
      </c>
      <c r="C263" s="98">
        <v>7762</v>
      </c>
      <c r="D263" s="99" t="str">
        <f>IF(C263="","",IFERROR(VLOOKUP($C263,'[23]E-FISCO'!$A$1:$B$5390,2,FALSE),"FALTA"))</f>
        <v>FALTA</v>
      </c>
      <c r="E263" s="4">
        <f>IF(C263="","",LOOKUP(C263,'[23]E-FISCO'!$A$2:$A$12235,'[23]E-FISCO'!$A$2:$A$12235))</f>
        <v>7696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PA-2, COM ENCAIXE PONTA E BOLSA, DIAMETRO NOMINAL DE 600 MM</v>
      </c>
      <c r="J263" s="6" t="str">
        <f>IFERROR(VLOOKUP(C263,'[23]SINAPI JUNHO'!$A:$E,3,FALSE),IFERROR(VLOOKUP(C263,'[23]BANCO DE DADOS'!$A$3:$F$12007,4,FALSE),""))</f>
        <v>M</v>
      </c>
      <c r="K263" s="100">
        <v>109.92</v>
      </c>
      <c r="L263" s="7">
        <f>IFERROR(VLOOKUP(C263,'[23]SINAPI JUNHO'!$A:$E,4,FALSE),IFERROR(VLOOKUP(C263,'[23]BANCO DE DADOS'!$A$3:$F$12007,5,FALSE),""))</f>
        <v>163.11000000000001</v>
      </c>
      <c r="M263" s="131"/>
      <c r="N263" s="101">
        <f t="shared" si="14"/>
        <v>0</v>
      </c>
      <c r="O263" s="101">
        <f t="shared" si="15"/>
        <v>0</v>
      </c>
      <c r="P263" s="102">
        <v>5</v>
      </c>
      <c r="Q263" s="8">
        <f t="shared" si="152"/>
        <v>163.11000000000001</v>
      </c>
      <c r="R263" s="8">
        <f t="shared" si="152"/>
        <v>0</v>
      </c>
      <c r="S263" s="8">
        <f t="shared" si="153"/>
        <v>17929.05</v>
      </c>
      <c r="T263" s="8">
        <f t="shared" si="154"/>
        <v>0</v>
      </c>
      <c r="Z263" s="103"/>
    </row>
    <row r="264" spans="1:26" ht="49.5" x14ac:dyDescent="0.3">
      <c r="A264" s="41" t="s">
        <v>318</v>
      </c>
      <c r="B264" s="97" t="str">
        <f>IFERROR(VLOOKUP(C264,'[23]SINAPI JUNHO'!$A:$F,6,FALSE),IFERROR(VLOOKUP(C264,'[23]BANCO DE DADOS'!$A$3:$F$12007,2,FALSE),""))</f>
        <v>SINAPI JUNHO 2025</v>
      </c>
      <c r="C264" s="98">
        <v>92811</v>
      </c>
      <c r="D264" s="99" t="str">
        <f>IF(C264="","",IFERROR(VLOOKUP($C264,'[23]E-FISCO'!$A$1:$B$5390,2,FALSE),"FALTA"))</f>
        <v>460467 - 9</v>
      </c>
      <c r="E264" s="4">
        <f>IF(C264="","",LOOKUP(C264,'[23]E-FISCO'!$A$2:$A$12235,'[23]E-FISCO'!$A$2:$A$12235))</f>
        <v>92811</v>
      </c>
      <c r="F264" s="4">
        <f t="shared" si="150"/>
        <v>92811</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600 MM, JUNTA RÍGIDA, INSTALADO EM LOCAL COM BAIXO NÍVEL DE INTERFERÊNCIAS (NÃO INCLUI FORNECIMENTO). AF_03/2024</v>
      </c>
      <c r="J264" s="6" t="str">
        <f>IFERROR(VLOOKUP(C264,'[23]SINAPI JUNHO'!$A:$E,3,FALSE),IFERROR(VLOOKUP(C264,'[23]BANCO DE DADOS'!$A$3:$F$12007,4,FALSE),""))</f>
        <v>M</v>
      </c>
      <c r="K264" s="100">
        <v>109.92</v>
      </c>
      <c r="L264" s="7">
        <f>IFERROR(VLOOKUP(C264,'[23]SINAPI JUNHO'!$A:$E,4,FALSE),IFERROR(VLOOKUP(C264,'[23]BANCO DE DADOS'!$A$3:$F$12007,5,FALSE),""))</f>
        <v>52.08</v>
      </c>
      <c r="M264" s="131"/>
      <c r="N264" s="101">
        <f t="shared" si="14"/>
        <v>0</v>
      </c>
      <c r="O264" s="101">
        <f t="shared" si="15"/>
        <v>0</v>
      </c>
      <c r="P264" s="102">
        <v>1</v>
      </c>
      <c r="Q264" s="8">
        <f t="shared" si="152"/>
        <v>52.08</v>
      </c>
      <c r="R264" s="8">
        <f t="shared" si="152"/>
        <v>0</v>
      </c>
      <c r="S264" s="8">
        <f t="shared" si="153"/>
        <v>5724.63</v>
      </c>
      <c r="T264" s="8">
        <f t="shared" si="154"/>
        <v>0</v>
      </c>
      <c r="Z264" s="103"/>
    </row>
    <row r="265" spans="1:26" ht="33" x14ac:dyDescent="0.3">
      <c r="A265" s="41" t="s">
        <v>319</v>
      </c>
      <c r="B265" s="97" t="str">
        <f>IFERROR(VLOOKUP(C265,'[23]SINAPI JUNHO'!$A:$F,6,FALSE),IFERROR(VLOOKUP(C265,'[23]BANCO DE DADOS'!$A$3:$F$12007,2,FALSE),""))</f>
        <v>SINAPI-I JUNHO 2025</v>
      </c>
      <c r="C265" s="98">
        <v>12572</v>
      </c>
      <c r="D265" s="99" t="str">
        <f>IF(C265="","",IFERROR(VLOOKUP($C265,'[23]E-FISCO'!$A$1:$B$5390,2,FALSE),"FALTA"))</f>
        <v>FALTA</v>
      </c>
      <c r="E265" s="4">
        <f>IF(C265="","",LOOKUP(C265,'[23]E-FISCO'!$A$2:$A$12235,'[23]E-FISCO'!$A$2:$A$12235))</f>
        <v>11986</v>
      </c>
      <c r="F265" s="4" t="str">
        <f t="shared" si="150"/>
        <v/>
      </c>
      <c r="G265" s="4" t="e">
        <f>IF(C265="","",LOOKUP(C265,#REF!,#REF!))</f>
        <v>#REF!</v>
      </c>
      <c r="H265" s="4" t="e">
        <f t="shared" si="151"/>
        <v>#REF!</v>
      </c>
      <c r="I265" s="10" t="str">
        <f>IFERROR(VLOOKUP(C265,'[23]SINAPI JUNHO'!$A:$E,2,FALSE),IFERROR(VLOOKUP(C265,'[23]BANCO DE DADOS'!$A$3:$F$12007,3,FALSE),""))</f>
        <v>TUBO DE CONCRETO ARMADO PARA AGUAS PLUVIAIS, CLASSE PA-3, COM ENCAIXE PONTA E BOLSA, DIAMETRO NOMINAL DE 1000 MM</v>
      </c>
      <c r="J265" s="6" t="str">
        <f>IFERROR(VLOOKUP(C265,'[23]SINAPI JUNHO'!$A:$E,3,FALSE),IFERROR(VLOOKUP(C265,'[23]BANCO DE DADOS'!$A$3:$F$12007,4,FALSE),""))</f>
        <v>M</v>
      </c>
      <c r="K265" s="100">
        <v>109.92</v>
      </c>
      <c r="L265" s="7">
        <f>IFERROR(VLOOKUP(C265,'[23]SINAPI JUNHO'!$A:$E,4,FALSE),IFERROR(VLOOKUP(C265,'[23]BANCO DE DADOS'!$A$3:$F$12007,5,FALSE),""))</f>
        <v>513.44000000000005</v>
      </c>
      <c r="M265" s="131"/>
      <c r="N265" s="101">
        <f t="shared" si="14"/>
        <v>0</v>
      </c>
      <c r="O265" s="101">
        <f t="shared" si="15"/>
        <v>0</v>
      </c>
      <c r="P265" s="102">
        <v>5</v>
      </c>
      <c r="Q265" s="8">
        <f t="shared" si="152"/>
        <v>513.44000000000005</v>
      </c>
      <c r="R265" s="8">
        <f t="shared" si="152"/>
        <v>0</v>
      </c>
      <c r="S265" s="8">
        <f t="shared" si="153"/>
        <v>56437.32</v>
      </c>
      <c r="T265" s="8">
        <f t="shared" si="154"/>
        <v>0</v>
      </c>
      <c r="Z265" s="103"/>
    </row>
    <row r="266" spans="1:26" ht="49.5" x14ac:dyDescent="0.3">
      <c r="A266" s="41" t="s">
        <v>320</v>
      </c>
      <c r="B266" s="97" t="str">
        <f>IFERROR(VLOOKUP(C266,'[23]SINAPI JUNHO'!$A:$F,6,FALSE),IFERROR(VLOOKUP(C266,'[23]BANCO DE DADOS'!$A$3:$F$12007,2,FALSE),""))</f>
        <v>SINAPI JUNHO 2025</v>
      </c>
      <c r="C266" s="98">
        <v>92815</v>
      </c>
      <c r="D266" s="99" t="str">
        <f>IF(C266="","",IFERROR(VLOOKUP($C266,'[23]E-FISCO'!$A$1:$B$5390,2,FALSE),"FALTA"))</f>
        <v>FALTA</v>
      </c>
      <c r="E266" s="4">
        <f>IF(C266="","",LOOKUP(C266,'[23]E-FISCO'!$A$2:$A$12235,'[23]E-FISCO'!$A$2:$A$12235))</f>
        <v>92811</v>
      </c>
      <c r="F266" s="4" t="str">
        <f t="shared" si="150"/>
        <v/>
      </c>
      <c r="G266" s="4" t="e">
        <f>IF(C266="","",LOOKUP(C266,#REF!,#REF!))</f>
        <v>#REF!</v>
      </c>
      <c r="H266" s="4" t="e">
        <f t="shared" si="151"/>
        <v>#REF!</v>
      </c>
      <c r="I266" s="10" t="str">
        <f>IFERROR(VLOOKUP(C266,'[23]SINAPI JUNHO'!$A:$E,2,FALSE),IFERROR(VLOOKUP(C266,'[23]BANCO DE DADOS'!$A$3:$F$12007,3,FALSE),""))</f>
        <v>ASSENTAMENTO DE TUBO DE CONCRETO PARA REDES COLETORAS DE ÁGUAS PLUVIAIS, DIÂMETRO DE 1000 MM, JUNTA RÍGIDA, INSTALADO EM LOCAL COM BAIXO NÍVEL DE INTERFERÊNCIAS (NÃO INCLUI FORNECIMENTO). AF_03/2024</v>
      </c>
      <c r="J266" s="6" t="str">
        <f>IFERROR(VLOOKUP(C266,'[23]SINAPI JUNHO'!$A:$E,3,FALSE),IFERROR(VLOOKUP(C266,'[23]BANCO DE DADOS'!$A$3:$F$12007,4,FALSE),""))</f>
        <v>M</v>
      </c>
      <c r="K266" s="100">
        <v>109.92</v>
      </c>
      <c r="L266" s="7">
        <f>IFERROR(VLOOKUP(C266,'[23]SINAPI JUNHO'!$A:$E,4,FALSE),IFERROR(VLOOKUP(C266,'[23]BANCO DE DADOS'!$A$3:$F$12007,5,FALSE),""))</f>
        <v>93.81</v>
      </c>
      <c r="M266" s="131"/>
      <c r="N266" s="101">
        <f t="shared" si="14"/>
        <v>0</v>
      </c>
      <c r="O266" s="101">
        <f t="shared" si="15"/>
        <v>0</v>
      </c>
      <c r="P266" s="102">
        <v>1</v>
      </c>
      <c r="Q266" s="8">
        <f t="shared" si="152"/>
        <v>93.81</v>
      </c>
      <c r="R266" s="8">
        <f t="shared" si="152"/>
        <v>0</v>
      </c>
      <c r="S266" s="8">
        <f t="shared" si="153"/>
        <v>10311.6</v>
      </c>
      <c r="T266" s="8">
        <f t="shared" si="154"/>
        <v>0</v>
      </c>
      <c r="Z266" s="103"/>
    </row>
    <row r="267" spans="1:26" ht="66" x14ac:dyDescent="0.3">
      <c r="A267" s="41" t="s">
        <v>321</v>
      </c>
      <c r="B267" s="97" t="str">
        <f>IFERROR(VLOOKUP(C267,'[23]SINAPI JUNHO'!$A:$F,6,FALSE),IFERROR(VLOOKUP(C267,'[23]BANCO DE DADOS'!$A$3:$F$12007,2,FALSE),""))</f>
        <v>SINAPI JUNHO 2025</v>
      </c>
      <c r="C267" s="98">
        <v>102329</v>
      </c>
      <c r="D267" s="99" t="str">
        <f>IF(C267="","",IFERROR(VLOOKUP($C267,'[23]E-FISCO'!$A$1:$B$5390,2,FALSE),"FALTA"))</f>
        <v>FALTA</v>
      </c>
      <c r="E267" s="4">
        <f>IF(C267="","",LOOKUP(C267,'[23]E-FISCO'!$A$2:$A$12235,'[23]E-FISCO'!$A$2:$A$12235))</f>
        <v>102308</v>
      </c>
      <c r="F267" s="4" t="str">
        <f t="shared" si="150"/>
        <v/>
      </c>
      <c r="G267" s="4" t="e">
        <f>IF(C267="","",LOOKUP(C267,#REF!,#REF!))</f>
        <v>#REF!</v>
      </c>
      <c r="H267" s="4" t="e">
        <f t="shared" si="151"/>
        <v>#REF!</v>
      </c>
      <c r="I267" s="10" t="str">
        <f>IFERROR(VLOOKUP(C267,'[23]SINAPI JUNHO'!$A:$E,2,FALSE),IFERROR(VLOOKUP(C267,'[23]BANCO DE DADOS'!$A$3:$F$12007,3,FALSE),""))</f>
        <v>ESCAVAÇÃO MECANIZADA DE VALA COM PROF. MAIOR QUE 1,5 M ATÉ 3,0 M (MÉDIA MONTANTE E JUSANTE/UMA COMPOSIÇÃO POR TRECHO), RETROESCAV. (0,26 M3), LARG. DE 0,8 M A 1,5 M, EM SOLO DE 2A CATEGORIA, EM LOCAIS COM BAIXO NÍVEL DE INTERFERÊNCIA. AF_09/2024</v>
      </c>
      <c r="J267" s="6" t="str">
        <f>IFERROR(VLOOKUP(C267,'[23]SINAPI JUNHO'!$A:$E,3,FALSE),IFERROR(VLOOKUP(C267,'[23]BANCO DE DADOS'!$A$3:$F$12007,4,FALSE),""))</f>
        <v>M3</v>
      </c>
      <c r="K267" s="100">
        <v>296.79000000000002</v>
      </c>
      <c r="L267" s="7">
        <f>IFERROR(VLOOKUP(C267,'[23]SINAPI JUNHO'!$A:$E,4,FALSE),IFERROR(VLOOKUP(C267,'[23]BANCO DE DADOS'!$A$3:$F$12007,5,FALSE),""))</f>
        <v>8.9700000000000006</v>
      </c>
      <c r="M267" s="131"/>
      <c r="N267" s="101">
        <f t="shared" si="14"/>
        <v>0</v>
      </c>
      <c r="O267" s="101">
        <f t="shared" si="15"/>
        <v>0</v>
      </c>
      <c r="P267" s="102">
        <v>1</v>
      </c>
      <c r="Q267" s="8">
        <f t="shared" si="152"/>
        <v>8.9700000000000006</v>
      </c>
      <c r="R267" s="8">
        <f t="shared" si="152"/>
        <v>0</v>
      </c>
      <c r="S267" s="8">
        <f t="shared" si="153"/>
        <v>2662.21</v>
      </c>
      <c r="T267" s="8">
        <f t="shared" si="154"/>
        <v>0</v>
      </c>
      <c r="Z267" s="103"/>
    </row>
    <row r="268" spans="1:26" x14ac:dyDescent="0.3">
      <c r="A268" s="41" t="s">
        <v>322</v>
      </c>
      <c r="B268" s="97" t="str">
        <f>IFERROR(VLOOKUP(C268,'[23]SINAPI JUNHO'!$A:$F,6,FALSE),IFERROR(VLOOKUP(C268,'[23]BANCO DE DADOS'!$A$3:$F$12007,2,FALSE),""))</f>
        <v>SINAPI JUNHO 2025</v>
      </c>
      <c r="C268" s="98">
        <v>94342</v>
      </c>
      <c r="D268" s="99" t="str">
        <f>IF(C268="","",IFERROR(VLOOKUP($C268,'[23]E-FISCO'!$A$1:$B$5390,2,FALSE),"FALTA"))</f>
        <v>431162 - 0</v>
      </c>
      <c r="E268" s="4">
        <f>IF(C268="","",LOOKUP(C268,'[23]E-FISCO'!$A$2:$A$12235,'[23]E-FISCO'!$A$2:$A$12235))</f>
        <v>94342</v>
      </c>
      <c r="F268" s="4">
        <f>IF(C268=E268,C268,"")</f>
        <v>94342</v>
      </c>
      <c r="G268" s="4" t="e">
        <f>IF(C268="","",LOOKUP(C268,#REF!,#REF!))</f>
        <v>#REF!</v>
      </c>
      <c r="H268" s="4" t="e">
        <f>IF(C268=G268,C268,"")</f>
        <v>#REF!</v>
      </c>
      <c r="I268" s="10" t="str">
        <f>IFERROR(VLOOKUP(C268,'[23]SINAPI JUNHO'!$A:$E,2,FALSE),IFERROR(VLOOKUP(C268,'[23]BANCO DE DADOS'!$A$3:$F$12007,3,FALSE),""))</f>
        <v>ATERRO MANUAL DE VALAS COM AREIA PARA ATERRO. AF_08/2023</v>
      </c>
      <c r="J268" s="6" t="str">
        <f>IFERROR(VLOOKUP(C268,'[23]SINAPI JUNHO'!$A:$E,3,FALSE),IFERROR(VLOOKUP(C268,'[23]BANCO DE DADOS'!$A$3:$F$12007,4,FALSE),""))</f>
        <v>M3</v>
      </c>
      <c r="K268" s="100">
        <v>164.88</v>
      </c>
      <c r="L268" s="7">
        <f>IFERROR(VLOOKUP(C268,'[23]SINAPI JUNHO'!$A:$E,4,FALSE),IFERROR(VLOOKUP(C268,'[23]BANCO DE DADOS'!$A$3:$F$12007,5,FALSE),""))</f>
        <v>121.39</v>
      </c>
      <c r="M268" s="131"/>
      <c r="N268" s="101">
        <f>IF($P268="","",IF($P268=1,$C$10,IF($P268=2,$C$11,IF($P268=3,$C$12,IF($P268=4,$C$13,IF($P268=5,$C$14,IF($P268=6,$C$15)))))))</f>
        <v>0</v>
      </c>
      <c r="O268" s="101">
        <f>IF($P268="","",IF($P268=1,$D$10,IF($P268=2,$D$11,IF($P268=3,$D$12,IF($P268=4,$D$13,IF($P268=5,$D$14,IF($P268=6,$D$15)))))))</f>
        <v>0</v>
      </c>
      <c r="P268" s="102">
        <v>1</v>
      </c>
      <c r="Q268" s="8">
        <f>IF($K268="","",ROUND((L268*N268)+L268,2))</f>
        <v>121.39</v>
      </c>
      <c r="R268" s="8">
        <f>IF($K268="","",ROUND((M268*O268)+M268,2))</f>
        <v>0</v>
      </c>
      <c r="S268" s="8">
        <f>IF($K268="","",ROUND(Q268*K268,2))</f>
        <v>20014.78</v>
      </c>
      <c r="T268" s="8">
        <f>IF($K268="","",ROUND(R268*K268,2))</f>
        <v>0</v>
      </c>
      <c r="Z268" s="103"/>
    </row>
    <row r="269" spans="1:26" ht="49.5" x14ac:dyDescent="0.3">
      <c r="A269" s="41" t="s">
        <v>323</v>
      </c>
      <c r="B269" s="97" t="str">
        <f>IFERROR(VLOOKUP(C269,'[23]SINAPI JUNHO'!$A:$F,6,FALSE),IFERROR(VLOOKUP(C269,'[23]BANCO DE DADOS'!$A$3:$F$12007,2,FALSE),""))</f>
        <v>SINAPI JUNHO 2025</v>
      </c>
      <c r="C269" s="98">
        <v>100975</v>
      </c>
      <c r="D269" s="99" t="str">
        <f>IF(C269="","",IFERROR(VLOOKUP($C269,'[23]E-FISCO'!$A$1:$B$5390,2,FALSE),"FALTA"))</f>
        <v>565329 - 0</v>
      </c>
      <c r="E269" s="4">
        <f>IF(C269="","",LOOKUP(C269,'[23]E-FISCO'!$A$2:$A$12235,'[23]E-FISCO'!$A$2:$A$12235))</f>
        <v>100975</v>
      </c>
      <c r="F269" s="4">
        <f t="shared" si="150"/>
        <v>100975</v>
      </c>
      <c r="G269" s="4" t="e">
        <f>IF(C269="","",LOOKUP(C269,#REF!,#REF!))</f>
        <v>#REF!</v>
      </c>
      <c r="H269" s="4" t="e">
        <f t="shared" si="151"/>
        <v>#REF!</v>
      </c>
      <c r="I269" s="5" t="str">
        <f>IFERROR(VLOOKUP(C269,'[23]SINAPI JUNHO'!$A:$E,2,FALSE),IFERROR(VLOOKUP(C269,'[23]BANCO DE DADOS'!$A$3:$F$12007,3,FALSE),""))</f>
        <v>CARGA, MANOBRA E DESCARGA DE SOLOS E MATERIAIS GRANULARES EM CAMINHÃO BASCULANTE 14 M³ - CARGA COM PÁ CARREGADEIRA (CAÇAMBA DE 1,7 A 2,8 M³ / 128 HP) E DESCARGA LIVRE (UNIDADE: M3). AF_07/2020</v>
      </c>
      <c r="J269" s="6" t="str">
        <f>IFERROR(VLOOKUP(C269,'[23]SINAPI JUNHO'!$A:$E,3,FALSE),IFERROR(VLOOKUP(C269,'[23]BANCO DE DADOS'!$A$3:$F$12007,4,FALSE),""))</f>
        <v>M3</v>
      </c>
      <c r="K269" s="100">
        <v>370.99</v>
      </c>
      <c r="L269" s="7">
        <f>IFERROR(VLOOKUP(C269,'[23]SINAPI JUNHO'!$A:$E,4,FALSE),IFERROR(VLOOKUP(C269,'[23]BANCO DE DADOS'!$A$3:$F$12007,5,FALSE),""))</f>
        <v>8.4</v>
      </c>
      <c r="M269" s="131"/>
      <c r="N269" s="101">
        <f t="shared" si="14"/>
        <v>0</v>
      </c>
      <c r="O269" s="101">
        <f t="shared" si="15"/>
        <v>0</v>
      </c>
      <c r="P269" s="102">
        <v>1</v>
      </c>
      <c r="Q269" s="8">
        <f t="shared" si="152"/>
        <v>8.4</v>
      </c>
      <c r="R269" s="8">
        <f t="shared" si="152"/>
        <v>0</v>
      </c>
      <c r="S269" s="8">
        <f t="shared" si="153"/>
        <v>3116.32</v>
      </c>
      <c r="T269" s="8">
        <f t="shared" si="154"/>
        <v>0</v>
      </c>
      <c r="Z269" s="103"/>
    </row>
    <row r="270" spans="1:26" ht="33" x14ac:dyDescent="0.3">
      <c r="A270" s="41" t="s">
        <v>324</v>
      </c>
      <c r="B270" s="97" t="str">
        <f>IFERROR(VLOOKUP(C270,'[23]SINAPI JUNHO'!$A:$F,6,FALSE),IFERROR(VLOOKUP(C270,'[23]BANCO DE DADOS'!$A$3:$F$12007,2,FALSE),""))</f>
        <v>SINAPI JUNHO 2025</v>
      </c>
      <c r="C270" s="98">
        <v>95876</v>
      </c>
      <c r="D270" s="99" t="str">
        <f>IF(C270="","",IFERROR(VLOOKUP($C270,'[23]E-FISCO'!$A$1:$B$5390,2,FALSE),"FALTA"))</f>
        <v>491949 - 1</v>
      </c>
      <c r="E270" s="4">
        <f>IF(C270="","",LOOKUP(C270,'[23]E-FISCO'!$A$2:$A$12235,'[23]E-FISCO'!$A$2:$A$12235))</f>
        <v>95876</v>
      </c>
      <c r="F270" s="4">
        <f t="shared" si="150"/>
        <v>95876</v>
      </c>
      <c r="G270" s="4" t="e">
        <f>IF(C270="","",LOOKUP(C270,#REF!,#REF!))</f>
        <v>#REF!</v>
      </c>
      <c r="H270" s="4" t="e">
        <f t="shared" si="151"/>
        <v>#REF!</v>
      </c>
      <c r="I270" s="5" t="str">
        <f>IFERROR(VLOOKUP(C270,'[23]SINAPI JUNHO'!$A:$E,2,FALSE),IFERROR(VLOOKUP(C270,'[23]BANCO DE DADOS'!$A$3:$F$12007,3,FALSE),""))</f>
        <v>TRANSPORTE COM CAMINHÃO BASCULANTE DE 14 M³, EM VIA URBANA PAVIMENTADA, DMT ATÉ 30 KM (UNIDADE: M3XKM). AF_07/2020</v>
      </c>
      <c r="J270" s="6" t="str">
        <f>IFERROR(VLOOKUP(C270,'[23]SINAPI JUNHO'!$A:$E,3,FALSE),IFERROR(VLOOKUP(C270,'[23]BANCO DE DADOS'!$A$3:$F$12007,4,FALSE),""))</f>
        <v>M3XKM</v>
      </c>
      <c r="K270" s="100">
        <v>5564.85</v>
      </c>
      <c r="L270" s="7">
        <f>IFERROR(VLOOKUP(C270,'[23]SINAPI JUNHO'!$A:$E,4,FALSE),IFERROR(VLOOKUP(C270,'[23]BANCO DE DADOS'!$A$3:$F$12007,5,FALSE),""))</f>
        <v>2.12</v>
      </c>
      <c r="M270" s="131"/>
      <c r="N270" s="101">
        <f t="shared" si="14"/>
        <v>0</v>
      </c>
      <c r="O270" s="101">
        <f t="shared" si="15"/>
        <v>0</v>
      </c>
      <c r="P270" s="102">
        <v>1</v>
      </c>
      <c r="Q270" s="8">
        <f t="shared" si="152"/>
        <v>2.12</v>
      </c>
      <c r="R270" s="8">
        <f t="shared" si="152"/>
        <v>0</v>
      </c>
      <c r="S270" s="8">
        <f t="shared" si="153"/>
        <v>11797.48</v>
      </c>
      <c r="T270" s="8">
        <f t="shared" si="154"/>
        <v>0</v>
      </c>
      <c r="Z270" s="103"/>
    </row>
    <row r="271" spans="1:26" ht="49.5" x14ac:dyDescent="0.3">
      <c r="A271" s="41" t="s">
        <v>325</v>
      </c>
      <c r="B271" s="97" t="str">
        <f>IFERROR(VLOOKUP(C271,'[23]SINAPI JUNHO'!$A:$F,6,FALSE),IFERROR(VLOOKUP(C271,'[23]BANCO DE DADOS'!$A$3:$F$12007,2,FALSE),""))</f>
        <v>SINAPI JUNHO 2025</v>
      </c>
      <c r="C271" s="98">
        <v>97951</v>
      </c>
      <c r="D271" s="99" t="str">
        <f>IF(C271="","",IFERROR(VLOOKUP($C271,'[23]E-FISCO'!$A$1:$B$5390,2,FALSE),"FALTA"))</f>
        <v>FALTA</v>
      </c>
      <c r="E271" s="4">
        <f>IF(C271="","",LOOKUP(C271,'[23]E-FISCO'!$A$2:$A$12235,'[23]E-FISCO'!$A$2:$A$12235))</f>
        <v>97949</v>
      </c>
      <c r="F271" s="4" t="str">
        <f t="shared" si="150"/>
        <v/>
      </c>
      <c r="G271" s="4" t="e">
        <f>IF(C271="","",LOOKUP(C271,#REF!,#REF!))</f>
        <v>#REF!</v>
      </c>
      <c r="H271" s="4" t="e">
        <f t="shared" si="151"/>
        <v>#REF!</v>
      </c>
      <c r="I271" s="10" t="str">
        <f>IFERROR(VLOOKUP(C271,'[23]SINAPI JUNHO'!$A:$E,2,FALSE),IFERROR(VLOOKUP(C271,'[23]BANCO DE DADOS'!$A$3:$F$12007,3,FALSE),""))</f>
        <v>CAIXA PARA BOCA DE LOBO COMBINADA COM GRELHA RETANGULAR, EM ALVENARIA COM TIJOLOS CERÂMICOS MACIÇOS, DIMENSÕES INTERNAS: 1,3X1X1,2 M. AF_12/2020</v>
      </c>
      <c r="J271" s="6" t="str">
        <f>IFERROR(VLOOKUP(C271,'[23]SINAPI JUNHO'!$A:$E,3,FALSE),IFERROR(VLOOKUP(C271,'[23]BANCO DE DADOS'!$A$3:$F$12007,4,FALSE),""))</f>
        <v>UN</v>
      </c>
      <c r="K271" s="100">
        <v>22</v>
      </c>
      <c r="L271" s="7">
        <f>IFERROR(VLOOKUP(C271,'[23]SINAPI JUNHO'!$A:$E,4,FALSE),IFERROR(VLOOKUP(C271,'[23]BANCO DE DADOS'!$A$3:$F$12007,5,FALSE),""))</f>
        <v>2678.35</v>
      </c>
      <c r="M271" s="131"/>
      <c r="N271" s="101">
        <f t="shared" si="14"/>
        <v>0</v>
      </c>
      <c r="O271" s="101">
        <f t="shared" si="15"/>
        <v>0</v>
      </c>
      <c r="P271" s="102">
        <v>1</v>
      </c>
      <c r="Q271" s="8">
        <f t="shared" si="152"/>
        <v>2678.35</v>
      </c>
      <c r="R271" s="8">
        <f t="shared" si="152"/>
        <v>0</v>
      </c>
      <c r="S271" s="8">
        <f t="shared" si="153"/>
        <v>58923.7</v>
      </c>
      <c r="T271" s="8">
        <f t="shared" si="154"/>
        <v>0</v>
      </c>
      <c r="Z271" s="103"/>
    </row>
    <row r="272" spans="1:26" ht="33" x14ac:dyDescent="0.3">
      <c r="A272" s="41" t="s">
        <v>326</v>
      </c>
      <c r="B272" s="97" t="str">
        <f>IFERROR(VLOOKUP(C272,'[23]SINAPI JUNHO'!$A:$F,6,FALSE),IFERROR(VLOOKUP(C272,'[23]BANCO DE DADOS'!$A$3:$F$12007,2,FALSE),""))</f>
        <v>SICRO ABRIL/ 25</v>
      </c>
      <c r="C272" s="98">
        <v>804121</v>
      </c>
      <c r="D272" s="99" t="str">
        <f>IF(C272="","",IFERROR(VLOOKUP($C272,'[23]E-FISCO'!$A$1:$B$5390,2,FALSE),"FALTA"))</f>
        <v>589545 - 6</v>
      </c>
      <c r="E272" s="4">
        <f>IF(C272="","",LOOKUP(C272,'[23]E-FISCO'!$A$2:$A$12235,'[23]E-FISCO'!$A$2:$A$12235))</f>
        <v>804121</v>
      </c>
      <c r="F272" s="4">
        <f t="shared" si="150"/>
        <v>804121</v>
      </c>
      <c r="G272" s="4" t="e">
        <f>IF(C272="","",LOOKUP(C272,#REF!,#REF!))</f>
        <v>#REF!</v>
      </c>
      <c r="H272" s="4" t="e">
        <f t="shared" si="151"/>
        <v>#REF!</v>
      </c>
      <c r="I272" s="10" t="str">
        <f>IFERROR(VLOOKUP(C272,'[23]SINAPI JUNHO'!$A:$E,2,FALSE),IFERROR(VLOOKUP(C272,'[23]BANCO DE DADOS'!$A$3:$F$12007,3,FALSE),""))</f>
        <v>BOCA DE BSTC D = 1,00 M - ESCONSIDADE 0° - AREIA E BRITA COMERCIAIS - ALAS RETAS</v>
      </c>
      <c r="J272" s="6" t="str">
        <f>IFERROR(VLOOKUP(C272,'[23]SINAPI JUNHO'!$A:$E,3,FALSE),IFERROR(VLOOKUP(C272,'[23]BANCO DE DADOS'!$A$3:$F$12007,4,FALSE),""))</f>
        <v>UN</v>
      </c>
      <c r="K272" s="100">
        <v>22</v>
      </c>
      <c r="L272" s="7">
        <f>IFERROR(VLOOKUP(C272,'[23]SINAPI JUNHO'!$A:$E,4,FALSE),IFERROR(VLOOKUP(C272,'[23]BANCO DE DADOS'!$A$3:$F$12007,5,FALSE),""))</f>
        <v>1894.04</v>
      </c>
      <c r="M272" s="131"/>
      <c r="N272" s="101">
        <f t="shared" si="14"/>
        <v>0</v>
      </c>
      <c r="O272" s="101">
        <f t="shared" si="15"/>
        <v>0</v>
      </c>
      <c r="P272" s="102">
        <v>1</v>
      </c>
      <c r="Q272" s="8">
        <f t="shared" si="152"/>
        <v>1894.04</v>
      </c>
      <c r="R272" s="8">
        <f t="shared" si="152"/>
        <v>0</v>
      </c>
      <c r="S272" s="8">
        <f t="shared" si="153"/>
        <v>41668.879999999997</v>
      </c>
      <c r="T272" s="8">
        <f t="shared" si="154"/>
        <v>0</v>
      </c>
      <c r="Z272" s="103"/>
    </row>
    <row r="273" spans="1:26" ht="33" x14ac:dyDescent="0.3">
      <c r="A273" s="41" t="s">
        <v>327</v>
      </c>
      <c r="B273" s="97" t="str">
        <f>IFERROR(VLOOKUP(C273,'[23]SINAPI JUNHO'!$A:$F,6,FALSE),IFERROR(VLOOKUP(C273,'[23]BANCO DE DADOS'!$A$3:$F$12007,2,FALSE),""))</f>
        <v>ORSE MAIO2025</v>
      </c>
      <c r="C273" s="98">
        <v>10224</v>
      </c>
      <c r="D273" s="99" t="str">
        <f>IF(C273="","",IFERROR(VLOOKUP($C273,'[23]E-FISCO'!$A$1:$B$5390,2,FALSE),"FALTA"))</f>
        <v>FALTA</v>
      </c>
      <c r="E273" s="4">
        <f>IF(C273="","",LOOKUP(C273,'[23]E-FISCO'!$A$2:$A$12235,'[23]E-FISCO'!$A$2:$A$12235))</f>
        <v>9875</v>
      </c>
      <c r="F273" s="4" t="str">
        <f t="shared" si="150"/>
        <v/>
      </c>
      <c r="G273" s="4" t="e">
        <f>IF(C273="","",LOOKUP(C273,#REF!,#REF!))</f>
        <v>#REF!</v>
      </c>
      <c r="H273" s="4" t="e">
        <f t="shared" si="151"/>
        <v>#REF!</v>
      </c>
      <c r="I273" s="5" t="str">
        <f>IFERROR(VLOOKUP(C273,'[23]SINAPI JUNHO'!$A:$E,2,FALSE),IFERROR(VLOOKUP(C273,'[23]BANCO DE DADOS'!$A$3:$F$12007,3,FALSE),""))</f>
        <v>CANALETA DE DRENAGEM EM CONCRETO, DIMENSÕES INTERNAS 40 X 50CM, COM TAMPA DE CONCRETO, INCLUSIVE ESCAVAÇÃO MANUAL</v>
      </c>
      <c r="J273" s="6" t="str">
        <f>IFERROR(VLOOKUP(C273,'[23]SINAPI JUNHO'!$A:$E,3,FALSE),IFERROR(VLOOKUP(C273,'[23]BANCO DE DADOS'!$A$3:$F$12007,4,FALSE),""))</f>
        <v>M</v>
      </c>
      <c r="K273" s="100">
        <v>109.92</v>
      </c>
      <c r="L273" s="7">
        <f>IFERROR(VLOOKUP(C273,'[23]SINAPI JUNHO'!$A:$E,4,FALSE),IFERROR(VLOOKUP(C273,'[23]BANCO DE DADOS'!$A$3:$F$12007,5,FALSE),""))</f>
        <v>514.29</v>
      </c>
      <c r="M273" s="131"/>
      <c r="N273" s="101">
        <f t="shared" si="14"/>
        <v>0</v>
      </c>
      <c r="O273" s="101">
        <f t="shared" si="15"/>
        <v>0</v>
      </c>
      <c r="P273" s="102">
        <v>1</v>
      </c>
      <c r="Q273" s="8">
        <f t="shared" si="152"/>
        <v>514.29</v>
      </c>
      <c r="R273" s="8">
        <f t="shared" si="152"/>
        <v>0</v>
      </c>
      <c r="S273" s="8">
        <f t="shared" si="153"/>
        <v>56530.76</v>
      </c>
      <c r="T273" s="8">
        <f t="shared" si="154"/>
        <v>0</v>
      </c>
      <c r="Z273" s="103"/>
    </row>
    <row r="274" spans="1:26" ht="33" x14ac:dyDescent="0.3">
      <c r="A274" s="41" t="s">
        <v>328</v>
      </c>
      <c r="B274" s="97" t="str">
        <f>IFERROR(VLOOKUP(C274,'[23]SINAPI JUNHO'!$A:$F,6,FALSE),IFERROR(VLOOKUP(C274,'[23]BANCO DE DADOS'!$A$3:$F$12007,2,FALSE),""))</f>
        <v>SINAPI JUNHO 2025</v>
      </c>
      <c r="C274" s="98">
        <v>89512</v>
      </c>
      <c r="D274" s="99" t="str">
        <f>IF(C274="","",IFERROR(VLOOKUP($C274,'[23]E-FISCO'!$A$1:$B$5390,2,FALSE),"FALTA"))</f>
        <v>455720 - 4</v>
      </c>
      <c r="E274" s="4">
        <f>IF(C274="","",LOOKUP(C274,'[23]E-FISCO'!$A$2:$A$12235,'[23]E-FISCO'!$A$2:$A$12235))</f>
        <v>89512</v>
      </c>
      <c r="F274" s="4">
        <f t="shared" si="150"/>
        <v>89512</v>
      </c>
      <c r="G274" s="4" t="e">
        <f>IF(C274="","",LOOKUP(C274,#REF!,#REF!))</f>
        <v>#REF!</v>
      </c>
      <c r="H274" s="4" t="e">
        <f t="shared" si="151"/>
        <v>#REF!</v>
      </c>
      <c r="I274" s="10" t="str">
        <f>IFERROR(VLOOKUP(C274,'[23]SINAPI JUNHO'!$A:$E,2,FALSE),IFERROR(VLOOKUP(C274,'[23]BANCO DE DADOS'!$A$3:$F$12007,3,FALSE),""))</f>
        <v>TUBO PVC, SÉRIE R, ÁGUA PLUVIAL, DN 100 MM, FORNECIDO E INSTALADO EM RAMAL DE ENCAMINHAMENTO. AF_06/2022</v>
      </c>
      <c r="J274" s="6" t="str">
        <f>IFERROR(VLOOKUP(C274,'[23]SINAPI JUNHO'!$A:$E,3,FALSE),IFERROR(VLOOKUP(C274,'[23]BANCO DE DADOS'!$A$3:$F$12007,4,FALSE),""))</f>
        <v>M</v>
      </c>
      <c r="K274" s="100">
        <v>219.84</v>
      </c>
      <c r="L274" s="7">
        <f>IFERROR(VLOOKUP(C274,'[23]SINAPI JUNHO'!$A:$E,4,FALSE),IFERROR(VLOOKUP(C274,'[23]BANCO DE DADOS'!$A$3:$F$12007,5,FALSE),""))</f>
        <v>43.47</v>
      </c>
      <c r="M274" s="131"/>
      <c r="N274" s="101">
        <f t="shared" si="14"/>
        <v>0</v>
      </c>
      <c r="O274" s="101">
        <f t="shared" si="15"/>
        <v>0</v>
      </c>
      <c r="P274" s="102">
        <v>1</v>
      </c>
      <c r="Q274" s="8">
        <f t="shared" si="152"/>
        <v>43.47</v>
      </c>
      <c r="R274" s="8">
        <f t="shared" si="152"/>
        <v>0</v>
      </c>
      <c r="S274" s="8">
        <f t="shared" si="153"/>
        <v>9556.44</v>
      </c>
      <c r="T274" s="8">
        <f t="shared" si="154"/>
        <v>0</v>
      </c>
      <c r="Z274" s="103"/>
    </row>
    <row r="275" spans="1:26" ht="33" x14ac:dyDescent="0.3">
      <c r="A275" s="41" t="s">
        <v>329</v>
      </c>
      <c r="B275" s="97" t="str">
        <f>IFERROR(VLOOKUP(C275,'[23]SINAPI JUNHO'!$A:$F,6,FALSE),IFERROR(VLOOKUP(C275,'[23]BANCO DE DADOS'!$A$3:$F$12007,2,FALSE),""))</f>
        <v>SINAPI JUNHO 2025</v>
      </c>
      <c r="C275" s="98">
        <v>104166</v>
      </c>
      <c r="D275" s="99" t="str">
        <f>IF(C275="","",IFERROR(VLOOKUP($C275,'[23]E-FISCO'!$A$1:$B$5390,2,FALSE),"FALTA"))</f>
        <v>583893 - 2</v>
      </c>
      <c r="E275" s="4">
        <f>IF(C275="","",LOOKUP(C275,'[23]E-FISCO'!$A$2:$A$12235,'[23]E-FISCO'!$A$2:$A$12235))</f>
        <v>104162</v>
      </c>
      <c r="F275" s="4" t="str">
        <f t="shared" si="150"/>
        <v/>
      </c>
      <c r="G275" s="4" t="e">
        <f>IF(C275="","",LOOKUP(C275,#REF!,#REF!))</f>
        <v>#REF!</v>
      </c>
      <c r="H275" s="4" t="e">
        <f t="shared" si="151"/>
        <v>#REF!</v>
      </c>
      <c r="I275" s="10" t="str">
        <f>IFERROR(VLOOKUP(C275,'[23]SINAPI JUNHO'!$A:$E,2,FALSE),IFERROR(VLOOKUP(C275,'[23]BANCO DE DADOS'!$A$3:$F$12007,3,FALSE),""))</f>
        <v>TUBO PVC, SÉRIE R, ÁGUA PLUVIAL, DN 150 MM, FORNECIDO E INSTALADO EM RAMAL DE ENCAMINHAMENTO. AF_06/2022</v>
      </c>
      <c r="J275" s="6" t="str">
        <f>IFERROR(VLOOKUP(C275,'[23]SINAPI JUNHO'!$A:$E,3,FALSE),IFERROR(VLOOKUP(C275,'[23]BANCO DE DADOS'!$A$3:$F$12007,4,FALSE),""))</f>
        <v>M</v>
      </c>
      <c r="K275" s="100">
        <v>131.9</v>
      </c>
      <c r="L275" s="7">
        <f>IFERROR(VLOOKUP(C275,'[23]SINAPI JUNHO'!$A:$E,4,FALSE),IFERROR(VLOOKUP(C275,'[23]BANCO DE DADOS'!$A$3:$F$12007,5,FALSE),""))</f>
        <v>61.32</v>
      </c>
      <c r="M275" s="131"/>
      <c r="N275" s="101">
        <f t="shared" si="14"/>
        <v>0</v>
      </c>
      <c r="O275" s="101">
        <f t="shared" si="15"/>
        <v>0</v>
      </c>
      <c r="P275" s="102">
        <v>1</v>
      </c>
      <c r="Q275" s="8">
        <f t="shared" si="152"/>
        <v>61.32</v>
      </c>
      <c r="R275" s="8">
        <f t="shared" si="152"/>
        <v>0</v>
      </c>
      <c r="S275" s="8">
        <f t="shared" si="153"/>
        <v>8088.11</v>
      </c>
      <c r="T275" s="8">
        <f t="shared" si="154"/>
        <v>0</v>
      </c>
      <c r="Z275" s="103"/>
    </row>
    <row r="276" spans="1:26" ht="49.5" x14ac:dyDescent="0.3">
      <c r="A276" s="41" t="s">
        <v>330</v>
      </c>
      <c r="B276" s="97" t="str">
        <f>IFERROR(VLOOKUP(C276,'[23]SINAPI JUNHO'!$A:$F,6,FALSE),IFERROR(VLOOKUP(C276,'[23]BANCO DE DADOS'!$A$3:$F$12007,2,FALSE),""))</f>
        <v>SINAPI JUNHO 2025</v>
      </c>
      <c r="C276" s="98">
        <v>99251</v>
      </c>
      <c r="D276" s="99" t="str">
        <f>IF(C276="","",IFERROR(VLOOKUP($C276,'[23]E-FISCO'!$A$1:$B$5390,2,FALSE),"FALTA"))</f>
        <v>498936 - 8</v>
      </c>
      <c r="E276" s="4">
        <f>IF(C276="","",LOOKUP(C276,'[23]E-FISCO'!$A$2:$A$12235,'[23]E-FISCO'!$A$2:$A$12235))</f>
        <v>99251</v>
      </c>
      <c r="F276" s="4">
        <f t="shared" si="150"/>
        <v>99251</v>
      </c>
      <c r="G276" s="4" t="e">
        <f>IF(C276="","",LOOKUP(C276,#REF!,#REF!))</f>
        <v>#REF!</v>
      </c>
      <c r="H276" s="4" t="e">
        <f t="shared" si="151"/>
        <v>#REF!</v>
      </c>
      <c r="I276" s="5" t="str">
        <f>IFERROR(VLOOKUP(C276,'[23]SINAPI JUNHO'!$A:$E,2,FALSE),IFERROR(VLOOKUP(C276,'[23]BANCO DE DADOS'!$A$3:$F$12007,3,FALSE),""))</f>
        <v>CAIXA ENTERRADA HIDRÁULICA RETANGULAR EM ALVENARIA COM TIJOLOS CERÂMICOS MACIÇOS, DIMENSÕES INTERNAS: 0,4X0,4X0,4 M PARA REDE DE DRENAGEM. AF_12/2020</v>
      </c>
      <c r="J276" s="6" t="str">
        <f>IFERROR(VLOOKUP(C276,'[23]SINAPI JUNHO'!$A:$E,3,FALSE),IFERROR(VLOOKUP(C276,'[23]BANCO DE DADOS'!$A$3:$F$12007,4,FALSE),""))</f>
        <v>UN</v>
      </c>
      <c r="K276" s="100">
        <v>59</v>
      </c>
      <c r="L276" s="7">
        <f>IFERROR(VLOOKUP(C276,'[23]SINAPI JUNHO'!$A:$E,4,FALSE),IFERROR(VLOOKUP(C276,'[23]BANCO DE DADOS'!$A$3:$F$12007,5,FALSE),""))</f>
        <v>275.77</v>
      </c>
      <c r="M276" s="131"/>
      <c r="N276" s="101">
        <f t="shared" si="14"/>
        <v>0</v>
      </c>
      <c r="O276" s="101">
        <f t="shared" si="15"/>
        <v>0</v>
      </c>
      <c r="P276" s="102">
        <v>1</v>
      </c>
      <c r="Q276" s="8">
        <f t="shared" si="152"/>
        <v>275.77</v>
      </c>
      <c r="R276" s="8">
        <f t="shared" si="152"/>
        <v>0</v>
      </c>
      <c r="S276" s="8">
        <f t="shared" si="153"/>
        <v>16270.43</v>
      </c>
      <c r="T276" s="8">
        <f t="shared" si="154"/>
        <v>0</v>
      </c>
      <c r="Z276" s="103"/>
    </row>
    <row r="277" spans="1:26" ht="17.25" customHeight="1" x14ac:dyDescent="0.25">
      <c r="A277" s="91" t="s">
        <v>331</v>
      </c>
      <c r="B277" s="91"/>
      <c r="C277" s="92"/>
      <c r="D277" s="93"/>
      <c r="E277" s="93"/>
      <c r="F277" s="93"/>
      <c r="G277" s="93"/>
      <c r="H277" s="93"/>
      <c r="I277" s="3" t="s">
        <v>141</v>
      </c>
      <c r="J277" s="93"/>
      <c r="K277" s="94"/>
      <c r="L277" s="95"/>
      <c r="M277" s="132"/>
      <c r="N277" s="93"/>
      <c r="O277" s="93"/>
      <c r="P277" s="93"/>
      <c r="Q277" s="93"/>
      <c r="R277" s="93"/>
      <c r="S277" s="96">
        <f>SUM(S278:S286)</f>
        <v>80381.78</v>
      </c>
      <c r="T277" s="96">
        <f>SUM(T278:T286)</f>
        <v>0</v>
      </c>
      <c r="Z277" s="103"/>
    </row>
    <row r="278" spans="1:26" ht="33" x14ac:dyDescent="0.3">
      <c r="A278" s="41" t="s">
        <v>332</v>
      </c>
      <c r="B278" s="97" t="str">
        <f>IFERROR(VLOOKUP(C278,'[23]SINAPI JUNHO'!$A:$F,6,FALSE),IFERROR(VLOOKUP(C278,'[23]BANCO DE DADOS'!$A$3:$F$12007,2,FALSE),""))</f>
        <v>SICRO ABRIL/ 25</v>
      </c>
      <c r="C278" s="98">
        <v>5213444</v>
      </c>
      <c r="D278" s="99" t="str">
        <f>IF(C278="","",IFERROR(VLOOKUP($C278,'[23]E-FISCO'!$A$1:$B$5390,2,FALSE),"FALTA"))</f>
        <v>556854 - 4</v>
      </c>
      <c r="E278" s="4">
        <f>IF(C278="","",LOOKUP(C278,'[23]E-FISCO'!$A$2:$A$12235,'[23]E-FISCO'!$A$2:$A$12235))</f>
        <v>5213430</v>
      </c>
      <c r="F278" s="4" t="str">
        <f t="shared" ref="F278:F281" si="155">IF(C278=E278,C278,"")</f>
        <v/>
      </c>
      <c r="G278" s="4" t="e">
        <f>IF(C278="","",LOOKUP(C278,#REF!,#REF!))</f>
        <v>#REF!</v>
      </c>
      <c r="H278" s="4" t="e">
        <f t="shared" ref="H278:H281" si="156">IF(C278=G278,C278,"")</f>
        <v>#REF!</v>
      </c>
      <c r="I278" s="10" t="str">
        <f>IFERROR(VLOOKUP(C278,'[23]SINAPI JUNHO'!$A:$E,2,FALSE),IFERROR(VLOOKUP(C278,'[23]BANCO DE DADOS'!$A$3:$F$12007,3,FALSE),""))</f>
        <v>PLACA DE REGULAMENTAÇÃO EM AÇO, R1 LADO 0,248 M - PELÍCULA RETRORREFLETIVA TIPO I + SI - FORNECIMENTO E IMPLANTAÇÃO</v>
      </c>
      <c r="J278" s="6" t="str">
        <f>IFERROR(VLOOKUP(C278,'[23]SINAPI JUNHO'!$A:$E,3,FALSE),IFERROR(VLOOKUP(C278,'[23]BANCO DE DADOS'!$A$3:$F$12007,4,FALSE),""))</f>
        <v>UN</v>
      </c>
      <c r="K278" s="100">
        <v>30</v>
      </c>
      <c r="L278" s="7">
        <f>IFERROR(VLOOKUP(C278,'[23]SINAPI JUNHO'!$A:$E,4,FALSE),IFERROR(VLOOKUP(C278,'[23]BANCO DE DADOS'!$A$3:$F$12007,5,FALSE),""))</f>
        <v>277.73</v>
      </c>
      <c r="M278" s="131"/>
      <c r="N278" s="101">
        <f t="shared" si="14"/>
        <v>0</v>
      </c>
      <c r="O278" s="101">
        <f t="shared" si="15"/>
        <v>0</v>
      </c>
      <c r="P278" s="102">
        <v>1</v>
      </c>
      <c r="Q278" s="8">
        <f t="shared" ref="Q278:R286" si="157">IF($K278="","",ROUND((L278*N278)+L278,2))</f>
        <v>277.73</v>
      </c>
      <c r="R278" s="8">
        <f t="shared" si="157"/>
        <v>0</v>
      </c>
      <c r="S278" s="8">
        <f t="shared" ref="S278:S283" si="158">IF($K278="","",ROUND(Q278*K278,2))</f>
        <v>8331.9</v>
      </c>
      <c r="T278" s="8">
        <f t="shared" ref="T278:T283" si="159">IF($K278="","",ROUND(R278*K278,2))</f>
        <v>0</v>
      </c>
      <c r="Z278" s="103"/>
    </row>
    <row r="279" spans="1:26" ht="33" x14ac:dyDescent="0.3">
      <c r="A279" s="41" t="s">
        <v>333</v>
      </c>
      <c r="B279" s="97" t="str">
        <f>IFERROR(VLOOKUP(C279,'[23]SINAPI JUNHO'!$A:$F,6,FALSE),IFERROR(VLOOKUP(C279,'[23]BANCO DE DADOS'!$A$3:$F$12007,2,FALSE),""))</f>
        <v>SICRO ABRIL/ 25</v>
      </c>
      <c r="C279" s="98">
        <v>5213855</v>
      </c>
      <c r="D279" s="99" t="str">
        <f>IF(C279="","",IFERROR(VLOOKUP($C279,'[23]E-FISCO'!$A$1:$B$5390,2,FALSE),"FALTA"))</f>
        <v>563840 - 2</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REGULAMENTAÇÃO - R1 - LADO DE 0,248 M - FORNECIMENTO E IMPLANTAÇÃO</v>
      </c>
      <c r="J279" s="6" t="str">
        <f>IFERROR(VLOOKUP(C279,'[23]SINAPI JUNHO'!$A:$E,3,FALSE),IFERROR(VLOOKUP(C279,'[23]BANCO DE DADOS'!$A$3:$F$12007,4,FALSE),""))</f>
        <v>UN</v>
      </c>
      <c r="K279" s="100">
        <v>30</v>
      </c>
      <c r="L279" s="7">
        <f>IFERROR(VLOOKUP(C279,'[23]SINAPI JUNHO'!$A:$E,4,FALSE),IFERROR(VLOOKUP(C279,'[23]BANCO DE DADOS'!$A$3:$F$12007,5,FALSE),""))</f>
        <v>418.43</v>
      </c>
      <c r="M279" s="131"/>
      <c r="N279" s="101">
        <f t="shared" si="14"/>
        <v>0</v>
      </c>
      <c r="O279" s="101">
        <f t="shared" si="15"/>
        <v>0</v>
      </c>
      <c r="P279" s="102">
        <v>1</v>
      </c>
      <c r="Q279" s="8">
        <f t="shared" si="157"/>
        <v>418.43</v>
      </c>
      <c r="R279" s="8">
        <f t="shared" si="157"/>
        <v>0</v>
      </c>
      <c r="S279" s="8">
        <f t="shared" si="158"/>
        <v>12552.9</v>
      </c>
      <c r="T279" s="8">
        <f t="shared" si="159"/>
        <v>0</v>
      </c>
      <c r="Z279" s="103"/>
    </row>
    <row r="280" spans="1:26" ht="33" x14ac:dyDescent="0.3">
      <c r="A280" s="41" t="s">
        <v>334</v>
      </c>
      <c r="B280" s="97" t="str">
        <f>IFERROR(VLOOKUP(C280,'[23]SINAPI JUNHO'!$A:$F,6,FALSE),IFERROR(VLOOKUP(C280,'[23]BANCO DE DADOS'!$A$3:$F$12007,2,FALSE),""))</f>
        <v>SICRO ABRIL/ 25</v>
      </c>
      <c r="C280" s="98">
        <v>5213464</v>
      </c>
      <c r="D280" s="99" t="str">
        <f>IF(C280="","",IFERROR(VLOOKUP($C280,'[23]E-FISCO'!$A$1:$B$5390,2,FALSE),"FALTA"))</f>
        <v>556853 - 6</v>
      </c>
      <c r="E280" s="4">
        <f>IF(C280="","",LOOKUP(C280,'[23]E-FISCO'!$A$2:$A$12235,'[23]E-FISCO'!$A$2:$A$12235))</f>
        <v>5213430</v>
      </c>
      <c r="F280" s="4" t="str">
        <f t="shared" si="155"/>
        <v/>
      </c>
      <c r="G280" s="4" t="e">
        <f>IF(C280="","",LOOKUP(C280,#REF!,#REF!))</f>
        <v>#REF!</v>
      </c>
      <c r="H280" s="4" t="e">
        <f t="shared" si="156"/>
        <v>#REF!</v>
      </c>
      <c r="I280" s="10" t="str">
        <f>IFERROR(VLOOKUP(C280,'[23]SINAPI JUNHO'!$A:$E,2,FALSE),IFERROR(VLOOKUP(C280,'[23]BANCO DE DADOS'!$A$3:$F$12007,3,FALSE),""))</f>
        <v>PLACA DE ADVERTÊNCIA EM AÇO, LADO DE 0,60 M - PELÍCULA RETRORREFLETIVA TIPO I + SI - FORNECIMENTO E IMPLANTAÇÃO</v>
      </c>
      <c r="J280" s="6" t="str">
        <f>IFERROR(VLOOKUP(C280,'[23]SINAPI JUNHO'!$A:$E,3,FALSE),IFERROR(VLOOKUP(C280,'[23]BANCO DE DADOS'!$A$3:$F$12007,4,FALSE),""))</f>
        <v>UN</v>
      </c>
      <c r="K280" s="100">
        <v>12</v>
      </c>
      <c r="L280" s="7">
        <f>IFERROR(VLOOKUP(C280,'[23]SINAPI JUNHO'!$A:$E,4,FALSE),IFERROR(VLOOKUP(C280,'[23]BANCO DE DADOS'!$A$3:$F$12007,5,FALSE),""))</f>
        <v>277.70999999999998</v>
      </c>
      <c r="M280" s="131"/>
      <c r="N280" s="101">
        <f t="shared" si="14"/>
        <v>0</v>
      </c>
      <c r="O280" s="101">
        <f t="shared" si="15"/>
        <v>0</v>
      </c>
      <c r="P280" s="102">
        <v>1</v>
      </c>
      <c r="Q280" s="8">
        <f t="shared" si="157"/>
        <v>277.70999999999998</v>
      </c>
      <c r="R280" s="8">
        <f t="shared" si="157"/>
        <v>0</v>
      </c>
      <c r="S280" s="8">
        <f t="shared" si="158"/>
        <v>3332.52</v>
      </c>
      <c r="T280" s="8">
        <f t="shared" si="159"/>
        <v>0</v>
      </c>
      <c r="Z280" s="103"/>
    </row>
    <row r="281" spans="1:26" ht="49.5" x14ac:dyDescent="0.3">
      <c r="A281" s="41" t="s">
        <v>335</v>
      </c>
      <c r="B281" s="97" t="str">
        <f>IFERROR(VLOOKUP(C281,'[23]SINAPI JUNHO'!$A:$F,6,FALSE),IFERROR(VLOOKUP(C281,'[23]BANCO DE DADOS'!$A$3:$F$12007,2,FALSE),""))</f>
        <v>SICRO ABRIL/ 25</v>
      </c>
      <c r="C281" s="98">
        <v>5213863</v>
      </c>
      <c r="D281" s="99" t="str">
        <f>IF(C281="","",IFERROR(VLOOKUP($C281,'[23]E-FISCO'!$A$1:$B$5390,2,FALSE),"FALTA"))</f>
        <v>563839 - 9</v>
      </c>
      <c r="E281" s="4">
        <f>IF(C281="","",LOOKUP(C281,'[23]E-FISCO'!$A$2:$A$12235,'[23]E-FISCO'!$A$2:$A$12235))</f>
        <v>5213430</v>
      </c>
      <c r="F281" s="4" t="str">
        <f t="shared" si="155"/>
        <v/>
      </c>
      <c r="G281" s="4" t="e">
        <f>IF(C281="","",LOOKUP(C281,#REF!,#REF!))</f>
        <v>#REF!</v>
      </c>
      <c r="H281" s="4" t="e">
        <f t="shared" si="156"/>
        <v>#REF!</v>
      </c>
      <c r="I281" s="10" t="str">
        <f>IFERROR(VLOOKUP(C281,'[23]SINAPI JUNHO'!$A:$E,2,FALSE),IFERROR(VLOOKUP(C281,'[23]BANCO DE DADOS'!$A$3:$F$12007,3,FALSE),""))</f>
        <v>SUPORTE METÁLICO GALVANIZADO PARA PLACA DE ADVERTÊNCIA OU REGULAMENTAÇÃO - LADO OU DIÂMETRO DE 0,60 M - FORNECIMENTO E IMPLANTAÇÃO</v>
      </c>
      <c r="J281" s="6" t="str">
        <f>IFERROR(VLOOKUP(C281,'[23]SINAPI JUNHO'!$A:$E,3,FALSE),IFERROR(VLOOKUP(C281,'[23]BANCO DE DADOS'!$A$3:$F$12007,4,FALSE),""))</f>
        <v>UN</v>
      </c>
      <c r="K281" s="100">
        <v>42</v>
      </c>
      <c r="L281" s="7">
        <f>IFERROR(VLOOKUP(C281,'[23]SINAPI JUNHO'!$A:$E,4,FALSE),IFERROR(VLOOKUP(C281,'[23]BANCO DE DADOS'!$A$3:$F$12007,5,FALSE),""))</f>
        <v>465.61</v>
      </c>
      <c r="M281" s="131"/>
      <c r="N281" s="101">
        <f t="shared" si="14"/>
        <v>0</v>
      </c>
      <c r="O281" s="101">
        <f t="shared" si="15"/>
        <v>0</v>
      </c>
      <c r="P281" s="102">
        <v>1</v>
      </c>
      <c r="Q281" s="8">
        <f t="shared" si="157"/>
        <v>465.61</v>
      </c>
      <c r="R281" s="8">
        <f t="shared" si="157"/>
        <v>0</v>
      </c>
      <c r="S281" s="8">
        <f t="shared" si="158"/>
        <v>19555.62</v>
      </c>
      <c r="T281" s="8">
        <f t="shared" si="159"/>
        <v>0</v>
      </c>
      <c r="Z281" s="103"/>
    </row>
    <row r="282" spans="1:26" ht="33" x14ac:dyDescent="0.3">
      <c r="A282" s="41" t="s">
        <v>336</v>
      </c>
      <c r="B282" s="97" t="str">
        <f>IFERROR(VLOOKUP(C282,'[23]SINAPI JUNHO'!$A:$F,6,FALSE),IFERROR(VLOOKUP(C282,'[23]BANCO DE DADOS'!$A$3:$F$12007,2,FALSE),""))</f>
        <v>SICRO ABRIL/ 25</v>
      </c>
      <c r="C282" s="98">
        <v>5213440</v>
      </c>
      <c r="D282" s="99" t="str">
        <f>IF(C282="","",IFERROR(VLOOKUP($C282,'[23]E-FISCO'!$A$1:$B$5390,2,FALSE),"FALTA"))</f>
        <v>509149 - 7</v>
      </c>
      <c r="E282" s="4">
        <f>IF(C282="","",LOOKUP(C282,'[23]E-FISCO'!$A$2:$A$12235,'[23]E-FISCO'!$A$2:$A$12235))</f>
        <v>5213430</v>
      </c>
      <c r="F282" s="4" t="str">
        <f>IF(C282=E282,C282,"")</f>
        <v/>
      </c>
      <c r="G282" s="4" t="e">
        <f>IF(C282="","",LOOKUP(C282,#REF!,#REF!))</f>
        <v>#REF!</v>
      </c>
      <c r="H282" s="4" t="e">
        <f>IF(C282=G282,C282,"")</f>
        <v>#REF!</v>
      </c>
      <c r="I282" s="10" t="str">
        <f>IFERROR(VLOOKUP(C282,'[23]SINAPI JUNHO'!$A:$E,2,FALSE),IFERROR(VLOOKUP(C282,'[23]BANCO DE DADOS'!$A$3:$F$12007,3,FALSE),""))</f>
        <v>PLACA DE REGULAMENTAÇÃO EM AÇO D = 0,60 M - PELÍCULA RETRORREFLETIVA TIPO I + SI - FORNECIMENTO E IMPLANTAÇÃO</v>
      </c>
      <c r="J282" s="6" t="str">
        <f>IFERROR(VLOOKUP(C282,'[23]SINAPI JUNHO'!$A:$E,3,FALSE),IFERROR(VLOOKUP(C282,'[23]BANCO DE DADOS'!$A$3:$F$12007,4,FALSE),""))</f>
        <v>UN</v>
      </c>
      <c r="K282" s="100">
        <v>30</v>
      </c>
      <c r="L282" s="7">
        <f>IFERROR(VLOOKUP(C282,'[23]SINAPI JUNHO'!$A:$E,4,FALSE),IFERROR(VLOOKUP(C282,'[23]BANCO DE DADOS'!$A$3:$F$12007,5,FALSE),""))</f>
        <v>277.67</v>
      </c>
      <c r="M282" s="131"/>
      <c r="N282" s="101">
        <f t="shared" si="14"/>
        <v>0</v>
      </c>
      <c r="O282" s="101">
        <f t="shared" si="15"/>
        <v>0</v>
      </c>
      <c r="P282" s="102">
        <v>1</v>
      </c>
      <c r="Q282" s="8">
        <f t="shared" si="157"/>
        <v>277.67</v>
      </c>
      <c r="R282" s="8">
        <f t="shared" si="157"/>
        <v>0</v>
      </c>
      <c r="S282" s="8">
        <f t="shared" si="158"/>
        <v>8330.1</v>
      </c>
      <c r="T282" s="8">
        <f t="shared" si="159"/>
        <v>0</v>
      </c>
      <c r="Z282" s="103"/>
    </row>
    <row r="283" spans="1:26" ht="33" x14ac:dyDescent="0.3">
      <c r="A283" s="41" t="s">
        <v>337</v>
      </c>
      <c r="B283" s="97" t="str">
        <f>IFERROR(VLOOKUP(C283,'[23]SINAPI JUNHO'!$A:$F,6,FALSE),IFERROR(VLOOKUP(C283,'[23]BANCO DE DADOS'!$A$3:$F$12007,2,FALSE),""))</f>
        <v>SICRO ABRIL/ 25</v>
      </c>
      <c r="C283" s="98">
        <v>5213448</v>
      </c>
      <c r="D283" s="99" t="str">
        <f>IF(C283="","",IFERROR(VLOOKUP($C283,'[23]E-FISCO'!$A$1:$B$5390,2,FALSE),"FALTA"))</f>
        <v>FALTA</v>
      </c>
      <c r="E283" s="4">
        <f>IF(C283="","",LOOKUP(C283,'[23]E-FISCO'!$A$2:$A$12235,'[23]E-FISCO'!$A$2:$A$12235))</f>
        <v>5213430</v>
      </c>
      <c r="F283" s="4" t="str">
        <f>IF(C283=E283,C283,"")</f>
        <v/>
      </c>
      <c r="G283" s="4" t="e">
        <f>IF(C283="","",LOOKUP(C283,#REF!,#REF!))</f>
        <v>#REF!</v>
      </c>
      <c r="H283" s="4" t="e">
        <f>IF(C283=G283,C283,"")</f>
        <v>#REF!</v>
      </c>
      <c r="I283" s="10" t="str">
        <f>IFERROR(VLOOKUP(C283,'[23]SINAPI JUNHO'!$A:$E,2,FALSE),IFERROR(VLOOKUP(C283,'[23]BANCO DE DADOS'!$A$3:$F$12007,3,FALSE),""))</f>
        <v>PLACA DE REGULAMENTAÇÃO EM AÇO, R2 LADO 0,60 M - PELÍCULA RETRORREFLETIVA TIPO I + SI - FORNECIMENTO E IMPLANTAÇÃO</v>
      </c>
      <c r="J283" s="6" t="str">
        <f>IFERROR(VLOOKUP(C283,'[23]SINAPI JUNHO'!$A:$E,3,FALSE),IFERROR(VLOOKUP(C283,'[23]BANCO DE DADOS'!$A$3:$F$12007,4,FALSE),""))</f>
        <v>UN</v>
      </c>
      <c r="K283" s="100">
        <v>4</v>
      </c>
      <c r="L283" s="7">
        <f>IFERROR(VLOOKUP(C283,'[23]SINAPI JUNHO'!$A:$E,4,FALSE),IFERROR(VLOOKUP(C283,'[23]BANCO DE DADOS'!$A$3:$F$12007,5,FALSE),""))</f>
        <v>189.11</v>
      </c>
      <c r="M283" s="131"/>
      <c r="N283" s="101">
        <f t="shared" si="14"/>
        <v>0</v>
      </c>
      <c r="O283" s="101">
        <f t="shared" si="15"/>
        <v>0</v>
      </c>
      <c r="P283" s="102">
        <v>1</v>
      </c>
      <c r="Q283" s="8">
        <f t="shared" si="157"/>
        <v>189.11</v>
      </c>
      <c r="R283" s="8">
        <f t="shared" si="157"/>
        <v>0</v>
      </c>
      <c r="S283" s="8">
        <f t="shared" si="158"/>
        <v>756.44</v>
      </c>
      <c r="T283" s="8">
        <f t="shared" si="159"/>
        <v>0</v>
      </c>
      <c r="Z283" s="103"/>
    </row>
    <row r="284" spans="1:26" ht="33" x14ac:dyDescent="0.3">
      <c r="A284" s="41" t="s">
        <v>338</v>
      </c>
      <c r="B284" s="97" t="str">
        <f>IFERROR(VLOOKUP(C284,'[23]SINAPI JUNHO'!$A:$F,6,FALSE),IFERROR(VLOOKUP(C284,'[23]BANCO DE DADOS'!$A$3:$F$12007,2,FALSE),""))</f>
        <v>SICRO ABRIL/ 25</v>
      </c>
      <c r="C284" s="98">
        <v>5213859</v>
      </c>
      <c r="D284" s="99" t="str">
        <f>IF(C284="","",IFERROR(VLOOKUP($C284,'[23]E-FISCO'!$A$1:$B$5390,2,FALSE),"FALTA"))</f>
        <v>FALTA</v>
      </c>
      <c r="E284" s="4">
        <f>IF(C284="","",LOOKUP(C284,'[23]E-FISCO'!$A$2:$A$12235,'[23]E-FISCO'!$A$2:$A$12235))</f>
        <v>5213430</v>
      </c>
      <c r="F284" s="4" t="str">
        <f>IF(C284=E284,C284,"")</f>
        <v/>
      </c>
      <c r="G284" s="4" t="e">
        <f>IF(C284="","",LOOKUP(C284,#REF!,#REF!))</f>
        <v>#REF!</v>
      </c>
      <c r="H284" s="4" t="e">
        <f>IF(C284=G284,C284,"")</f>
        <v>#REF!</v>
      </c>
      <c r="I284" s="5" t="str">
        <f>IFERROR(VLOOKUP(C284,'[23]SINAPI JUNHO'!$A:$E,2,FALSE),IFERROR(VLOOKUP(C284,'[23]BANCO DE DADOS'!$A$3:$F$12007,3,FALSE),""))</f>
        <v>SUPORTE METÁLICO GALVANIZADO PARA PLACA DE REGULAMENTAÇÃO - R2 - LADO DE 0,60 M - FORNECIMENTO E IMPLANTAÇÃO</v>
      </c>
      <c r="J284" s="6" t="str">
        <f>IFERROR(VLOOKUP(C284,'[23]SINAPI JUNHO'!$A:$E,3,FALSE),IFERROR(VLOOKUP(C284,'[23]BANCO DE DADOS'!$A$3:$F$12007,4,FALSE),""))</f>
        <v>UN</v>
      </c>
      <c r="K284" s="100">
        <v>4</v>
      </c>
      <c r="L284" s="7">
        <f>IFERROR(VLOOKUP(C284,'[23]SINAPI JUNHO'!$A:$E,4,FALSE),IFERROR(VLOOKUP(C284,'[23]BANCO DE DADOS'!$A$3:$F$12007,5,FALSE),""))</f>
        <v>460.71</v>
      </c>
      <c r="M284" s="131"/>
      <c r="N284" s="101">
        <f>IF($P284="","",IF($P284=1,$C$10,IF($P284=2,$C$11,IF($P284=3,$C$12,IF($P284=4,$C$13,IF($P284=5,$C$14,IF($P284=6,$C$15)))))))</f>
        <v>0</v>
      </c>
      <c r="O284" s="101">
        <f>IF($P284="","",IF($P284=1,$D$10,IF($P284=2,$D$11,IF($P284=3,$D$12,IF($P284=4,$D$13,IF($P284=5,$D$14,IF($P284=6,$D$15)))))))</f>
        <v>0</v>
      </c>
      <c r="P284" s="102">
        <v>1</v>
      </c>
      <c r="Q284" s="8">
        <f t="shared" si="157"/>
        <v>460.71</v>
      </c>
      <c r="R284" s="8">
        <f t="shared" si="157"/>
        <v>0</v>
      </c>
      <c r="S284" s="8">
        <f>IF($K284="","",ROUND(Q284*K284,2))</f>
        <v>1842.84</v>
      </c>
      <c r="T284" s="8">
        <f>IF($K284="","",ROUND(R284*K284,2))</f>
        <v>0</v>
      </c>
      <c r="Z284" s="103"/>
    </row>
    <row r="285" spans="1:26" ht="99" x14ac:dyDescent="0.3">
      <c r="A285" s="41" t="s">
        <v>339</v>
      </c>
      <c r="B285" s="97" t="str">
        <f>IFERROR(VLOOKUP(C285,'[23]SINAPI JUNHO'!$A:$F,6,FALSE),IFERROR(VLOOKUP(C285,'[23]BANCO DE DADOS'!$A$3:$F$12007,2,FALSE),""))</f>
        <v>COMPOSIÇÃO</v>
      </c>
      <c r="C285" s="98" t="s">
        <v>150</v>
      </c>
      <c r="D285" s="99" t="str">
        <f>IF(C285="","",IFERROR(VLOOKUP($C285,'[23]E-FISCO'!$A$1:$B$5390,2,FALSE),"FALTA"))</f>
        <v>FALTA</v>
      </c>
      <c r="E285" s="4" t="str">
        <f>IF(C285="","",LOOKUP(C285,'[23]E-FISCO'!$A$2:$A$12235,'[23]E-FISCO'!$A$2:$A$12235))</f>
        <v>A9372</v>
      </c>
      <c r="F285" s="4" t="str">
        <f>IF(C285=E285,C285,"")</f>
        <v/>
      </c>
      <c r="G285" s="4" t="e">
        <f>IF(C285="","",LOOKUP(C285,#REF!,#REF!))</f>
        <v>#REF!</v>
      </c>
      <c r="H285" s="4" t="e">
        <f>IF(C285=G285,C285,"")</f>
        <v>#REF!</v>
      </c>
      <c r="I285" s="5" t="str">
        <f>IFERROR(VLOOKUP(C285,'[23]SINAPI JUNHO'!$A:$E,2,FALSE),IFERROR(VLOOKUP(C285,'[23]BANCO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5" s="6" t="str">
        <f>IFERROR(VLOOKUP(C285,'[23]SINAPI JUNHO'!$A:$E,3,FALSE),IFERROR(VLOOKUP(C285,'[23]BANCO DE DADOS'!$A$3:$F$12007,4,FALSE),""))</f>
        <v>UN</v>
      </c>
      <c r="K285" s="100">
        <v>12</v>
      </c>
      <c r="L285" s="7">
        <f>IFERROR(VLOOKUP(C285,'[23]SINAPI JUNHO'!$A:$E,4,FALSE),IFERROR(VLOOKUP(C285,'[23]BANCO DE DADOS'!$A$3:$F$12007,5,FALSE),""))</f>
        <v>883.66</v>
      </c>
      <c r="M285" s="131"/>
      <c r="N285" s="101">
        <f>IF($P285="","",IF($P285=1,$C$10,IF($P285=2,$C$11,IF($P285=3,$C$12,IF($P285=4,$C$13,IF($P285=5,$C$14,IF($P285=6,$C$15)))))))</f>
        <v>0</v>
      </c>
      <c r="O285" s="101">
        <f>IF($P285="","",IF($P285=1,$D$10,IF($P285=2,$D$11,IF($P285=3,$D$12,IF($P285=4,$D$13,IF($P285=5,$D$14,IF($P285=6,$D$15)))))))</f>
        <v>0</v>
      </c>
      <c r="P285" s="102">
        <v>1</v>
      </c>
      <c r="Q285" s="8">
        <f t="shared" si="157"/>
        <v>883.66</v>
      </c>
      <c r="R285" s="8">
        <f t="shared" si="157"/>
        <v>0</v>
      </c>
      <c r="S285" s="8">
        <f>IF($K285="","",ROUND(Q285*K285,2))</f>
        <v>10603.92</v>
      </c>
      <c r="T285" s="8">
        <f>IF($K285="","",ROUND(R285*K285,2))</f>
        <v>0</v>
      </c>
      <c r="Z285" s="103"/>
    </row>
    <row r="286" spans="1:26" ht="99" x14ac:dyDescent="0.3">
      <c r="A286" s="41" t="s">
        <v>340</v>
      </c>
      <c r="B286" s="97" t="str">
        <f>IFERROR(VLOOKUP(C286,'[23]SINAPI JUNHO'!$A:$F,6,FALSE),IFERROR(VLOOKUP(C286,'[23]BANCO DE DADOS'!$A$3:$F$12007,2,FALSE),""))</f>
        <v>COMPOSIÇÃO</v>
      </c>
      <c r="C286" s="98" t="s">
        <v>152</v>
      </c>
      <c r="D286" s="99" t="str">
        <f>IF(C286="","",IFERROR(VLOOKUP($C286,'[23]E-FISCO'!$A$1:$B$5390,2,FALSE),"FALTA"))</f>
        <v>FALTA</v>
      </c>
      <c r="E286" s="4" t="str">
        <f>IF(C286="","",LOOKUP(C286,'[23]E-FISCO'!$A$2:$A$12235,'[23]E-FISCO'!$A$2:$A$12235))</f>
        <v>A9372</v>
      </c>
      <c r="F286" s="4" t="str">
        <f>IF(C286=E286,C286,"")</f>
        <v/>
      </c>
      <c r="G286" s="4" t="e">
        <f>IF(C286="","",LOOKUP(C286,#REF!,#REF!))</f>
        <v>#REF!</v>
      </c>
      <c r="H286" s="4" t="e">
        <f>IF(C286=G286,C286,"")</f>
        <v>#REF!</v>
      </c>
      <c r="I286" s="5" t="str">
        <f>IFERROR(VLOOKUP(C286,'[23]SINAPI JUNHO'!$A:$E,2,FALSE),IFERROR(VLOOKUP(C286,'[23]BANCO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6" s="6" t="str">
        <f>IFERROR(VLOOKUP(C286,'[23]SINAPI JUNHO'!$A:$E,3,FALSE),IFERROR(VLOOKUP(C286,'[23]BANCO DE DADOS'!$A$3:$F$12007,4,FALSE),""))</f>
        <v>UN</v>
      </c>
      <c r="K286" s="100">
        <v>18</v>
      </c>
      <c r="L286" s="7">
        <f>IFERROR(VLOOKUP(C286,'[23]SINAPI JUNHO'!$A:$E,4,FALSE),IFERROR(VLOOKUP(C286,'[23]BANCO DE DADOS'!$A$3:$F$12007,5,FALSE),""))</f>
        <v>837.53</v>
      </c>
      <c r="M286" s="131"/>
      <c r="N286" s="101">
        <f>IF($P286="","",IF($P286=1,$C$10,IF($P286=2,$C$11,IF($P286=3,$C$12,IF($P286=4,$C$13,IF($P286=5,$C$14,IF($P286=6,$C$15)))))))</f>
        <v>0</v>
      </c>
      <c r="O286" s="101">
        <f>IF($P286="","",IF($P286=1,$D$10,IF($P286=2,$D$11,IF($P286=3,$D$12,IF($P286=4,$D$13,IF($P286=5,$D$14,IF($P286=6,$D$15)))))))</f>
        <v>0</v>
      </c>
      <c r="P286" s="102">
        <v>1</v>
      </c>
      <c r="Q286" s="8">
        <f t="shared" si="157"/>
        <v>837.53</v>
      </c>
      <c r="R286" s="8">
        <f t="shared" si="157"/>
        <v>0</v>
      </c>
      <c r="S286" s="8">
        <f>IF($K286="","",ROUND(Q286*K286,2))</f>
        <v>15075.54</v>
      </c>
      <c r="T286" s="8">
        <f>IF($K286="","",ROUND(R286*K286,2))</f>
        <v>0</v>
      </c>
      <c r="Z286" s="103"/>
    </row>
    <row r="287" spans="1:26" x14ac:dyDescent="0.25">
      <c r="A287" s="91" t="s">
        <v>341</v>
      </c>
      <c r="B287" s="91"/>
      <c r="C287" s="92"/>
      <c r="D287" s="93"/>
      <c r="E287" s="93"/>
      <c r="F287" s="93"/>
      <c r="G287" s="93"/>
      <c r="H287" s="93"/>
      <c r="I287" s="3" t="s">
        <v>160</v>
      </c>
      <c r="J287" s="93"/>
      <c r="K287" s="94"/>
      <c r="L287" s="95"/>
      <c r="M287" s="132"/>
      <c r="N287" s="93"/>
      <c r="O287" s="93"/>
      <c r="P287" s="93"/>
      <c r="Q287" s="93"/>
      <c r="R287" s="93"/>
      <c r="S287" s="96">
        <f>SUM(S288:S299)</f>
        <v>137770.29999999999</v>
      </c>
      <c r="T287" s="96">
        <f>SUM(T288:T299)</f>
        <v>0</v>
      </c>
      <c r="Z287" s="103"/>
    </row>
    <row r="288" spans="1:26" x14ac:dyDescent="0.3">
      <c r="A288" s="41" t="s">
        <v>342</v>
      </c>
      <c r="B288" s="97" t="str">
        <f>IFERROR(VLOOKUP(C288,'[23]SINAPI JUNHO'!$A:$F,6,FALSE),IFERROR(VLOOKUP(C288,'[23]BANCO DE DADOS'!$A$3:$F$12007,2,FALSE),""))</f>
        <v>SINAPI-I JUNHO 2025</v>
      </c>
      <c r="C288" s="98">
        <v>10848</v>
      </c>
      <c r="D288" s="99" t="str">
        <f>IF(C288="","",IFERROR(VLOOKUP($C288,'[23]E-FISCO'!$A$1:$B$5390,2,FALSE),"FALTA"))</f>
        <v>FALTA</v>
      </c>
      <c r="E288" s="4">
        <f>IF(C288="","",LOOKUP(C288,'[23]E-FISCO'!$A$2:$A$12235,'[23]E-FISCO'!$A$2:$A$12235))</f>
        <v>10779</v>
      </c>
      <c r="F288" s="4" t="str">
        <f t="shared" ref="F288:F295" si="160">IF(C288=E288,C288,"")</f>
        <v/>
      </c>
      <c r="G288" s="4" t="e">
        <f>IF(C288="","",LOOKUP(C288,#REF!,#REF!))</f>
        <v>#REF!</v>
      </c>
      <c r="H288" s="4" t="e">
        <f t="shared" ref="H288:H295" si="161">IF(C288=G288,C288,"")</f>
        <v>#REF!</v>
      </c>
      <c r="I288" s="10" t="str">
        <f>IFERROR(VLOOKUP(C288,'[23]SINAPI JUNHO'!$A:$E,2,FALSE),IFERROR(VLOOKUP(C288,'[23]BANCO DE DADOS'!$A$3:$F$12007,3,FALSE),""))</f>
        <v>PLACA DE INAUGURACAO METALICA, *40* CM X *60* CM</v>
      </c>
      <c r="J288" s="6" t="str">
        <f>IFERROR(VLOOKUP(C288,'[23]SINAPI JUNHO'!$A:$E,3,FALSE),IFERROR(VLOOKUP(C288,'[23]BANCO DE DADOS'!$A$3:$F$12007,4,FALSE),""))</f>
        <v>UN</v>
      </c>
      <c r="K288" s="100">
        <v>19</v>
      </c>
      <c r="L288" s="7">
        <f>IFERROR(VLOOKUP(C288,'[23]SINAPI JUNHO'!$A:$E,4,FALSE),IFERROR(VLOOKUP(C288,'[23]BANCO DE DADOS'!$A$3:$F$12007,5,FALSE),""))</f>
        <v>1206.01</v>
      </c>
      <c r="M288" s="131"/>
      <c r="N288" s="101">
        <f t="shared" si="14"/>
        <v>0</v>
      </c>
      <c r="O288" s="101">
        <f t="shared" si="15"/>
        <v>0</v>
      </c>
      <c r="P288" s="102">
        <v>5</v>
      </c>
      <c r="Q288" s="8">
        <f t="shared" ref="Q288:R299" si="162">IF($K288="","",ROUND((L288*N288)+L288,2))</f>
        <v>1206.01</v>
      </c>
      <c r="R288" s="8">
        <f t="shared" si="162"/>
        <v>0</v>
      </c>
      <c r="S288" s="8">
        <f t="shared" ref="S288:S295" si="163">IF($K288="","",ROUND(Q288*K288,2))</f>
        <v>22914.19</v>
      </c>
      <c r="T288" s="8">
        <f t="shared" ref="T288:T295" si="164">IF($K288="","",ROUND(R288*K288,2))</f>
        <v>0</v>
      </c>
      <c r="Z288" s="103"/>
    </row>
    <row r="289" spans="1:26" ht="49.5" x14ac:dyDescent="0.3">
      <c r="A289" s="41" t="s">
        <v>343</v>
      </c>
      <c r="B289" s="97" t="str">
        <f>IFERROR(VLOOKUP(C289,'[23]SINAPI JUNHO'!$A:$F,6,FALSE),IFERROR(VLOOKUP(C289,'[23]BANCO DE DADOS'!$A$3:$F$12007,2,FALSE),""))</f>
        <v>SICRO ABRIL/ 25</v>
      </c>
      <c r="C289" s="98">
        <v>5213834</v>
      </c>
      <c r="D289" s="99" t="str">
        <f>IF(C289="","",IFERROR(VLOOKUP($C289,'[23]E-FISCO'!$A$1:$B$5390,2,FALSE),"FALTA"))</f>
        <v>FALTA</v>
      </c>
      <c r="E289" s="4">
        <f>IF(C289="","",LOOKUP(C289,'[23]E-FISCO'!$A$2:$A$12235,'[23]E-FISCO'!$A$2:$A$12235))</f>
        <v>5213430</v>
      </c>
      <c r="F289" s="4" t="str">
        <f t="shared" si="160"/>
        <v/>
      </c>
      <c r="G289" s="4" t="e">
        <f>IF(C289="","",LOOKUP(C289,#REF!,#REF!))</f>
        <v>#REF!</v>
      </c>
      <c r="H289" s="4" t="e">
        <f t="shared" si="161"/>
        <v>#REF!</v>
      </c>
      <c r="I289" s="10" t="str">
        <f>IFERROR(VLOOKUP(C289,'[23]SINAPI JUNHO'!$A:$E,2,FALSE),IFERROR(VLOOKUP(C289,'[23]BANCO DE DADOS'!$A$3:$F$12007,3,FALSE),""))</f>
        <v>BARREIRA PLÁSTICA PARA CANALIZAÇÃO DE TRÂNSITO - 60 X 45 X 60 CM - UTILIZAÇÃO DE 600 CICLOS - FORNECIMENTO, 01 IMPLANTAÇÃO E 01 RETIRADA DIÁRIA</v>
      </c>
      <c r="J289" s="6" t="str">
        <f>IFERROR(VLOOKUP(C289,'[23]SINAPI JUNHO'!$A:$E,3,FALSE),IFERROR(VLOOKUP(C289,'[23]BANCO DE DADOS'!$A$3:$F$12007,4,FALSE),""))</f>
        <v>UN.DIA</v>
      </c>
      <c r="K289" s="100">
        <v>968</v>
      </c>
      <c r="L289" s="7">
        <f>IFERROR(VLOOKUP(C289,'[23]SINAPI JUNHO'!$A:$E,4,FALSE),IFERROR(VLOOKUP(C289,'[23]BANCO DE DADOS'!$A$3:$F$12007,5,FALSE),""))</f>
        <v>6.94</v>
      </c>
      <c r="M289" s="131"/>
      <c r="N289" s="101">
        <f t="shared" si="14"/>
        <v>0</v>
      </c>
      <c r="O289" s="101">
        <f t="shared" si="15"/>
        <v>0</v>
      </c>
      <c r="P289" s="102">
        <v>1</v>
      </c>
      <c r="Q289" s="8">
        <f t="shared" si="162"/>
        <v>6.94</v>
      </c>
      <c r="R289" s="8">
        <f t="shared" si="162"/>
        <v>0</v>
      </c>
      <c r="S289" s="8">
        <f t="shared" si="163"/>
        <v>6717.92</v>
      </c>
      <c r="T289" s="8">
        <f t="shared" si="164"/>
        <v>0</v>
      </c>
      <c r="Z289" s="103"/>
    </row>
    <row r="290" spans="1:26" ht="49.5" x14ac:dyDescent="0.3">
      <c r="A290" s="41" t="s">
        <v>344</v>
      </c>
      <c r="B290" s="97" t="str">
        <f>IFERROR(VLOOKUP(C290,'[23]SINAPI JUNHO'!$A:$F,6,FALSE),IFERROR(VLOOKUP(C290,'[23]BANCO DE DADOS'!$A$3:$F$12007,2,FALSE),""))</f>
        <v>SICRO ABRIL/ 25</v>
      </c>
      <c r="C290" s="98">
        <v>5213838</v>
      </c>
      <c r="D290" s="99" t="str">
        <f>IF(C290="","",IFERROR(VLOOKUP($C290,'[23]E-FISCO'!$A$1:$B$5390,2,FALSE),"FALTA"))</f>
        <v>514990 - 8</v>
      </c>
      <c r="E290" s="4">
        <f>IF(C290="","",LOOKUP(C290,'[23]E-FISCO'!$A$2:$A$12235,'[23]E-FISCO'!$A$2:$A$12235))</f>
        <v>5213430</v>
      </c>
      <c r="F290" s="4" t="str">
        <f t="shared" si="160"/>
        <v/>
      </c>
      <c r="G290" s="4" t="e">
        <f>IF(C290="","",LOOKUP(C290,#REF!,#REF!))</f>
        <v>#REF!</v>
      </c>
      <c r="H290" s="4" t="e">
        <f t="shared" si="161"/>
        <v>#REF!</v>
      </c>
      <c r="I290" s="10" t="str">
        <f>IFERROR(VLOOKUP(C290,'[23]SINAPI JUNHO'!$A:$E,2,FALSE),IFERROR(VLOOKUP(C290,'[23]BANCO DE DADOS'!$A$3:$F$12007,3,FALSE),""))</f>
        <v>CILINDRO CANALIZADOR DE TRÁFEGO COM BASE QUADRADA DE 111 X 56 X 56 CM - UTILIZAÇÃO DE 600 CICLOS - FORNECIMENTO, 01 IMPLANTAÇÃO E 01 RETIRADA DIÁRIA</v>
      </c>
      <c r="J290" s="6" t="str">
        <f>IFERROR(VLOOKUP(C290,'[23]SINAPI JUNHO'!$A:$E,3,FALSE),IFERROR(VLOOKUP(C290,'[23]BANCO DE DADOS'!$A$3:$F$12007,4,FALSE),""))</f>
        <v>UN.DIA</v>
      </c>
      <c r="K290" s="100">
        <v>968</v>
      </c>
      <c r="L290" s="7">
        <f>IFERROR(VLOOKUP(C290,'[23]SINAPI JUNHO'!$A:$E,4,FALSE),IFERROR(VLOOKUP(C290,'[23]BANCO DE DADOS'!$A$3:$F$12007,5,FALSE),""))</f>
        <v>4.71</v>
      </c>
      <c r="M290" s="131"/>
      <c r="N290" s="101">
        <f t="shared" si="14"/>
        <v>0</v>
      </c>
      <c r="O290" s="101">
        <f t="shared" si="15"/>
        <v>0</v>
      </c>
      <c r="P290" s="102">
        <v>1</v>
      </c>
      <c r="Q290" s="8">
        <f t="shared" si="162"/>
        <v>4.71</v>
      </c>
      <c r="R290" s="8">
        <f t="shared" si="162"/>
        <v>0</v>
      </c>
      <c r="S290" s="8">
        <f t="shared" si="163"/>
        <v>4559.28</v>
      </c>
      <c r="T290" s="8">
        <f t="shared" si="164"/>
        <v>0</v>
      </c>
      <c r="Z290" s="103"/>
    </row>
    <row r="291" spans="1:26" ht="33" x14ac:dyDescent="0.3">
      <c r="A291" s="41" t="s">
        <v>345</v>
      </c>
      <c r="B291" s="97" t="str">
        <f>IFERROR(VLOOKUP(C291,'[23]SINAPI JUNHO'!$A:$F,6,FALSE),IFERROR(VLOOKUP(C291,'[23]BANCO DE DADOS'!$A$3:$F$12007,2,FALSE),""))</f>
        <v>SINAPI JUNHO 2025</v>
      </c>
      <c r="C291" s="98">
        <v>104790</v>
      </c>
      <c r="D291" s="99" t="str">
        <f>IF(C291="","",IFERROR(VLOOKUP($C291,'[23]E-FISCO'!$A$1:$B$5390,2,FALSE),"FALTA"))</f>
        <v>581710 - 2</v>
      </c>
      <c r="E291" s="4">
        <f>IF(C291="","",LOOKUP(C291,'[23]E-FISCO'!$A$2:$A$12235,'[23]E-FISCO'!$A$2:$A$12235))</f>
        <v>104790</v>
      </c>
      <c r="F291" s="4">
        <f t="shared" si="160"/>
        <v>104790</v>
      </c>
      <c r="G291" s="4" t="e">
        <f>IF(C291="","",LOOKUP(C291,#REF!,#REF!))</f>
        <v>#REF!</v>
      </c>
      <c r="H291" s="4" t="e">
        <f t="shared" si="161"/>
        <v>#REF!</v>
      </c>
      <c r="I291" s="10" t="str">
        <f>IFERROR(VLOOKUP(C291,'[23]SINAPI JUNHO'!$A:$E,2,FALSE),IFERROR(VLOOKUP(C291,'[23]BANCO DE DADOS'!$A$3:$F$12007,3,FALSE),""))</f>
        <v>DEMOLIÇÃO DE PISO DE CONCRETO SIMPLES, DE FORMA MECANIZADA COM MARTELETE, SEM REAPROVEITAMENTO. AF_09/2023</v>
      </c>
      <c r="J291" s="6" t="str">
        <f>IFERROR(VLOOKUP(C291,'[23]SINAPI JUNHO'!$A:$E,3,FALSE),IFERROR(VLOOKUP(C291,'[23]BANCO DE DADOS'!$A$3:$F$12007,4,FALSE),""))</f>
        <v>M3</v>
      </c>
      <c r="K291" s="100">
        <v>5.45</v>
      </c>
      <c r="L291" s="7">
        <f>IFERROR(VLOOKUP(C291,'[23]SINAPI JUNHO'!$A:$E,4,FALSE),IFERROR(VLOOKUP(C291,'[23]BANCO DE DADOS'!$A$3:$F$12007,5,FALSE),""))</f>
        <v>104.34</v>
      </c>
      <c r="M291" s="131"/>
      <c r="N291" s="101">
        <f t="shared" si="14"/>
        <v>0</v>
      </c>
      <c r="O291" s="101">
        <f t="shared" si="15"/>
        <v>0</v>
      </c>
      <c r="P291" s="102">
        <v>1</v>
      </c>
      <c r="Q291" s="8">
        <f t="shared" si="162"/>
        <v>104.34</v>
      </c>
      <c r="R291" s="8">
        <f t="shared" si="162"/>
        <v>0</v>
      </c>
      <c r="S291" s="8">
        <f t="shared" si="163"/>
        <v>568.65</v>
      </c>
      <c r="T291" s="8">
        <f t="shared" si="164"/>
        <v>0</v>
      </c>
      <c r="Z291" s="103"/>
    </row>
    <row r="292" spans="1:26" ht="33" x14ac:dyDescent="0.3">
      <c r="A292" s="41" t="s">
        <v>346</v>
      </c>
      <c r="B292" s="97" t="str">
        <f>IFERROR(VLOOKUP(C292,'[23]SINAPI JUNHO'!$A:$F,6,FALSE),IFERROR(VLOOKUP(C292,'[23]BANCO DE DADOS'!$A$3:$F$12007,2,FALSE),""))</f>
        <v>SICRO ABRIL/ 25</v>
      </c>
      <c r="C292" s="98">
        <v>5219544</v>
      </c>
      <c r="D292" s="99" t="str">
        <f>IF(C292="","",IFERROR(VLOOKUP($C292,'[23]E-FISCO'!$A$1:$B$5390,2,FALSE),"FALTA"))</f>
        <v>FALTA</v>
      </c>
      <c r="E292" s="4">
        <f>IF(C292="","",LOOKUP(C292,'[23]E-FISCO'!$A$2:$A$12235,'[23]E-FISCO'!$A$2:$A$12235))</f>
        <v>5214012</v>
      </c>
      <c r="F292" s="4" t="str">
        <f t="shared" si="160"/>
        <v/>
      </c>
      <c r="G292" s="4" t="e">
        <f>IF(C292="","",LOOKUP(C292,#REF!,#REF!))</f>
        <v>#REF!</v>
      </c>
      <c r="H292" s="4" t="e">
        <f t="shared" si="161"/>
        <v>#REF!</v>
      </c>
      <c r="I292" s="10" t="str">
        <f>IFERROR(VLOOKUP(C292,'[23]SINAPI JUNHO'!$A:$E,2,FALSE),IFERROR(VLOOKUP(C292,'[23]BANCO DE DADOS'!$A$3:$F$12007,3,FALSE),""))</f>
        <v>CAVALETE EM PERFIL METÁLICO PARA PLACA DE SINALIZAÇÃO - 1,00 M X 1,00 M - CONFECÇÃO</v>
      </c>
      <c r="J292" s="6" t="str">
        <f>IFERROR(VLOOKUP(C292,'[23]SINAPI JUNHO'!$A:$E,3,FALSE),IFERROR(VLOOKUP(C292,'[23]BANCO DE DADOS'!$A$3:$F$12007,4,FALSE),""))</f>
        <v>UN</v>
      </c>
      <c r="K292" s="100">
        <v>28</v>
      </c>
      <c r="L292" s="7">
        <f>IFERROR(VLOOKUP(C292,'[23]SINAPI JUNHO'!$A:$E,4,FALSE),IFERROR(VLOOKUP(C292,'[23]BANCO DE DADOS'!$A$3:$F$12007,5,FALSE),""))</f>
        <v>226.46</v>
      </c>
      <c r="M292" s="131"/>
      <c r="N292" s="101">
        <f t="shared" si="14"/>
        <v>0</v>
      </c>
      <c r="O292" s="101">
        <f t="shared" si="15"/>
        <v>0</v>
      </c>
      <c r="P292" s="102">
        <v>1</v>
      </c>
      <c r="Q292" s="8">
        <f t="shared" si="162"/>
        <v>226.46</v>
      </c>
      <c r="R292" s="8">
        <f t="shared" si="162"/>
        <v>0</v>
      </c>
      <c r="S292" s="8">
        <f t="shared" si="163"/>
        <v>6340.88</v>
      </c>
      <c r="T292" s="8">
        <f t="shared" si="164"/>
        <v>0</v>
      </c>
      <c r="Z292" s="103"/>
    </row>
    <row r="293" spans="1:26" ht="33" x14ac:dyDescent="0.3">
      <c r="A293" s="41" t="s">
        <v>347</v>
      </c>
      <c r="B293" s="97" t="str">
        <f>IFERROR(VLOOKUP(C293,'[23]SINAPI JUNHO'!$A:$F,6,FALSE),IFERROR(VLOOKUP(C293,'[23]BANCO DE DADOS'!$A$3:$F$12007,2,FALSE),""))</f>
        <v>SICRO ABRIL/ 25</v>
      </c>
      <c r="C293" s="98">
        <v>5213417</v>
      </c>
      <c r="D293" s="99" t="str">
        <f>IF(C293="","",IFERROR(VLOOKUP($C293,'[23]E-FISCO'!$A$1:$B$5390,2,FALSE),"FALTA"))</f>
        <v>FALTA</v>
      </c>
      <c r="E293" s="4">
        <f>IF(C293="","",LOOKUP(C293,'[23]E-FISCO'!$A$2:$A$12235,'[23]E-FISCO'!$A$2:$A$12235))</f>
        <v>4915777</v>
      </c>
      <c r="F293" s="4" t="str">
        <f t="shared" si="160"/>
        <v/>
      </c>
      <c r="G293" s="4" t="e">
        <f>IF(C293="","",LOOKUP(C293,#REF!,#REF!))</f>
        <v>#REF!</v>
      </c>
      <c r="H293" s="4" t="e">
        <f t="shared" si="161"/>
        <v>#REF!</v>
      </c>
      <c r="I293" s="10" t="str">
        <f>IFERROR(VLOOKUP(C293,'[23]SINAPI JUNHO'!$A:$E,2,FALSE),IFERROR(VLOOKUP(C293,'[23]BANCO DE DADOS'!$A$3:$F$12007,3,FALSE),""))</f>
        <v>PLACA EM AÇO Nº 16 GALVANIZADO COM PELÍCULA RETRORREFLETIVA TIPO I + III - CONFECÇÃO</v>
      </c>
      <c r="J293" s="6" t="str">
        <f>IFERROR(VLOOKUP(C293,'[23]SINAPI JUNHO'!$A:$E,3,FALSE),IFERROR(VLOOKUP(C293,'[23]BANCO DE DADOS'!$A$3:$F$12007,4,FALSE),""))</f>
        <v>M²</v>
      </c>
      <c r="K293" s="100">
        <v>22.4</v>
      </c>
      <c r="L293" s="7">
        <f>IFERROR(VLOOKUP(C293,'[23]SINAPI JUNHO'!$A:$E,4,FALSE),IFERROR(VLOOKUP(C293,'[23]BANCO DE DADOS'!$A$3:$F$12007,5,FALSE),""))</f>
        <v>459.74</v>
      </c>
      <c r="M293" s="131"/>
      <c r="N293" s="101">
        <f t="shared" si="14"/>
        <v>0</v>
      </c>
      <c r="O293" s="101">
        <f t="shared" si="15"/>
        <v>0</v>
      </c>
      <c r="P293" s="102">
        <v>1</v>
      </c>
      <c r="Q293" s="8">
        <f t="shared" si="162"/>
        <v>459.74</v>
      </c>
      <c r="R293" s="8">
        <f t="shared" si="162"/>
        <v>0</v>
      </c>
      <c r="S293" s="8">
        <f t="shared" si="163"/>
        <v>10298.18</v>
      </c>
      <c r="T293" s="8">
        <f t="shared" si="164"/>
        <v>0</v>
      </c>
      <c r="Z293" s="103"/>
    </row>
    <row r="294" spans="1:26" ht="49.5" x14ac:dyDescent="0.3">
      <c r="A294" s="41" t="s">
        <v>348</v>
      </c>
      <c r="B294" s="97" t="str">
        <f>IFERROR(VLOOKUP(C294,'[23]SINAPI JUNHO'!$A:$F,6,FALSE),IFERROR(VLOOKUP(C294,'[23]BANCO DE DADOS'!$A$3:$F$12007,2,FALSE),""))</f>
        <v>SICRO ABRIL/ 25</v>
      </c>
      <c r="C294" s="98">
        <v>5502972</v>
      </c>
      <c r="D294" s="99" t="str">
        <f>IF(C294="","",IFERROR(VLOOKUP($C294,'[23]E-FISCO'!$A$1:$B$5390,2,FALSE),"FALTA"))</f>
        <v>FALTA</v>
      </c>
      <c r="E294" s="4">
        <f>IF(C294="","",LOOKUP(C294,'[23]E-FISCO'!$A$2:$A$12235,'[23]E-FISCO'!$A$2:$A$12235))</f>
        <v>5502115</v>
      </c>
      <c r="F294" s="4" t="str">
        <f t="shared" si="160"/>
        <v/>
      </c>
      <c r="G294" s="4" t="e">
        <f>IF(C294="","",LOOKUP(C294,#REF!,#REF!))</f>
        <v>#REF!</v>
      </c>
      <c r="H294" s="4" t="e">
        <f t="shared" si="161"/>
        <v>#REF!</v>
      </c>
      <c r="I294" s="10" t="str">
        <f>IFERROR(VLOOKUP(C294,'[23]SINAPI JUNHO'!$A:$E,2,FALSE),IFERROR(VLOOKUP(C294,'[23]BANCO DE DADOS'!$A$3:$F$12007,3,FALSE),""))</f>
        <v>ESCAVAÇÃO DE VALA EM MATERIAL DE 3ª CATEGORIA - RESISTÊNCIA À COMPRESSÃO ACIMA DE 110 MPA - COM ESCAVADEIRA E ROMPEDOR HIDRÁULICO 1.700 KG</v>
      </c>
      <c r="J294" s="6" t="str">
        <f>IFERROR(VLOOKUP(C294,'[23]SINAPI JUNHO'!$A:$E,3,FALSE),IFERROR(VLOOKUP(C294,'[23]BANCO DE DADOS'!$A$3:$F$12007,4,FALSE),""))</f>
        <v>M³</v>
      </c>
      <c r="K294" s="100">
        <v>4.41</v>
      </c>
      <c r="L294" s="7">
        <f>IFERROR(VLOOKUP(C294,'[23]SINAPI JUNHO'!$A:$E,4,FALSE),IFERROR(VLOOKUP(C294,'[23]BANCO DE DADOS'!$A$3:$F$12007,5,FALSE),""))</f>
        <v>211.83</v>
      </c>
      <c r="M294" s="131"/>
      <c r="N294" s="101">
        <f t="shared" si="14"/>
        <v>0</v>
      </c>
      <c r="O294" s="101">
        <f t="shared" si="15"/>
        <v>0</v>
      </c>
      <c r="P294" s="102">
        <v>1</v>
      </c>
      <c r="Q294" s="8">
        <f t="shared" si="162"/>
        <v>211.83</v>
      </c>
      <c r="R294" s="8">
        <f t="shared" si="162"/>
        <v>0</v>
      </c>
      <c r="S294" s="8">
        <f t="shared" si="163"/>
        <v>934.17</v>
      </c>
      <c r="T294" s="8">
        <f t="shared" si="164"/>
        <v>0</v>
      </c>
      <c r="Z294" s="103"/>
    </row>
    <row r="295" spans="1:26" ht="49.5" x14ac:dyDescent="0.3">
      <c r="A295" s="41" t="s">
        <v>349</v>
      </c>
      <c r="B295" s="97" t="str">
        <f>IFERROR(VLOOKUP(C295,'[23]SINAPI JUNHO'!$A:$F,6,FALSE),IFERROR(VLOOKUP(C295,'[23]BANCO DE DADOS'!$A$3:$F$12007,2,FALSE),""))</f>
        <v>SINAPI JUNHO 2025</v>
      </c>
      <c r="C295" s="98">
        <v>103310</v>
      </c>
      <c r="D295" s="99" t="str">
        <f>IF(C295="","",IFERROR(VLOOKUP($C295,'[23]E-FISCO'!$A$1:$B$5390,2,FALSE),"FALTA"))</f>
        <v>FALTA</v>
      </c>
      <c r="E295" s="4">
        <f>IF(C295="","",LOOKUP(C295,'[23]E-FISCO'!$A$2:$A$12235,'[23]E-FISCO'!$A$2:$A$12235))</f>
        <v>103292</v>
      </c>
      <c r="F295" s="4" t="str">
        <f t="shared" si="160"/>
        <v/>
      </c>
      <c r="G295" s="4" t="e">
        <f>IF(C295="","",LOOKUP(C295,#REF!,#REF!))</f>
        <v>#REF!</v>
      </c>
      <c r="H295" s="4" t="e">
        <f t="shared" si="161"/>
        <v>#REF!</v>
      </c>
      <c r="I295" s="10" t="str">
        <f>IFERROR(VLOOKUP(C295,'[23]SINAPI JUNHO'!$A:$E,2,FALSE),IFERROR(VLOOKUP(C295,'[23]BANCO DE DADOS'!$A$3:$F$12007,3,FALSE),""))</f>
        <v>INSTALAÇÃO DE LIXEIRA METÁLICA DUPLA, CAPACIDADE DE 60 L, EM TUBO DE AÇO CARBONO E CESTOS EM CHAPA DE AÇO COM PINTURA ELETROSTÁTICA, SOBRE SOLO. AF_11/2021</v>
      </c>
      <c r="J295" s="6" t="str">
        <f>IFERROR(VLOOKUP(C295,'[23]SINAPI JUNHO'!$A:$E,3,FALSE),IFERROR(VLOOKUP(C295,'[23]BANCO DE DADOS'!$A$3:$F$12007,4,FALSE),""))</f>
        <v>UN</v>
      </c>
      <c r="K295" s="100">
        <v>42</v>
      </c>
      <c r="L295" s="7">
        <f>IFERROR(VLOOKUP(C295,'[23]SINAPI JUNHO'!$A:$E,4,FALSE),IFERROR(VLOOKUP(C295,'[23]BANCO DE DADOS'!$A$3:$F$12007,5,FALSE),""))</f>
        <v>1288.47</v>
      </c>
      <c r="M295" s="131"/>
      <c r="N295" s="101">
        <f t="shared" si="14"/>
        <v>0</v>
      </c>
      <c r="O295" s="101">
        <f t="shared" si="15"/>
        <v>0</v>
      </c>
      <c r="P295" s="102">
        <v>1</v>
      </c>
      <c r="Q295" s="8">
        <f t="shared" si="162"/>
        <v>1288.47</v>
      </c>
      <c r="R295" s="8">
        <f t="shared" si="162"/>
        <v>0</v>
      </c>
      <c r="S295" s="8">
        <f t="shared" si="163"/>
        <v>54115.74</v>
      </c>
      <c r="T295" s="8">
        <f t="shared" si="164"/>
        <v>0</v>
      </c>
      <c r="Z295" s="103"/>
    </row>
    <row r="296" spans="1:26" ht="33" x14ac:dyDescent="0.3">
      <c r="A296" s="41" t="s">
        <v>350</v>
      </c>
      <c r="B296" s="97" t="str">
        <f>IFERROR(VLOOKUP(C296,'[23]SINAPI JUNHO'!$A:$F,6,FALSE),IFERROR(VLOOKUP(C296,'[23]BANCO DE DADOS'!$A$3:$F$12007,2,FALSE),""))</f>
        <v>SICRO ABRIL/ 25</v>
      </c>
      <c r="C296" s="98">
        <v>5213850</v>
      </c>
      <c r="D296" s="99" t="str">
        <f>IF(C296="","",IFERROR(VLOOKUP($C296,'[23]E-FISCO'!$A$1:$B$5390,2,FALSE),"FALTA"))</f>
        <v>572200 - 4</v>
      </c>
      <c r="E296" s="4">
        <f>IF(C296="","",LOOKUP(C296,'[23]E-FISCO'!$A$2:$A$12235,'[23]E-FISCO'!$A$2:$A$12235))</f>
        <v>5213430</v>
      </c>
      <c r="F296" s="4" t="str">
        <f>IF(C296=E296,C296,"")</f>
        <v/>
      </c>
      <c r="G296" s="4" t="e">
        <f>IF(C296="","",LOOKUP(C296,#REF!,#REF!))</f>
        <v>#REF!</v>
      </c>
      <c r="H296" s="4" t="e">
        <f>IF(C296=G296,C296,"")</f>
        <v>#REF!</v>
      </c>
      <c r="I296" s="5" t="str">
        <f>IFERROR(VLOOKUP(C296,'[23]SINAPI JUNHO'!$A:$E,2,FALSE),IFERROR(VLOOKUP(C296,'[23]BANCO DE DADOS'!$A$3:$F$12007,3,FALSE),""))</f>
        <v>OPERAÇÃO DE SINALIZAÇÃO POR BANDEIROLA DE TECIDO OU COM PLACA METÁLICA</v>
      </c>
      <c r="J296" s="6" t="str">
        <f>IFERROR(VLOOKUP(C296,'[23]SINAPI JUNHO'!$A:$E,3,FALSE),IFERROR(VLOOKUP(C296,'[23]BANCO DE DADOS'!$A$3:$F$12007,4,FALSE),""))</f>
        <v>H</v>
      </c>
      <c r="K296" s="100">
        <v>1408</v>
      </c>
      <c r="L296" s="7">
        <f>IFERROR(VLOOKUP(C296,'[23]SINAPI JUNHO'!$A:$E,4,FALSE),IFERROR(VLOOKUP(C296,'[23]BANCO DE DADOS'!$A$3:$F$12007,5,FALSE),""))</f>
        <v>20.52</v>
      </c>
      <c r="M296" s="131"/>
      <c r="N296" s="101">
        <f>IF($P296="","",IF($P296=1,$C$10,IF($P296=2,$C$11,IF($P296=3,$C$12,IF($P296=4,$C$13,IF($P296=5,$C$14,IF($P296=6,$C$15)))))))</f>
        <v>0</v>
      </c>
      <c r="O296" s="101">
        <f>IF($P296="","",IF($P296=1,$D$10,IF($P296=2,$D$11,IF($P296=3,$D$12,IF($P296=4,$D$13,IF($P296=5,$D$14,IF($P296=6,$D$15)))))))</f>
        <v>0</v>
      </c>
      <c r="P296" s="102">
        <v>1</v>
      </c>
      <c r="Q296" s="8">
        <f t="shared" si="162"/>
        <v>20.52</v>
      </c>
      <c r="R296" s="8">
        <f t="shared" si="162"/>
        <v>0</v>
      </c>
      <c r="S296" s="8">
        <f>IF($K296="","",ROUND(Q296*K296,2))</f>
        <v>28892.16</v>
      </c>
      <c r="T296" s="8">
        <f>IF($K296="","",ROUND(R296*K296,2))</f>
        <v>0</v>
      </c>
      <c r="Z296" s="103"/>
    </row>
    <row r="297" spans="1:26" ht="33" x14ac:dyDescent="0.3">
      <c r="A297" s="41" t="s">
        <v>351</v>
      </c>
      <c r="B297" s="97" t="str">
        <f>IFERROR(VLOOKUP(C297,'[23]SINAPI JUNHO'!$A:$F,6,FALSE),IFERROR(VLOOKUP(C297,'[23]BANCO DE DADOS'!$A$3:$F$12007,2,FALSE),""))</f>
        <v>SICRO ABRIL/ 25</v>
      </c>
      <c r="C297" s="98">
        <v>5213835</v>
      </c>
      <c r="D297" s="99" t="str">
        <f>IF(C297="","",IFERROR(VLOOKUP($C297,'[23]E-FISCO'!$A$1:$B$5390,2,FALSE),"FALTA"))</f>
        <v>FALTA</v>
      </c>
      <c r="E297" s="4">
        <f>IF(C297="","",LOOKUP(C297,'[23]E-FISCO'!$A$2:$A$12235,'[23]E-FISCO'!$A$2:$A$12235))</f>
        <v>5213430</v>
      </c>
      <c r="F297" s="4" t="str">
        <f>IF(C297=E297,C297,"")</f>
        <v/>
      </c>
      <c r="G297" s="4" t="e">
        <f>IF(C297="","",LOOKUP(C297,#REF!,#REF!))</f>
        <v>#REF!</v>
      </c>
      <c r="H297" s="4" t="e">
        <f>IF(C297=G297,C297,"")</f>
        <v>#REF!</v>
      </c>
      <c r="I297" s="5" t="str">
        <f>IFERROR(VLOOKUP(C297,'[23]SINAPI JUNHO'!$A:$E,2,FALSE),IFERROR(VLOOKUP(C297,'[23]BANCO DE DADOS'!$A$3:$F$12007,3,FALSE),""))</f>
        <v>CONE PLÁSTICO PARA CANALIZAÇÃO DE TRÂNSITO - UTILIZAÇÃO DE 150 CICLOS - FORNECIMENTO, 01 IMPLANTAÇÃO E 01 RETIRADA DIÁRIA</v>
      </c>
      <c r="J297" s="6" t="str">
        <f>IFERROR(VLOOKUP(C297,'[23]SINAPI JUNHO'!$A:$E,3,FALSE),IFERROR(VLOOKUP(C297,'[23]BANCO DE DADOS'!$A$3:$F$12007,4,FALSE),""))</f>
        <v>UN.DIA</v>
      </c>
      <c r="K297" s="100">
        <v>660</v>
      </c>
      <c r="L297" s="7">
        <f>IFERROR(VLOOKUP(C297,'[23]SINAPI JUNHO'!$A:$E,4,FALSE),IFERROR(VLOOKUP(C297,'[23]BANCO DE DADOS'!$A$3:$F$12007,5,FALSE),""))</f>
        <v>0.76</v>
      </c>
      <c r="M297" s="131"/>
      <c r="N297" s="101">
        <f>IF($P297="","",IF($P297=1,$C$10,IF($P297=2,$C$11,IF($P297=3,$C$12,IF($P297=4,$C$13,IF($P297=5,$C$14,IF($P297=6,$C$15)))))))</f>
        <v>0</v>
      </c>
      <c r="O297" s="101">
        <f>IF($P297="","",IF($P297=1,$D$10,IF($P297=2,$D$11,IF($P297=3,$D$12,IF($P297=4,$D$13,IF($P297=5,$D$14,IF($P297=6,$D$15)))))))</f>
        <v>0</v>
      </c>
      <c r="P297" s="102">
        <v>1</v>
      </c>
      <c r="Q297" s="8">
        <f t="shared" si="162"/>
        <v>0.76</v>
      </c>
      <c r="R297" s="8">
        <f t="shared" si="162"/>
        <v>0</v>
      </c>
      <c r="S297" s="8">
        <f>IF($K297="","",ROUND(Q297*K297,2))</f>
        <v>501.6</v>
      </c>
      <c r="T297" s="8">
        <f>IF($K297="","",ROUND(R297*K297,2))</f>
        <v>0</v>
      </c>
      <c r="Z297" s="103"/>
    </row>
    <row r="298" spans="1:26" ht="49.5" x14ac:dyDescent="0.3">
      <c r="A298" s="41" t="s">
        <v>352</v>
      </c>
      <c r="B298" s="97" t="str">
        <f>IFERROR(VLOOKUP(C298,'[23]SINAPI JUNHO'!$A:$F,6,FALSE),IFERROR(VLOOKUP(C298,'[23]BANCO DE DADOS'!$A$3:$F$12007,2,FALSE),""))</f>
        <v>SICRO ABRIL/ 25</v>
      </c>
      <c r="C298" s="98">
        <v>5212557</v>
      </c>
      <c r="D298" s="99" t="str">
        <f>IF(C298="","",IFERROR(VLOOKUP($C298,'[23]E-FISCO'!$A$1:$B$5390,2,FALSE),"FALTA"))</f>
        <v>566697 - 0</v>
      </c>
      <c r="E298" s="4">
        <f>IF(C298="","",LOOKUP(C298,'[23]E-FISCO'!$A$2:$A$12235,'[23]E-FISCO'!$A$2:$A$12235))</f>
        <v>4915777</v>
      </c>
      <c r="F298" s="4" t="str">
        <f>IF(C298=E298,C298,"")</f>
        <v/>
      </c>
      <c r="G298" s="4" t="e">
        <f>IF(C298="","",LOOKUP(C298,#REF!,#REF!))</f>
        <v>#REF!</v>
      </c>
      <c r="H298" s="4" t="e">
        <f>IF(C298=G298,C298,"")</f>
        <v>#REF!</v>
      </c>
      <c r="I298" s="5" t="str">
        <f>IFERROR(VLOOKUP(C298,'[23]SINAPI JUNHO'!$A:$E,2,FALSE),IFERROR(VLOOKUP(C298,'[23]BANCO DE DADOS'!$A$3:$F$12007,3,FALSE),""))</f>
        <v>PLACA DE REGULAMENTAÇÃO PARA SINALIZAÇÃO DE OBRAS MONTADA EM SUPORTE METÁLICO MÓVEL - D = 1,00 M - UTILIZAÇÃO DE 600 CICLOS - FORNECIMENTO, 01 IMPLANTAÇÃO E 01 RETIRADA DIÁRIA</v>
      </c>
      <c r="J298" s="6" t="str">
        <f>IFERROR(VLOOKUP(C298,'[23]SINAPI JUNHO'!$A:$E,3,FALSE),IFERROR(VLOOKUP(C298,'[23]BANCO DE DADOS'!$A$3:$F$12007,4,FALSE),""))</f>
        <v>UN.DIA</v>
      </c>
      <c r="K298" s="100">
        <v>145</v>
      </c>
      <c r="L298" s="7">
        <f>IFERROR(VLOOKUP(C298,'[23]SINAPI JUNHO'!$A:$E,4,FALSE),IFERROR(VLOOKUP(C298,'[23]BANCO DE DADOS'!$A$3:$F$12007,5,FALSE),""))</f>
        <v>3.63</v>
      </c>
      <c r="M298" s="131"/>
      <c r="N298" s="101">
        <f>IF($P298="","",IF($P298=1,$C$10,IF($P298=2,$C$11,IF($P298=3,$C$12,IF($P298=4,$C$13,IF($P298=5,$C$14,IF($P298=6,$C$15)))))))</f>
        <v>0</v>
      </c>
      <c r="O298" s="101">
        <f>IF($P298="","",IF($P298=1,$D$10,IF($P298=2,$D$11,IF($P298=3,$D$12,IF($P298=4,$D$13,IF($P298=5,$D$14,IF($P298=6,$D$15)))))))</f>
        <v>0</v>
      </c>
      <c r="P298" s="102">
        <v>1</v>
      </c>
      <c r="Q298" s="8">
        <f t="shared" si="162"/>
        <v>3.63</v>
      </c>
      <c r="R298" s="8">
        <f t="shared" si="162"/>
        <v>0</v>
      </c>
      <c r="S298" s="8">
        <f>IF($K298="","",ROUND(Q298*K298,2))</f>
        <v>526.35</v>
      </c>
      <c r="T298" s="8">
        <f>IF($K298="","",ROUND(R298*K298,2))</f>
        <v>0</v>
      </c>
      <c r="Z298" s="103"/>
    </row>
    <row r="299" spans="1:26" ht="49.5" x14ac:dyDescent="0.3">
      <c r="A299" s="41" t="s">
        <v>353</v>
      </c>
      <c r="B299" s="97" t="str">
        <f>IFERROR(VLOOKUP(C299,'[23]SINAPI JUNHO'!$A:$F,6,FALSE),IFERROR(VLOOKUP(C299,'[23]BANCO DE DADOS'!$A$3:$F$12007,2,FALSE),""))</f>
        <v>SICRO ABRIL/ 25</v>
      </c>
      <c r="C299" s="98">
        <v>5212560</v>
      </c>
      <c r="D299" s="99" t="str">
        <f>IF(C299="","",IFERROR(VLOOKUP($C299,'[23]E-FISCO'!$A$1:$B$5390,2,FALSE),"FALTA"))</f>
        <v>566696 - 1</v>
      </c>
      <c r="E299" s="4">
        <f>IF(C299="","",LOOKUP(C299,'[23]E-FISCO'!$A$2:$A$12235,'[23]E-FISCO'!$A$2:$A$12235))</f>
        <v>4915777</v>
      </c>
      <c r="F299" s="4" t="str">
        <f>IF(C299=E299,C299,"")</f>
        <v/>
      </c>
      <c r="G299" s="4" t="e">
        <f>IF(C299="","",LOOKUP(C299,#REF!,#REF!))</f>
        <v>#REF!</v>
      </c>
      <c r="H299" s="4" t="e">
        <f>IF(C299=G299,C299,"")</f>
        <v>#REF!</v>
      </c>
      <c r="I299" s="5" t="str">
        <f>IFERROR(VLOOKUP(C299,'[23]SINAPI JUNHO'!$A:$E,2,FALSE),IFERROR(VLOOKUP(C299,'[23]BANCO DE DADOS'!$A$3:$F$12007,3,FALSE),""))</f>
        <v>PLACA DE ADVERTÊNCIA PARA SINALIZAÇÃO DE OBRAS MONTADA EM SUPORTE METÁLICO MÓVEL, LADO 1,00 M - UTILIZAÇÃO DE 600 CICLOS - FORNECIMENTO, 01 IMPLANTAÇÃO E 01 RETIRADA DIÁRIA</v>
      </c>
      <c r="J299" s="6" t="str">
        <f>IFERROR(VLOOKUP(C299,'[23]SINAPI JUNHO'!$A:$E,3,FALSE),IFERROR(VLOOKUP(C299,'[23]BANCO DE DADOS'!$A$3:$F$12007,4,FALSE),""))</f>
        <v>UN.DIA</v>
      </c>
      <c r="K299" s="100">
        <v>363</v>
      </c>
      <c r="L299" s="7">
        <f>IFERROR(VLOOKUP(C299,'[23]SINAPI JUNHO'!$A:$E,4,FALSE),IFERROR(VLOOKUP(C299,'[23]BANCO DE DADOS'!$A$3:$F$12007,5,FALSE),""))</f>
        <v>3.86</v>
      </c>
      <c r="M299" s="131"/>
      <c r="N299" s="101">
        <f>IF($P299="","",IF($P299=1,$C$10,IF($P299=2,$C$11,IF($P299=3,$C$12,IF($P299=4,$C$13,IF($P299=5,$C$14,IF($P299=6,$C$15)))))))</f>
        <v>0</v>
      </c>
      <c r="O299" s="101">
        <f>IF($P299="","",IF($P299=1,$D$10,IF($P299=2,$D$11,IF($P299=3,$D$12,IF($P299=4,$D$13,IF($P299=5,$D$14,IF($P299=6,$D$15)))))))</f>
        <v>0</v>
      </c>
      <c r="P299" s="102">
        <v>1</v>
      </c>
      <c r="Q299" s="8">
        <f t="shared" si="162"/>
        <v>3.86</v>
      </c>
      <c r="R299" s="8">
        <f t="shared" si="162"/>
        <v>0</v>
      </c>
      <c r="S299" s="8">
        <f>IF($K299="","",ROUND(Q299*K299,2))</f>
        <v>1401.18</v>
      </c>
      <c r="T299" s="8">
        <f>IF($K299="","",ROUND(R299*K299,2))</f>
        <v>0</v>
      </c>
      <c r="Z299" s="103"/>
    </row>
    <row r="300" spans="1:26" ht="49.5" x14ac:dyDescent="0.25">
      <c r="A300" s="85" t="s">
        <v>354</v>
      </c>
      <c r="B300" s="85"/>
      <c r="C300" s="86"/>
      <c r="D300" s="87"/>
      <c r="E300" s="87"/>
      <c r="F300" s="87"/>
      <c r="G300" s="87"/>
      <c r="H300" s="87"/>
      <c r="I300" s="9" t="s">
        <v>355</v>
      </c>
      <c r="J300" s="87"/>
      <c r="K300" s="88"/>
      <c r="L300" s="89"/>
      <c r="M300" s="133"/>
      <c r="N300" s="87"/>
      <c r="O300" s="87"/>
      <c r="P300" s="87"/>
      <c r="Q300" s="87"/>
      <c r="R300" s="87"/>
      <c r="S300" s="90">
        <f>SUM(S301,S303,S307,S309,S311,S326,S336,S343)</f>
        <v>9630293.4800000004</v>
      </c>
      <c r="T300" s="90">
        <f>SUM(T301,T303,T307,T309,T311,T326,T336,T343)</f>
        <v>0</v>
      </c>
      <c r="Z300" s="103"/>
    </row>
    <row r="301" spans="1:26" x14ac:dyDescent="0.25">
      <c r="A301" s="91" t="s">
        <v>356</v>
      </c>
      <c r="B301" s="91"/>
      <c r="C301" s="92"/>
      <c r="D301" s="93"/>
      <c r="E301" s="93"/>
      <c r="F301" s="93"/>
      <c r="G301" s="93"/>
      <c r="H301" s="93"/>
      <c r="I301" s="3" t="s">
        <v>57</v>
      </c>
      <c r="J301" s="93"/>
      <c r="K301" s="94"/>
      <c r="L301" s="95"/>
      <c r="M301" s="132"/>
      <c r="N301" s="93"/>
      <c r="O301" s="93"/>
      <c r="P301" s="93"/>
      <c r="Q301" s="93"/>
      <c r="R301" s="93"/>
      <c r="S301" s="96">
        <f>SUM(S302)</f>
        <v>418795.65</v>
      </c>
      <c r="T301" s="96">
        <f>SUM(T302)</f>
        <v>0</v>
      </c>
      <c r="Z301" s="103"/>
    </row>
    <row r="302" spans="1:26" ht="33" x14ac:dyDescent="0.3">
      <c r="A302" s="41" t="s">
        <v>357</v>
      </c>
      <c r="B302" s="97" t="str">
        <f>IFERROR(VLOOKUP(C302,'[23]SINAPI JUNHO'!$A:$F,6,FALSE),IFERROR(VLOOKUP(C302,'[23]BANCO DE DADOS'!$A$3:$F$12007,2,FALSE),""))</f>
        <v>COMPOSIÇÃO</v>
      </c>
      <c r="C302" s="98" t="s">
        <v>358</v>
      </c>
      <c r="D302" s="99" t="str">
        <f>IF(C302="","",IFERROR(VLOOKUP($C302,'[23]E-FISCO'!$A$1:$B$5390,2,FALSE),"FALTA"))</f>
        <v>FALTA</v>
      </c>
      <c r="E302" s="4" t="str">
        <f>IF(C302="","",LOOKUP(C302,'[23]E-FISCO'!$A$2:$A$12235,'[23]E-FISCO'!$A$2:$A$12235))</f>
        <v>A9372</v>
      </c>
      <c r="F302" s="4" t="str">
        <f t="shared" ref="F302" si="165">IF(C302=E302,C302,"")</f>
        <v/>
      </c>
      <c r="G302" s="4" t="e">
        <f>IF(C302="","",LOOKUP(C302,#REF!,#REF!))</f>
        <v>#REF!</v>
      </c>
      <c r="H302" s="4" t="e">
        <f t="shared" ref="H302" si="166">IF(C302=G302,C302,"")</f>
        <v>#REF!</v>
      </c>
      <c r="I302" s="10" t="str">
        <f>IFERROR(VLOOKUP(C302,'[23]SINAPI JUNHO'!$A:$E,2,FALSE),IFERROR(VLOOKUP(C302,'[23]BANCO DE DADOS'!$A$3:$F$12007,3,FALSE),""))</f>
        <v>ADMINISTRAÇÃO LOCAL PARA PAVIMENTAÇÃO DE CAPEAMENTO E/OU RECAPEAMENTO (12 MESES)</v>
      </c>
      <c r="J302" s="6" t="str">
        <f>IFERROR(VLOOKUP(C302,'[23]SINAPI JUNHO'!$A:$E,3,FALSE),IFERROR(VLOOKUP(C302,'[23]BANCO DE DADOS'!$A$3:$F$12007,4,FALSE),""))</f>
        <v>UN</v>
      </c>
      <c r="K302" s="100">
        <v>1</v>
      </c>
      <c r="L302" s="7">
        <f>IFERROR(VLOOKUP(C302,'[23]SINAPI JUNHO'!$A:$E,4,FALSE),IFERROR(VLOOKUP(C302,'[23]BANCO DE DADOS'!$A$3:$F$12007,5,FALSE),""))</f>
        <v>418795.65</v>
      </c>
      <c r="M302" s="131"/>
      <c r="N302" s="101">
        <f t="shared" ref="N302:N354" si="167">IF($P302="","",IF($P302=1,$C$10,IF($P302=2,$C$11,IF($P302=3,$C$12,IF($P302=4,$C$13,IF($P302=5,$C$14,IF($P302=6,$C$15)))))))</f>
        <v>0</v>
      </c>
      <c r="O302" s="101">
        <f t="shared" ref="O302:O354" si="168">IF($P302="","",IF($P302=1,$D$10,IF($P302=2,$D$11,IF($P302=3,$D$12,IF($P302=4,$D$13,IF($P302=5,$D$14,IF($P302=6,$D$15)))))))</f>
        <v>0</v>
      </c>
      <c r="P302" s="102">
        <v>1</v>
      </c>
      <c r="Q302" s="8">
        <f t="shared" ref="Q302:R302" si="169">IF($K302="","",ROUND((L302*N302)+L302,2))</f>
        <v>418795.65</v>
      </c>
      <c r="R302" s="8">
        <f t="shared" si="169"/>
        <v>0</v>
      </c>
      <c r="S302" s="8">
        <f t="shared" ref="S302" si="170">IF($K302="","",ROUND(Q302*K302,2))</f>
        <v>418795.65</v>
      </c>
      <c r="T302" s="8">
        <f t="shared" ref="T302" si="171">IF($K302="","",ROUND(R302*K302,2))</f>
        <v>0</v>
      </c>
      <c r="V302" s="29"/>
      <c r="W302" s="29"/>
      <c r="Z302" s="103"/>
    </row>
    <row r="303" spans="1:26" x14ac:dyDescent="0.25">
      <c r="A303" s="91" t="s">
        <v>359</v>
      </c>
      <c r="B303" s="91"/>
      <c r="C303" s="107"/>
      <c r="D303" s="93"/>
      <c r="E303" s="93"/>
      <c r="F303" s="93"/>
      <c r="G303" s="93"/>
      <c r="H303" s="93"/>
      <c r="I303" s="3" t="s">
        <v>61</v>
      </c>
      <c r="J303" s="93"/>
      <c r="K303" s="94"/>
      <c r="L303" s="95"/>
      <c r="M303" s="132"/>
      <c r="N303" s="93"/>
      <c r="O303" s="93"/>
      <c r="P303" s="93"/>
      <c r="Q303" s="93"/>
      <c r="R303" s="93"/>
      <c r="S303" s="96">
        <f>SUM(S304:S306)</f>
        <v>298262.82</v>
      </c>
      <c r="T303" s="96">
        <f>SUM(T304:T306)</f>
        <v>0</v>
      </c>
      <c r="Z303" s="103"/>
    </row>
    <row r="304" spans="1:26" ht="33" x14ac:dyDescent="0.3">
      <c r="A304" s="41" t="s">
        <v>360</v>
      </c>
      <c r="B304" s="97" t="str">
        <f>IFERROR(VLOOKUP(C304,'[23]SINAPI JUNHO'!$A:$F,6,FALSE),IFERROR(VLOOKUP(C304,'[23]BANCO DE DADOS'!$A$3:$F$12007,2,FALSE),""))</f>
        <v>SINAPI JUNHO 2025</v>
      </c>
      <c r="C304" s="98">
        <v>103689</v>
      </c>
      <c r="D304" s="99" t="str">
        <f>IF(C304="","",IFERROR(VLOOKUP($C304,'[23]E-FISCO'!$A$1:$B$5390,2,FALSE),"FALTA"))</f>
        <v>575001 - 6</v>
      </c>
      <c r="E304" s="4">
        <f>IF(C304="","",LOOKUP(C304,'[23]E-FISCO'!$A$2:$A$12235,'[23]E-FISCO'!$A$2:$A$12235))</f>
        <v>103689</v>
      </c>
      <c r="F304" s="4">
        <f t="shared" ref="F304:F306" si="172">IF(C304=E304,C304,"")</f>
        <v>103689</v>
      </c>
      <c r="G304" s="4" t="e">
        <f>IF(C304="","",LOOKUP(C304,#REF!,#REF!))</f>
        <v>#REF!</v>
      </c>
      <c r="H304" s="4" t="e">
        <f t="shared" ref="H304:H306" si="173">IF(C304=G304,C304,"")</f>
        <v>#REF!</v>
      </c>
      <c r="I304" s="10" t="str">
        <f>IFERROR(VLOOKUP(C304,'[23]SINAPI JUNHO'!$A:$E,2,FALSE),IFERROR(VLOOKUP(C304,'[23]BANCO DE DADOS'!$A$3:$F$12007,3,FALSE),""))</f>
        <v>FORNECIMENTO E INSTALAÇÃO DE PLACA DE OBRA COM CHAPA GALVANIZADA E ESTRUTURA DE MADEIRA. AF_03/2022_PS</v>
      </c>
      <c r="J304" s="6" t="str">
        <f>IFERROR(VLOOKUP(C304,'[23]SINAPI JUNHO'!$A:$E,3,FALSE),IFERROR(VLOOKUP(C304,'[23]BANCO DE DADOS'!$A$3:$F$12007,4,FALSE),""))</f>
        <v>M2</v>
      </c>
      <c r="K304" s="100">
        <v>400.14</v>
      </c>
      <c r="L304" s="7">
        <f>IFERROR(VLOOKUP(C304,'[23]SINAPI JUNHO'!$A:$E,4,FALSE),IFERROR(VLOOKUP(C304,'[23]BANCO DE DADOS'!$A$3:$F$12007,5,FALSE),""))</f>
        <v>465.99</v>
      </c>
      <c r="M304" s="131"/>
      <c r="N304" s="101">
        <f t="shared" si="167"/>
        <v>0</v>
      </c>
      <c r="O304" s="101">
        <f t="shared" si="168"/>
        <v>0</v>
      </c>
      <c r="P304" s="102">
        <v>1</v>
      </c>
      <c r="Q304" s="8">
        <f t="shared" ref="Q304:R306" si="174">IF($K304="","",ROUND((L304*N304)+L304,2))</f>
        <v>465.99</v>
      </c>
      <c r="R304" s="8">
        <f t="shared" si="174"/>
        <v>0</v>
      </c>
      <c r="S304" s="8">
        <f t="shared" ref="S304:S306" si="175">IF($K304="","",ROUND(Q304*K304,2))</f>
        <v>186461.24</v>
      </c>
      <c r="T304" s="8">
        <f t="shared" ref="T304:T306" si="176">IF($K304="","",ROUND(R304*K304,2))</f>
        <v>0</v>
      </c>
      <c r="Z304" s="103"/>
    </row>
    <row r="305" spans="1:26" ht="49.5" x14ac:dyDescent="0.3">
      <c r="A305" s="41" t="s">
        <v>361</v>
      </c>
      <c r="B305" s="97" t="str">
        <f>IFERROR(VLOOKUP(C305,'[23]SINAPI JUNHO'!$A:$F,6,FALSE),IFERROR(VLOOKUP(C305,'[23]BANCO DE DADOS'!$A$3:$F$12007,2,FALSE),""))</f>
        <v>COMPESA 2024.2</v>
      </c>
      <c r="C305" s="98" t="s">
        <v>64</v>
      </c>
      <c r="D305" s="99" t="str">
        <f>IF(C305="","",IFERROR(VLOOKUP($C305,'[23]E-FISCO'!$A$1:$B$5390,2,FALSE),"FALTA"))</f>
        <v>563623 - 0</v>
      </c>
      <c r="E305" s="4" t="str">
        <f>IF(C305="","",LOOKUP(C305,'[23]E-FISCO'!$A$2:$A$12235,'[23]E-FISCO'!$A$2:$A$12235))</f>
        <v>01.08.42U</v>
      </c>
      <c r="F305" s="4" t="str">
        <f t="shared" si="172"/>
        <v>01.08.42U</v>
      </c>
      <c r="G305" s="4" t="e">
        <f>IF(C305="","",LOOKUP(C305,#REF!,#REF!))</f>
        <v>#REF!</v>
      </c>
      <c r="H305" s="4" t="e">
        <f t="shared" si="173"/>
        <v>#REF!</v>
      </c>
      <c r="I305" s="10" t="str">
        <f>IFERROR(VLOOKUP(C305,'[23]SINAPI JUNHO'!$A:$E,2,FALSE),IFERROR(VLOOKUP(C305,'[23]BANCO DE DADOS'!$A$3:$F$12007,3,FALSE),""))</f>
        <v>CANTEIRO ITINERANTE COMPOSTO DE TOLDO, CONJUNTO DE MESA E CADEIRAS E BANHEIRO QUÍMICO COM LIMPEZA DIÁRIA INCLUSO COLETA E DESTINAÇÃO FINAL DE EFLUENTES</v>
      </c>
      <c r="J305" s="6" t="str">
        <f>IFERROR(VLOOKUP(C305,'[23]SINAPI JUNHO'!$A:$E,3,FALSE),IFERROR(VLOOKUP(C305,'[23]BANCO DE DADOS'!$A$3:$F$12007,4,FALSE),""))</f>
        <v>MÊS</v>
      </c>
      <c r="K305" s="100">
        <v>22</v>
      </c>
      <c r="L305" s="7">
        <f>IFERROR(VLOOKUP(C305,'[23]SINAPI JUNHO'!$A:$E,4,FALSE),IFERROR(VLOOKUP(C305,'[23]BANCO DE DADOS'!$A$3:$F$12007,5,FALSE),""))</f>
        <v>4181.8900000000003</v>
      </c>
      <c r="M305" s="131"/>
      <c r="N305" s="101">
        <f t="shared" si="167"/>
        <v>0</v>
      </c>
      <c r="O305" s="101">
        <f t="shared" si="168"/>
        <v>0</v>
      </c>
      <c r="P305" s="102">
        <v>1</v>
      </c>
      <c r="Q305" s="8">
        <f t="shared" si="174"/>
        <v>4181.8900000000003</v>
      </c>
      <c r="R305" s="8">
        <f t="shared" si="174"/>
        <v>0</v>
      </c>
      <c r="S305" s="8">
        <f t="shared" si="175"/>
        <v>92001.58</v>
      </c>
      <c r="T305" s="8">
        <f t="shared" si="176"/>
        <v>0</v>
      </c>
      <c r="Z305" s="103"/>
    </row>
    <row r="306" spans="1:26" ht="33" x14ac:dyDescent="0.3">
      <c r="A306" s="41" t="s">
        <v>362</v>
      </c>
      <c r="B306" s="97" t="str">
        <f>IFERROR(VLOOKUP(C306,'[23]SINAPI JUNHO'!$A:$F,6,FALSE),IFERROR(VLOOKUP(C306,'[23]BANCO DE DADOS'!$A$3:$F$12007,2,FALSE),""))</f>
        <v>ORSE MAIO 2025</v>
      </c>
      <c r="C306" s="98">
        <v>4659</v>
      </c>
      <c r="D306" s="99" t="str">
        <f>IF(C306="","",IFERROR(VLOOKUP($C306,'[23]E-FISCO'!$A$1:$B$5390,2,FALSE),"FALTA"))</f>
        <v>FALTA</v>
      </c>
      <c r="E306" s="4">
        <f>IF(C306="","",LOOKUP(C306,'[23]E-FISCO'!$A$2:$A$12235,'[23]E-FISCO'!$A$2:$A$12235))</f>
        <v>3062</v>
      </c>
      <c r="F306" s="4" t="str">
        <f t="shared" si="172"/>
        <v/>
      </c>
      <c r="G306" s="4" t="e">
        <f>IF(C306="","",LOOKUP(C306,#REF!,#REF!))</f>
        <v>#REF!</v>
      </c>
      <c r="H306" s="4" t="e">
        <f t="shared" si="173"/>
        <v>#REF!</v>
      </c>
      <c r="I306" s="10" t="str">
        <f>IFERROR(VLOOKUP(C306,'[23]SINAPI JUNHO'!$A:$E,2,FALSE),IFERROR(VLOOKUP(C306,'[23]BANCO DE DADOS'!$A$3:$F$12007,3,FALSE),""))</f>
        <v>LOCAÇÃO DE CONTAINER - REFEITÓRIO SEM BANHEIRO - 6,00 X 2,40M - REV 02_02/2022</v>
      </c>
      <c r="J306" s="6" t="str">
        <f>IFERROR(VLOOKUP(C306,'[23]SINAPI JUNHO'!$A:$E,3,FALSE),IFERROR(VLOOKUP(C306,'[23]BANCO DE DADOS'!$A$3:$F$12007,4,FALSE),""))</f>
        <v>MÊS</v>
      </c>
      <c r="K306" s="100">
        <v>11</v>
      </c>
      <c r="L306" s="7">
        <f>IFERROR(VLOOKUP(C306,'[23]SINAPI JUNHO'!$A:$E,4,FALSE),IFERROR(VLOOKUP(C306,'[23]BANCO DE DADOS'!$A$3:$F$12007,5,FALSE),""))</f>
        <v>1800</v>
      </c>
      <c r="M306" s="131"/>
      <c r="N306" s="101">
        <f t="shared" si="167"/>
        <v>0</v>
      </c>
      <c r="O306" s="101">
        <f t="shared" si="168"/>
        <v>0</v>
      </c>
      <c r="P306" s="102">
        <v>6</v>
      </c>
      <c r="Q306" s="8">
        <f t="shared" si="174"/>
        <v>1800</v>
      </c>
      <c r="R306" s="8">
        <f t="shared" si="174"/>
        <v>0</v>
      </c>
      <c r="S306" s="8">
        <f t="shared" si="175"/>
        <v>19800</v>
      </c>
      <c r="T306" s="8">
        <f t="shared" si="176"/>
        <v>0</v>
      </c>
      <c r="Z306" s="103"/>
    </row>
    <row r="307" spans="1:26" x14ac:dyDescent="0.25">
      <c r="A307" s="91" t="s">
        <v>363</v>
      </c>
      <c r="B307" s="91"/>
      <c r="C307" s="92"/>
      <c r="D307" s="93"/>
      <c r="E307" s="93"/>
      <c r="F307" s="93"/>
      <c r="G307" s="93"/>
      <c r="H307" s="93"/>
      <c r="I307" s="3" t="s">
        <v>47</v>
      </c>
      <c r="J307" s="93"/>
      <c r="K307" s="94"/>
      <c r="L307" s="95"/>
      <c r="M307" s="132"/>
      <c r="N307" s="93"/>
      <c r="O307" s="93"/>
      <c r="P307" s="93"/>
      <c r="Q307" s="93"/>
      <c r="R307" s="93"/>
      <c r="S307" s="96">
        <f>SUM(S308:S308)</f>
        <v>149699.70000000001</v>
      </c>
      <c r="T307" s="96">
        <f>SUM(T308:T308)</f>
        <v>0</v>
      </c>
      <c r="Z307" s="103"/>
    </row>
    <row r="308" spans="1:26" ht="33" x14ac:dyDescent="0.3">
      <c r="A308" s="41" t="s">
        <v>364</v>
      </c>
      <c r="B308" s="97" t="str">
        <f>IFERROR(VLOOKUP(C308,'[23]SINAPI JUNHO'!$A:$F,6,FALSE),IFERROR(VLOOKUP(C308,'[23]BANCO DE DADOS'!$A$3:$F$12007,2,FALSE),""))</f>
        <v>COMPOSIÇÃO</v>
      </c>
      <c r="C308" s="98" t="s">
        <v>72</v>
      </c>
      <c r="D308" s="99" t="str">
        <f>IF(C308="","",IFERROR(VLOOKUP($C308,'[23]E-FISCO'!$A$1:$B$5390,2,FALSE),"FALTA"))</f>
        <v>FALTA</v>
      </c>
      <c r="E308" s="4" t="str">
        <f>IF(C308="","",LOOKUP(C308,'[23]E-FISCO'!$A$2:$A$12235,'[23]E-FISCO'!$A$2:$A$12235))</f>
        <v>A9372</v>
      </c>
      <c r="F308" s="4" t="str">
        <f t="shared" ref="F308" si="177">IF(C308=E308,C308,"")</f>
        <v/>
      </c>
      <c r="G308" s="4" t="e">
        <f>IF(C308="","",LOOKUP(C308,#REF!,#REF!))</f>
        <v>#REF!</v>
      </c>
      <c r="H308" s="4" t="e">
        <f t="shared" ref="H308" si="178">IF(C308=G308,C308,"")</f>
        <v>#REF!</v>
      </c>
      <c r="I308" s="10" t="str">
        <f>IFERROR(VLOOKUP(C308,'[23]SINAPI JUNHO'!$A:$E,2,FALSE),IFERROR(VLOOKUP(C308,'[23]BANCO DE DADOS'!$A$3:$F$12007,3,FALSE),""))</f>
        <v>MOBILIZAÇÃO DE MAQUINAS E EQUIPAMENTOS - PAVIMENTAÇÃO ASFÁLTICA, CAPEAMENTO E/OU RECAPEAMENTO</v>
      </c>
      <c r="J308" s="6" t="str">
        <f>IFERROR(VLOOKUP(C308,'[23]SINAPI JUNHO'!$A:$E,3,FALSE),IFERROR(VLOOKUP(C308,'[23]BANCO DE DADOS'!$A$3:$F$12007,4,FALSE),""))</f>
        <v>UN</v>
      </c>
      <c r="K308" s="100">
        <v>18</v>
      </c>
      <c r="L308" s="7">
        <f>IFERROR(VLOOKUP(C308,'[23]SINAPI JUNHO'!$A:$E,4,FALSE),IFERROR(VLOOKUP(C308,'[23]BANCO DE DADOS'!$A$3:$F$12007,5,FALSE),""))</f>
        <v>8316.65</v>
      </c>
      <c r="M308" s="131"/>
      <c r="N308" s="101">
        <f t="shared" si="167"/>
        <v>0</v>
      </c>
      <c r="O308" s="101">
        <f t="shared" si="168"/>
        <v>0</v>
      </c>
      <c r="P308" s="102">
        <v>1</v>
      </c>
      <c r="Q308" s="8">
        <f t="shared" ref="Q308:R308" si="179">IF($K308="","",ROUND((L308*N308)+L308,2))</f>
        <v>8316.65</v>
      </c>
      <c r="R308" s="8">
        <f t="shared" si="179"/>
        <v>0</v>
      </c>
      <c r="S308" s="8">
        <f t="shared" ref="S308" si="180">IF($K308="","",ROUND(Q308*K308,2))</f>
        <v>149699.70000000001</v>
      </c>
      <c r="T308" s="8">
        <f t="shared" ref="T308" si="181">IF($K308="","",ROUND(R308*K308,2))</f>
        <v>0</v>
      </c>
      <c r="Z308" s="103"/>
    </row>
    <row r="309" spans="1:26" x14ac:dyDescent="0.25">
      <c r="A309" s="91" t="s">
        <v>365</v>
      </c>
      <c r="B309" s="91"/>
      <c r="C309" s="92"/>
      <c r="D309" s="93"/>
      <c r="E309" s="93"/>
      <c r="F309" s="93"/>
      <c r="G309" s="93"/>
      <c r="H309" s="93"/>
      <c r="I309" s="3" t="s">
        <v>51</v>
      </c>
      <c r="J309" s="93"/>
      <c r="K309" s="94"/>
      <c r="L309" s="95"/>
      <c r="M309" s="132"/>
      <c r="N309" s="93"/>
      <c r="O309" s="93"/>
      <c r="P309" s="93"/>
      <c r="Q309" s="93"/>
      <c r="R309" s="93"/>
      <c r="S309" s="96">
        <f>SUM(S310:S310)</f>
        <v>149699.70000000001</v>
      </c>
      <c r="T309" s="96">
        <f>SUM(T310:T310)</f>
        <v>0</v>
      </c>
      <c r="Z309" s="103"/>
    </row>
    <row r="310" spans="1:26" ht="33" x14ac:dyDescent="0.3">
      <c r="A310" s="41" t="s">
        <v>366</v>
      </c>
      <c r="B310" s="97" t="str">
        <f>IFERROR(VLOOKUP(C310,'[23]SINAPI JUNHO'!$A:$F,6,FALSE),IFERROR(VLOOKUP(C310,'[23]BANCO DE DADOS'!$A$3:$F$12007,2,FALSE),""))</f>
        <v>COMPOSIÇÃO</v>
      </c>
      <c r="C310" s="98" t="s">
        <v>75</v>
      </c>
      <c r="D310" s="99" t="str">
        <f>IF(C310="","",IFERROR(VLOOKUP($C310,'[23]E-FISCO'!$A$1:$B$5390,2,FALSE),"FALTA"))</f>
        <v>FALTA</v>
      </c>
      <c r="E310" s="4" t="str">
        <f>IF(C310="","",LOOKUP(C310,'[23]E-FISCO'!$A$2:$A$12235,'[23]E-FISCO'!$A$2:$A$12235))</f>
        <v>A9372</v>
      </c>
      <c r="F310" s="4" t="str">
        <f t="shared" ref="F310" si="182">IF(C310=E310,C310,"")</f>
        <v/>
      </c>
      <c r="G310" s="4" t="e">
        <f>IF(C310="","",LOOKUP(C310,#REF!,#REF!))</f>
        <v>#REF!</v>
      </c>
      <c r="H310" s="4" t="e">
        <f t="shared" ref="H310" si="183">IF(C310=G310,C310,"")</f>
        <v>#REF!</v>
      </c>
      <c r="I310" s="10" t="str">
        <f>IFERROR(VLOOKUP(C310,'[23]SINAPI JUNHO'!$A:$E,2,FALSE),IFERROR(VLOOKUP(C310,'[23]BANCO DE DADOS'!$A$3:$F$12007,3,FALSE),""))</f>
        <v>DESMOBILIZAÇÃO DE MAQUINAS E EQUIPAMENTOS - PAVIMENTAÇÃO ASFÁLTICA, CAPEAMENTO E/OU RECAPEAMENTO</v>
      </c>
      <c r="J310" s="6" t="str">
        <f>IFERROR(VLOOKUP(C310,'[23]SINAPI JUNHO'!$A:$E,3,FALSE),IFERROR(VLOOKUP(C310,'[23]BANCO DE DADOS'!$A$3:$F$12007,4,FALSE),""))</f>
        <v>UN</v>
      </c>
      <c r="K310" s="100">
        <v>18</v>
      </c>
      <c r="L310" s="7">
        <f>IFERROR(VLOOKUP(C310,'[23]SINAPI JUNHO'!$A:$E,4,FALSE),IFERROR(VLOOKUP(C310,'[23]BANCO DE DADOS'!$A$3:$F$12007,5,FALSE),""))</f>
        <v>8316.65</v>
      </c>
      <c r="M310" s="131"/>
      <c r="N310" s="101">
        <f t="shared" si="167"/>
        <v>0</v>
      </c>
      <c r="O310" s="101">
        <f t="shared" si="168"/>
        <v>0</v>
      </c>
      <c r="P310" s="102">
        <v>1</v>
      </c>
      <c r="Q310" s="8">
        <f t="shared" ref="Q310:R310" si="184">IF($K310="","",ROUND((L310*N310)+L310,2))</f>
        <v>8316.65</v>
      </c>
      <c r="R310" s="8">
        <f t="shared" si="184"/>
        <v>0</v>
      </c>
      <c r="S310" s="8">
        <f t="shared" ref="S310" si="185">IF($K310="","",ROUND(Q310*K310,2))</f>
        <v>149699.70000000001</v>
      </c>
      <c r="T310" s="8">
        <f t="shared" ref="T310" si="186">IF($K310="","",ROUND(R310*K310,2))</f>
        <v>0</v>
      </c>
      <c r="Z310" s="103"/>
    </row>
    <row r="311" spans="1:26" x14ac:dyDescent="0.25">
      <c r="A311" s="91" t="s">
        <v>367</v>
      </c>
      <c r="B311" s="91"/>
      <c r="C311" s="92"/>
      <c r="D311" s="93"/>
      <c r="E311" s="93"/>
      <c r="F311" s="93"/>
      <c r="G311" s="93"/>
      <c r="H311" s="93"/>
      <c r="I311" s="3" t="s">
        <v>88</v>
      </c>
      <c r="J311" s="93"/>
      <c r="K311" s="94"/>
      <c r="L311" s="95"/>
      <c r="M311" s="132"/>
      <c r="N311" s="93"/>
      <c r="O311" s="93"/>
      <c r="P311" s="93"/>
      <c r="Q311" s="93"/>
      <c r="R311" s="93"/>
      <c r="S311" s="96">
        <f>SUM(S312:S325)</f>
        <v>7358482.2699999996</v>
      </c>
      <c r="T311" s="96">
        <f>SUM(T312:T325)</f>
        <v>0</v>
      </c>
      <c r="Z311" s="103"/>
    </row>
    <row r="312" spans="1:26" x14ac:dyDescent="0.3">
      <c r="A312" s="41" t="s">
        <v>368</v>
      </c>
      <c r="B312" s="97" t="str">
        <f>IFERROR(VLOOKUP(C312,'[23]SINAPI JUNHO'!$A:$F,6,FALSE),IFERROR(VLOOKUP(C312,'[23]BANCO DE DADOS'!$A$3:$F$12007,2,FALSE),""))</f>
        <v>SICRO ABRIL/ 25</v>
      </c>
      <c r="C312" s="98">
        <v>4011212</v>
      </c>
      <c r="D312" s="99" t="str">
        <f>IF(C312="","",IFERROR(VLOOKUP($C312,'[23]E-FISCO'!$A$1:$B$5390,2,FALSE),"FALTA"))</f>
        <v>564933 - 1</v>
      </c>
      <c r="E312" s="4">
        <f>IF(C312="","",LOOKUP(C312,'[23]E-FISCO'!$A$2:$A$12235,'[23]E-FISCO'!$A$2:$A$12235))</f>
        <v>3713612</v>
      </c>
      <c r="F312" s="4" t="str">
        <f t="shared" ref="F312:F325" si="187">IF(C312=E312,C312,"")</f>
        <v/>
      </c>
      <c r="G312" s="4" t="e">
        <f>IF(C312="","",LOOKUP(C312,#REF!,#REF!))</f>
        <v>#REF!</v>
      </c>
      <c r="H312" s="4" t="e">
        <f t="shared" ref="H312:H325" si="188">IF(C312=G312,C312,"")</f>
        <v>#REF!</v>
      </c>
      <c r="I312" s="10" t="str">
        <f>IFERROR(VLOOKUP(C312,'[23]SINAPI JUNHO'!$A:$E,2,FALSE),IFERROR(VLOOKUP(C312,'[23]BANCO DE DADOS'!$A$3:$F$12007,3,FALSE),""))</f>
        <v>VARREDURA DA SUPERFÍCIE PARA EXECUÇÃO DE REVESTIMENTO ASFÁLTICO</v>
      </c>
      <c r="J312" s="6" t="str">
        <f>IFERROR(VLOOKUP(C312,'[23]SINAPI JUNHO'!$A:$E,3,FALSE),IFERROR(VLOOKUP(C312,'[23]BANCO DE DADOS'!$A$3:$F$12007,4,FALSE),""))</f>
        <v>M²</v>
      </c>
      <c r="K312" s="100">
        <v>60522.6</v>
      </c>
      <c r="L312" s="7">
        <f>IFERROR(VLOOKUP(C312,'[23]SINAPI JUNHO'!$A:$E,4,FALSE),IFERROR(VLOOKUP(C312,'[23]BANCO DE DADOS'!$A$3:$F$12007,5,FALSE),""))</f>
        <v>7.0000000000000007E-2</v>
      </c>
      <c r="M312" s="131"/>
      <c r="N312" s="101">
        <f t="shared" si="167"/>
        <v>0</v>
      </c>
      <c r="O312" s="101">
        <f t="shared" si="168"/>
        <v>0</v>
      </c>
      <c r="P312" s="102">
        <v>1</v>
      </c>
      <c r="Q312" s="8">
        <f t="shared" ref="Q312:R325" si="189">IF($K312="","",ROUND((L312*N312)+L312,2))</f>
        <v>7.0000000000000007E-2</v>
      </c>
      <c r="R312" s="8">
        <f t="shared" si="189"/>
        <v>0</v>
      </c>
      <c r="S312" s="8">
        <f t="shared" ref="S312:S325" si="190">IF($K312="","",ROUND(Q312*K312,2))</f>
        <v>4236.58</v>
      </c>
      <c r="T312" s="8">
        <f t="shared" ref="T312:T325" si="191">IF($K312="","",ROUND(R312*K312,2))</f>
        <v>0</v>
      </c>
      <c r="Z312" s="103"/>
    </row>
    <row r="313" spans="1:26" ht="33" x14ac:dyDescent="0.3">
      <c r="A313" s="41" t="s">
        <v>369</v>
      </c>
      <c r="B313" s="97" t="str">
        <f>IFERROR(VLOOKUP(C313,'[23]SINAPI JUNHO'!$A:$F,6,FALSE),IFERROR(VLOOKUP(C313,'[23]BANCO DE DADOS'!$A$3:$F$12007,2,FALSE),""))</f>
        <v>SINAPI JUNHO 2025</v>
      </c>
      <c r="C313" s="98">
        <v>95995</v>
      </c>
      <c r="D313" s="99" t="str">
        <f>IF(C313="","",IFERROR(VLOOKUP($C313,'[23]E-FISCO'!$A$1:$B$5390,2,FALSE),"FALTA"))</f>
        <v>591114 = 1</v>
      </c>
      <c r="E313" s="4">
        <f>IF(C313="","",LOOKUP(C313,'[23]E-FISCO'!$A$2:$A$12235,'[23]E-FISCO'!$A$2:$A$12235))</f>
        <v>95995</v>
      </c>
      <c r="F313" s="4">
        <f t="shared" si="187"/>
        <v>95995</v>
      </c>
      <c r="G313" s="4" t="e">
        <f>IF(C313="","",LOOKUP(C313,#REF!,#REF!))</f>
        <v>#REF!</v>
      </c>
      <c r="H313" s="4" t="e">
        <f t="shared" si="188"/>
        <v>#REF!</v>
      </c>
      <c r="I313" s="10" t="str">
        <f>IFERROR(VLOOKUP(C313,'[23]SINAPI JUNHO'!$A:$E,2,FALSE),IFERROR(VLOOKUP(C313,'[23]BANCO DE DADOS'!$A$3:$F$12007,3,FALSE),""))</f>
        <v>EXECUÇÃO DE PAVIMENTO COM APLICAÇÃO DE CONCRETO ASFÁLTICO, CAMADA DE ROLAMENTO - EXCLUSIVE CARGA E TRANSPORTE. AF_11/2019</v>
      </c>
      <c r="J313" s="6" t="str">
        <f>IFERROR(VLOOKUP(C313,'[23]SINAPI JUNHO'!$A:$E,3,FALSE),IFERROR(VLOOKUP(C313,'[23]BANCO DE DADOS'!$A$3:$F$12007,4,FALSE),""))</f>
        <v>M3</v>
      </c>
      <c r="K313" s="100">
        <v>3026.13</v>
      </c>
      <c r="L313" s="7">
        <f>IFERROR(VLOOKUP(C313,'[23]SINAPI JUNHO'!$A:$E,4,FALSE),IFERROR(VLOOKUP(C313,'[23]BANCO DE DADOS'!$A$3:$F$12007,5,FALSE),""))</f>
        <v>2229.9</v>
      </c>
      <c r="M313" s="131"/>
      <c r="N313" s="101">
        <f t="shared" si="167"/>
        <v>0</v>
      </c>
      <c r="O313" s="101">
        <f t="shared" si="168"/>
        <v>0</v>
      </c>
      <c r="P313" s="102">
        <v>1</v>
      </c>
      <c r="Q313" s="8">
        <f t="shared" si="189"/>
        <v>2229.9</v>
      </c>
      <c r="R313" s="8">
        <f t="shared" si="189"/>
        <v>0</v>
      </c>
      <c r="S313" s="8">
        <f t="shared" si="190"/>
        <v>6747967.29</v>
      </c>
      <c r="T313" s="8">
        <f t="shared" si="191"/>
        <v>0</v>
      </c>
      <c r="Z313" s="103"/>
    </row>
    <row r="314" spans="1:26" ht="33" x14ac:dyDescent="0.3">
      <c r="A314" s="41" t="s">
        <v>370</v>
      </c>
      <c r="B314" s="97" t="str">
        <f>IFERROR(VLOOKUP(C314,'[23]SINAPI JUNHO'!$A:$F,6,FALSE),IFERROR(VLOOKUP(C314,'[23]BANCO DE DADOS'!$A$3:$F$12007,2,FALSE),""))</f>
        <v>SINAPI JUNHO 2025</v>
      </c>
      <c r="C314" s="98">
        <v>100987</v>
      </c>
      <c r="D314" s="99" t="str">
        <f>IF(C314="","",IFERROR(VLOOKUP($C314,'[23]E-FISCO'!$A$1:$B$5390,2,FALSE),"FALTA"))</f>
        <v>564872 - 6</v>
      </c>
      <c r="E314" s="4">
        <f>IF(C314="","",LOOKUP(C314,'[23]E-FISCO'!$A$2:$A$12235,'[23]E-FISCO'!$A$2:$A$12235))</f>
        <v>100987</v>
      </c>
      <c r="F314" s="4">
        <f>IF(C314=E314,C314,"")</f>
        <v>100987</v>
      </c>
      <c r="G314" s="4" t="e">
        <f>IF(C314="","",LOOKUP(C314,#REF!,#REF!))</f>
        <v>#REF!</v>
      </c>
      <c r="H314" s="4" t="e">
        <f>IF(C314=G314,C314,"")</f>
        <v>#REF!</v>
      </c>
      <c r="I314" s="10" t="str">
        <f>IFERROR(VLOOKUP(C314,'[23]SINAPI JUNHO'!$A:$E,2,FALSE),IFERROR(VLOOKUP(C314,'[23]BANCO DE DADOS'!$A$3:$F$12007,3,FALSE),""))</f>
        <v>CARGA DE MISTURA ASFÁLTICA EM CAMINHÃO BASCULANTE 14 M³ (UNIDADE: M3). AF_07/2020</v>
      </c>
      <c r="J314" s="6" t="str">
        <f>IFERROR(VLOOKUP(C314,'[23]SINAPI JUNHO'!$A:$E,3,FALSE),IFERROR(VLOOKUP(C314,'[23]BANCO DE DADOS'!$A$3:$F$12007,4,FALSE),""))</f>
        <v>M3</v>
      </c>
      <c r="K314" s="100">
        <v>3026.13</v>
      </c>
      <c r="L314" s="7">
        <f>IFERROR(VLOOKUP(C314,'[23]SINAPI JUNHO'!$A:$E,4,FALSE),IFERROR(VLOOKUP(C314,'[23]BANCO DE DADOS'!$A$3:$F$12007,5,FALSE),""))</f>
        <v>10.29</v>
      </c>
      <c r="M314" s="131"/>
      <c r="N314" s="101">
        <f>IF($P314="","",IF($P314=1,$C$10,IF($P314=2,$C$11,IF($P314=3,$C$12,IF($P314=4,$C$13,IF($P314=5,$C$14,IF($P314=6,$C$15)))))))</f>
        <v>0</v>
      </c>
      <c r="O314" s="101">
        <f>IF($P314="","",IF($P314=1,$D$10,IF($P314=2,$D$11,IF($P314=3,$D$12,IF($P314=4,$D$13,IF($P314=5,$D$14,IF($P314=6,$D$15)))))))</f>
        <v>0</v>
      </c>
      <c r="P314" s="102">
        <v>1</v>
      </c>
      <c r="Q314" s="8">
        <f>IF($K314="","",ROUND((L314*N314)+L314,2))</f>
        <v>10.29</v>
      </c>
      <c r="R314" s="8">
        <f>IF($K314="","",ROUND((M314*O314)+M314,2))</f>
        <v>0</v>
      </c>
      <c r="S314" s="8">
        <f>IF($K314="","",ROUND(Q314*K314,2))</f>
        <v>31138.880000000001</v>
      </c>
      <c r="T314" s="8">
        <f>IF($K314="","",ROUND(R314*K314,2))</f>
        <v>0</v>
      </c>
      <c r="Z314" s="103"/>
    </row>
    <row r="315" spans="1:26" ht="49.5" x14ac:dyDescent="0.3">
      <c r="A315" s="41" t="s">
        <v>371</v>
      </c>
      <c r="B315" s="97" t="str">
        <f>IFERROR(VLOOKUP(C315,'[23]SINAPI JUNHO'!$A:$F,6,FALSE),IFERROR(VLOOKUP(C315,'[23]BANCO DE DADOS'!$A$3:$F$12007,2,FALSE),""))</f>
        <v>SINAPI JUNHO 2025</v>
      </c>
      <c r="C315" s="98">
        <v>93593</v>
      </c>
      <c r="D315" s="99" t="str">
        <f>IF(C315="","",IFERROR(VLOOKUP($C315,'[23]E-FISCO'!$A$1:$B$5390,2,FALSE),"FALTA"))</f>
        <v>480879 - 7</v>
      </c>
      <c r="E315" s="4">
        <f>IF(C315="","",LOOKUP(C315,'[23]E-FISCO'!$A$2:$A$12235,'[23]E-FISCO'!$A$2:$A$12235))</f>
        <v>93593</v>
      </c>
      <c r="F315" s="4">
        <f t="shared" si="187"/>
        <v>93593</v>
      </c>
      <c r="G315" s="4" t="e">
        <f>IF(C315="","",LOOKUP(C315,#REF!,#REF!))</f>
        <v>#REF!</v>
      </c>
      <c r="H315" s="4" t="e">
        <f t="shared" si="188"/>
        <v>#REF!</v>
      </c>
      <c r="I315" s="10" t="str">
        <f>IFERROR(VLOOKUP(C315,'[23]SINAPI JUNHO'!$A:$E,2,FALSE),IFERROR(VLOOKUP(C315,'[23]BANCO DE DADOS'!$A$3:$F$12007,3,FALSE),""))</f>
        <v>TRANSPORTE COM CAMINHÃO BASCULANTE DE 14 M³, EM VIA URBANA PAVIMENTADA, ADICIONAL PARA DMT EXCEDENTE A 30 KM (UNIDADE: M3XKM). AF_07/2020</v>
      </c>
      <c r="J315" s="6" t="str">
        <f>IFERROR(VLOOKUP(C315,'[23]SINAPI JUNHO'!$A:$E,3,FALSE),IFERROR(VLOOKUP(C315,'[23]BANCO DE DADOS'!$A$3:$F$12007,4,FALSE),""))</f>
        <v>M3XKM</v>
      </c>
      <c r="K315" s="100">
        <v>92735.75</v>
      </c>
      <c r="L315" s="7">
        <f>IFERROR(VLOOKUP(C315,'[23]SINAPI JUNHO'!$A:$E,4,FALSE),IFERROR(VLOOKUP(C315,'[23]BANCO DE DADOS'!$A$3:$F$12007,5,FALSE),""))</f>
        <v>0.86</v>
      </c>
      <c r="M315" s="131"/>
      <c r="N315" s="101">
        <f t="shared" si="167"/>
        <v>0</v>
      </c>
      <c r="O315" s="101">
        <f t="shared" si="168"/>
        <v>0</v>
      </c>
      <c r="P315" s="102">
        <v>1</v>
      </c>
      <c r="Q315" s="8">
        <f t="shared" si="189"/>
        <v>0.86</v>
      </c>
      <c r="R315" s="8">
        <f t="shared" si="189"/>
        <v>0</v>
      </c>
      <c r="S315" s="8">
        <f t="shared" si="190"/>
        <v>79752.75</v>
      </c>
      <c r="T315" s="8">
        <f t="shared" si="191"/>
        <v>0</v>
      </c>
      <c r="Z315" s="103"/>
    </row>
    <row r="316" spans="1:26" ht="33" x14ac:dyDescent="0.3">
      <c r="A316" s="41" t="s">
        <v>372</v>
      </c>
      <c r="B316" s="97" t="str">
        <f>IFERROR(VLOOKUP(C316,'[23]SINAPI JUNHO'!$A:$F,6,FALSE),IFERROR(VLOOKUP(C316,'[23]BANCO DE DADOS'!$A$3:$F$12007,2,FALSE),""))</f>
        <v>SINAPI JUNHO 2025</v>
      </c>
      <c r="C316" s="98">
        <v>95876</v>
      </c>
      <c r="D316" s="99" t="str">
        <f>IF(C316="","",IFERROR(VLOOKUP($C316,'[23]E-FISCO'!$A$1:$B$5390,2,FALSE),"FALTA"))</f>
        <v>491949 - 1</v>
      </c>
      <c r="E316" s="4">
        <f>IF(C316="","",LOOKUP(C316,'[23]E-FISCO'!$A$2:$A$12235,'[23]E-FISCO'!$A$2:$A$12235))</f>
        <v>95876</v>
      </c>
      <c r="F316" s="4">
        <f t="shared" si="187"/>
        <v>95876</v>
      </c>
      <c r="G316" s="4" t="e">
        <f>IF(C316="","",LOOKUP(C316,#REF!,#REF!))</f>
        <v>#REF!</v>
      </c>
      <c r="H316" s="4" t="e">
        <f t="shared" si="188"/>
        <v>#REF!</v>
      </c>
      <c r="I316" s="10" t="str">
        <f>IFERROR(VLOOKUP(C316,'[23]SINAPI JUNHO'!$A:$E,2,FALSE),IFERROR(VLOOKUP(C316,'[23]BANCO DE DADOS'!$A$3:$F$12007,3,FALSE),""))</f>
        <v>TRANSPORTE COM CAMINHÃO BASCULANTE DE 14 M³, EM VIA URBANA PAVIMENTADA, DMT ATÉ 30 KM (UNIDADE: M3XKM). AF_07/2020</v>
      </c>
      <c r="J316" s="6" t="str">
        <f>IFERROR(VLOOKUP(C316,'[23]SINAPI JUNHO'!$A:$E,3,FALSE),IFERROR(VLOOKUP(C316,'[23]BANCO DE DADOS'!$A$3:$F$12007,4,FALSE),""))</f>
        <v>M3XKM</v>
      </c>
      <c r="K316" s="100">
        <v>10303.969999999999</v>
      </c>
      <c r="L316" s="7">
        <f>IFERROR(VLOOKUP(C316,'[23]SINAPI JUNHO'!$A:$E,4,FALSE),IFERROR(VLOOKUP(C316,'[23]BANCO DE DADOS'!$A$3:$F$12007,5,FALSE),""))</f>
        <v>2.12</v>
      </c>
      <c r="M316" s="131"/>
      <c r="N316" s="101">
        <f t="shared" si="167"/>
        <v>0</v>
      </c>
      <c r="O316" s="101">
        <f t="shared" si="168"/>
        <v>0</v>
      </c>
      <c r="P316" s="102">
        <v>1</v>
      </c>
      <c r="Q316" s="8">
        <f t="shared" si="189"/>
        <v>2.12</v>
      </c>
      <c r="R316" s="8">
        <f t="shared" si="189"/>
        <v>0</v>
      </c>
      <c r="S316" s="8">
        <f t="shared" si="190"/>
        <v>21844.42</v>
      </c>
      <c r="T316" s="8">
        <f t="shared" si="191"/>
        <v>0</v>
      </c>
      <c r="Z316" s="103"/>
    </row>
    <row r="317" spans="1:26" ht="49.5" customHeight="1" x14ac:dyDescent="0.3">
      <c r="A317" s="41" t="s">
        <v>373</v>
      </c>
      <c r="B317" s="97" t="str">
        <f>IFERROR(VLOOKUP(C317,'[23]SINAPI JUNHO'!$A:$F,6,FALSE),IFERROR(VLOOKUP(C317,'[23]BANCO DE DADOS'!$A$3:$F$12007,2,FALSE),""))</f>
        <v>SINAPI JUNHO 2025</v>
      </c>
      <c r="C317" s="98">
        <v>102333</v>
      </c>
      <c r="D317" s="99" t="str">
        <f>IF(C317="","",IFERROR(VLOOKUP($C317,'[23]E-FISCO'!$A$1:$B$5390,2,FALSE),"FALTA"))</f>
        <v>FALTA</v>
      </c>
      <c r="E317" s="4">
        <f>IF(C317="","",LOOKUP(C317,'[23]E-FISCO'!$A$2:$A$12235,'[23]E-FISCO'!$A$2:$A$12235))</f>
        <v>102332</v>
      </c>
      <c r="F317" s="4" t="str">
        <f t="shared" si="187"/>
        <v/>
      </c>
      <c r="G317" s="4" t="e">
        <f>IF(C317="","",LOOKUP(C317,#REF!,#REF!))</f>
        <v>#REF!</v>
      </c>
      <c r="H317" s="4" t="e">
        <f t="shared" si="188"/>
        <v>#REF!</v>
      </c>
      <c r="I317" s="10" t="str">
        <f>IFERROR(VLOOKUP(C317,'[23]SINAPI JUNHO'!$A:$E,2,FALSE),IFERROR(VLOOKUP(C317,'[23]BANCO DE DADOS'!$A$3:$F$12007,3,FALSE),""))</f>
        <v>TRANSPORTE COM CAMINHÃO TANQUE DE TRANSPORTE DE MATERIAL ASFÁLTICO DE 20000 L, EM VIA URBANA PAVIMENTADA, ADICIONAL PARA DMT EXCEDENTE A 30 KM (UNIDADE: TXKM). AF_07/2020</v>
      </c>
      <c r="J317" s="6" t="str">
        <f>IFERROR(VLOOKUP(C317,'[23]SINAPI JUNHO'!$A:$E,3,FALSE),IFERROR(VLOOKUP(C317,'[23]BANCO DE DADOS'!$A$3:$F$12007,4,FALSE),""))</f>
        <v>TXKM</v>
      </c>
      <c r="K317" s="100">
        <v>927.36</v>
      </c>
      <c r="L317" s="7">
        <f>IFERROR(VLOOKUP(C317,'[23]SINAPI JUNHO'!$A:$E,4,FALSE),IFERROR(VLOOKUP(C317,'[23]BANCO DE DADOS'!$A$3:$F$12007,5,FALSE),""))</f>
        <v>0.72</v>
      </c>
      <c r="M317" s="131"/>
      <c r="N317" s="101">
        <f t="shared" si="167"/>
        <v>0</v>
      </c>
      <c r="O317" s="101">
        <f t="shared" si="168"/>
        <v>0</v>
      </c>
      <c r="P317" s="102">
        <v>1</v>
      </c>
      <c r="Q317" s="8">
        <f t="shared" si="189"/>
        <v>0.72</v>
      </c>
      <c r="R317" s="8">
        <f t="shared" si="189"/>
        <v>0</v>
      </c>
      <c r="S317" s="8">
        <f t="shared" si="190"/>
        <v>667.7</v>
      </c>
      <c r="T317" s="8">
        <f t="shared" si="191"/>
        <v>0</v>
      </c>
      <c r="Z317" s="103"/>
    </row>
    <row r="318" spans="1:26" x14ac:dyDescent="0.3">
      <c r="A318" s="41" t="s">
        <v>374</v>
      </c>
      <c r="B318" s="97" t="str">
        <f>IFERROR(VLOOKUP(C318,'[23]SINAPI JUNHO'!$A:$F,6,FALSE),IFERROR(VLOOKUP(C318,'[23]BANCO DE DADOS'!$A$3:$F$12007,2,FALSE),""))</f>
        <v>SICRO ABRIL/ 25</v>
      </c>
      <c r="C318" s="98">
        <v>4011353</v>
      </c>
      <c r="D318" s="99" t="str">
        <f>IF(C318="","",IFERROR(VLOOKUP($C318,'[23]E-FISCO'!$A$1:$B$5390,2,FALSE),"FALTA"))</f>
        <v>FALTA</v>
      </c>
      <c r="E318" s="4">
        <f>IF(C318="","",LOOKUP(C318,'[23]E-FISCO'!$A$2:$A$12235,'[23]E-FISCO'!$A$2:$A$12235))</f>
        <v>3713612</v>
      </c>
      <c r="F318" s="4" t="str">
        <f t="shared" si="187"/>
        <v/>
      </c>
      <c r="G318" s="4" t="e">
        <f>IF(C318="","",LOOKUP(C318,#REF!,#REF!))</f>
        <v>#REF!</v>
      </c>
      <c r="H318" s="4" t="e">
        <f t="shared" si="188"/>
        <v>#REF!</v>
      </c>
      <c r="I318" s="10" t="str">
        <f>IFERROR(VLOOKUP(C318,'[23]SINAPI JUNHO'!$A:$E,2,FALSE),IFERROR(VLOOKUP(C318,'[23]BANCO DE DADOS'!$A$3:$F$12007,3,FALSE),""))</f>
        <v>PINTURA DE LIGAÇÃO (ADAPTADO)</v>
      </c>
      <c r="J318" s="6" t="str">
        <f>IFERROR(VLOOKUP(C318,'[23]SINAPI JUNHO'!$A:$E,3,FALSE),IFERROR(VLOOKUP(C318,'[23]BANCO DE DADOS'!$A$3:$F$12007,4,FALSE),""))</f>
        <v>M²</v>
      </c>
      <c r="K318" s="100">
        <v>60522.6</v>
      </c>
      <c r="L318" s="7">
        <f>IFERROR(VLOOKUP(C318,'[23]SINAPI JUNHO'!$A:$E,4,FALSE),IFERROR(VLOOKUP(C318,'[23]BANCO DE DADOS'!$A$3:$F$12007,5,FALSE),""))</f>
        <v>1.63</v>
      </c>
      <c r="M318" s="131"/>
      <c r="N318" s="101">
        <f t="shared" si="167"/>
        <v>0</v>
      </c>
      <c r="O318" s="101">
        <f t="shared" si="168"/>
        <v>0</v>
      </c>
      <c r="P318" s="102">
        <v>1</v>
      </c>
      <c r="Q318" s="8">
        <f t="shared" si="189"/>
        <v>1.63</v>
      </c>
      <c r="R318" s="8">
        <f t="shared" si="189"/>
        <v>0</v>
      </c>
      <c r="S318" s="8">
        <f t="shared" si="190"/>
        <v>98651.839999999997</v>
      </c>
      <c r="T318" s="8">
        <f t="shared" si="191"/>
        <v>0</v>
      </c>
      <c r="Z318" s="103"/>
    </row>
    <row r="319" spans="1:26" ht="33" x14ac:dyDescent="0.3">
      <c r="A319" s="41" t="s">
        <v>375</v>
      </c>
      <c r="B319" s="97" t="str">
        <f>IFERROR(VLOOKUP(C319,'[23]SINAPI JUNHO'!$A:$F,6,FALSE),IFERROR(VLOOKUP(C319,'[23]BANCO DE DADOS'!$A$3:$F$12007,2,FALSE),""))</f>
        <v>SINAPI JUNHO 2025</v>
      </c>
      <c r="C319" s="98">
        <v>96001</v>
      </c>
      <c r="D319" s="99" t="str">
        <f>IF(C319="","",IFERROR(VLOOKUP($C319,'[23]E-FISCO'!$A$1:$B$5390,2,FALSE),"FALTA"))</f>
        <v>512039 - 0</v>
      </c>
      <c r="E319" s="4">
        <f>IF(C319="","",LOOKUP(C319,'[23]E-FISCO'!$A$2:$A$12235,'[23]E-FISCO'!$A$2:$A$12235))</f>
        <v>96001</v>
      </c>
      <c r="F319" s="4">
        <f t="shared" si="187"/>
        <v>96001</v>
      </c>
      <c r="G319" s="4" t="e">
        <f>IF(C319="","",LOOKUP(C319,#REF!,#REF!))</f>
        <v>#REF!</v>
      </c>
      <c r="H319" s="4" t="e">
        <f t="shared" si="188"/>
        <v>#REF!</v>
      </c>
      <c r="I319" s="10" t="str">
        <f>IFERROR(VLOOKUP(C319,'[23]SINAPI JUNHO'!$A:$E,2,FALSE),IFERROR(VLOOKUP(C319,'[23]BANCO DE DADOS'!$A$3:$F$12007,3,FALSE),""))</f>
        <v>FRESAGEM DE PAVIMENTO ASFÁLTICO (PROFUNDIDADE ATÉ 5,0 CM) - EXCLUSIVE TRANSPORTE. AF_11/2019</v>
      </c>
      <c r="J319" s="6" t="str">
        <f>IFERROR(VLOOKUP(C319,'[23]SINAPI JUNHO'!$A:$E,3,FALSE),IFERROR(VLOOKUP(C319,'[23]BANCO DE DADOS'!$A$3:$F$12007,4,FALSE),""))</f>
        <v>M2</v>
      </c>
      <c r="K319" s="100">
        <v>18156.78</v>
      </c>
      <c r="L319" s="7">
        <f>IFERROR(VLOOKUP(C319,'[23]SINAPI JUNHO'!$A:$E,4,FALSE),IFERROR(VLOOKUP(C319,'[23]BANCO DE DADOS'!$A$3:$F$12007,5,FALSE),""))</f>
        <v>7.23</v>
      </c>
      <c r="M319" s="131"/>
      <c r="N319" s="101">
        <f t="shared" si="167"/>
        <v>0</v>
      </c>
      <c r="O319" s="101">
        <f t="shared" si="168"/>
        <v>0</v>
      </c>
      <c r="P319" s="102">
        <v>1</v>
      </c>
      <c r="Q319" s="8">
        <f t="shared" si="189"/>
        <v>7.23</v>
      </c>
      <c r="R319" s="8">
        <f t="shared" si="189"/>
        <v>0</v>
      </c>
      <c r="S319" s="8">
        <f t="shared" si="190"/>
        <v>131273.51999999999</v>
      </c>
      <c r="T319" s="8">
        <f t="shared" si="191"/>
        <v>0</v>
      </c>
      <c r="Z319" s="103"/>
    </row>
    <row r="320" spans="1:26" ht="33" x14ac:dyDescent="0.3">
      <c r="A320" s="41" t="s">
        <v>376</v>
      </c>
      <c r="B320" s="97" t="str">
        <f>IFERROR(VLOOKUP(C320,'[23]SINAPI JUNHO'!$A:$F,6,FALSE),IFERROR(VLOOKUP(C320,'[23]BANCO DE DADOS'!$A$3:$F$12007,2,FALSE),""))</f>
        <v>COMPOSIÇÃO</v>
      </c>
      <c r="C320" s="98" t="s">
        <v>101</v>
      </c>
      <c r="D320" s="99" t="str">
        <f>IF(C320="","",IFERROR(VLOOKUP($C320,'[23]E-FISCO'!$A$1:$B$5390,2,FALSE),"FALTA"))</f>
        <v>FALTA</v>
      </c>
      <c r="E320" s="4" t="str">
        <f>IF(C320="","",LOOKUP(C320,'[23]E-FISCO'!$A$2:$A$12235,'[23]E-FISCO'!$A$2:$A$12235))</f>
        <v>A9372</v>
      </c>
      <c r="F320" s="4" t="str">
        <f t="shared" si="187"/>
        <v/>
      </c>
      <c r="G320" s="4" t="e">
        <f>IF(C320="","",LOOKUP(C320,#REF!,#REF!))</f>
        <v>#REF!</v>
      </c>
      <c r="H320" s="4" t="e">
        <f t="shared" si="188"/>
        <v>#REF!</v>
      </c>
      <c r="I320" s="10" t="str">
        <f>IFERROR(VLOOKUP(C320,'[23]SINAPI JUNHO'!$A:$E,2,FALSE),IFERROR(VLOOKUP(C320,'[23]BANCO DE DADOS'!$A$3:$F$12007,3,FALSE),""))</f>
        <v>TRANSPORTE DE EMULSÃO ASFALTICA CATIÔNICA RR - 2C PARA PAVIMENTAÇÃO ASFALTICA</v>
      </c>
      <c r="J320" s="6" t="str">
        <f>IFERROR(VLOOKUP(C320,'[23]SINAPI JUNHO'!$A:$E,3,FALSE),IFERROR(VLOOKUP(C320,'[23]BANCO DE DADOS'!$A$3:$F$12007,4,FALSE),""))</f>
        <v>T</v>
      </c>
      <c r="K320" s="100">
        <v>27.24</v>
      </c>
      <c r="L320" s="7">
        <f>IFERROR(VLOOKUP(C320,'[23]SINAPI JUNHO'!$A:$E,4,FALSE),IFERROR(VLOOKUP(C320,'[23]BANCO DE DADOS'!$A$3:$F$12007,5,FALSE),""))</f>
        <v>505.05</v>
      </c>
      <c r="M320" s="131"/>
      <c r="N320" s="101">
        <f t="shared" si="167"/>
        <v>0</v>
      </c>
      <c r="O320" s="101">
        <f t="shared" si="168"/>
        <v>0</v>
      </c>
      <c r="P320" s="102">
        <v>2</v>
      </c>
      <c r="Q320" s="8">
        <f t="shared" si="189"/>
        <v>505.05</v>
      </c>
      <c r="R320" s="8">
        <f t="shared" si="189"/>
        <v>0</v>
      </c>
      <c r="S320" s="8">
        <f t="shared" si="190"/>
        <v>13757.56</v>
      </c>
      <c r="T320" s="8">
        <f t="shared" si="191"/>
        <v>0</v>
      </c>
      <c r="Z320" s="103"/>
    </row>
    <row r="321" spans="1:26" ht="49.5" x14ac:dyDescent="0.3">
      <c r="A321" s="41" t="s">
        <v>377</v>
      </c>
      <c r="B321" s="97" t="str">
        <f>IFERROR(VLOOKUP(C321,'[23]SINAPI JUNHO'!$A:$F,6,FALSE),IFERROR(VLOOKUP(C321,'[23]BANCO DE DADOS'!$A$3:$F$12007,2,FALSE),""))</f>
        <v>SINAPI JUNHO 2025</v>
      </c>
      <c r="C321" s="98">
        <v>96396</v>
      </c>
      <c r="D321" s="99" t="str">
        <f>IF(C321="","",IFERROR(VLOOKUP($C321,'[23]E-FISCO'!$A$1:$B$5390,2,FALSE),"FALTA"))</f>
        <v>477471 - 0</v>
      </c>
      <c r="E321" s="4">
        <f>IF(C321="","",LOOKUP(C321,'[23]E-FISCO'!$A$2:$A$12235,'[23]E-FISCO'!$A$2:$A$12235))</f>
        <v>96396</v>
      </c>
      <c r="F321" s="4">
        <f t="shared" si="187"/>
        <v>96396</v>
      </c>
      <c r="G321" s="4" t="e">
        <f>IF(C321="","",LOOKUP(C321,#REF!,#REF!))</f>
        <v>#REF!</v>
      </c>
      <c r="H321" s="4" t="e">
        <f t="shared" si="188"/>
        <v>#REF!</v>
      </c>
      <c r="I321" s="10" t="str">
        <f>IFERROR(VLOOKUP(C321,'[23]SINAPI JUNHO'!$A:$E,2,FALSE),IFERROR(VLOOKUP(C321,'[23]BANCO DE DADOS'!$A$3:$F$12007,3,FALSE),""))</f>
        <v>CONSTRUÇÃO DE BASE E SUB-BASE PARA PAVIMENTAÇÃO DE BRITA GRADUADA SIMPLES, COM ESPESSURA DE 15 CM - EXCLUSIVE CARGA E TRANSPORTE. AF_09/2024</v>
      </c>
      <c r="J321" s="6" t="str">
        <f>IFERROR(VLOOKUP(C321,'[23]SINAPI JUNHO'!$A:$E,3,FALSE),IFERROR(VLOOKUP(C321,'[23]BANCO DE DADOS'!$A$3:$F$12007,4,FALSE),""))</f>
        <v>M3</v>
      </c>
      <c r="K321" s="100">
        <v>907.84</v>
      </c>
      <c r="L321" s="7">
        <f>IFERROR(VLOOKUP(C321,'[23]SINAPI JUNHO'!$A:$E,4,FALSE),IFERROR(VLOOKUP(C321,'[23]BANCO DE DADOS'!$A$3:$F$12007,5,FALSE),""))</f>
        <v>172.1</v>
      </c>
      <c r="M321" s="131"/>
      <c r="N321" s="101">
        <f t="shared" si="167"/>
        <v>0</v>
      </c>
      <c r="O321" s="101">
        <f t="shared" si="168"/>
        <v>0</v>
      </c>
      <c r="P321" s="102">
        <v>1</v>
      </c>
      <c r="Q321" s="8">
        <f t="shared" si="189"/>
        <v>172.1</v>
      </c>
      <c r="R321" s="8">
        <f t="shared" si="189"/>
        <v>0</v>
      </c>
      <c r="S321" s="8">
        <f t="shared" si="190"/>
        <v>156239.26</v>
      </c>
      <c r="T321" s="8">
        <f t="shared" si="191"/>
        <v>0</v>
      </c>
      <c r="Z321" s="103"/>
    </row>
    <row r="322" spans="1:26" ht="49.5" x14ac:dyDescent="0.3">
      <c r="A322" s="41" t="s">
        <v>378</v>
      </c>
      <c r="B322" s="97" t="str">
        <f>IFERROR(VLOOKUP(C322,'[23]SINAPI JUNHO'!$A:$F,6,FALSE),IFERROR(VLOOKUP(C322,'[23]BANCO DE DADOS'!$A$3:$F$12007,2,FALSE),""))</f>
        <v>SINAPI JUNHO 2025</v>
      </c>
      <c r="C322" s="106">
        <v>100975</v>
      </c>
      <c r="D322" s="99" t="str">
        <f>IF(C322="","",IFERROR(VLOOKUP($C322,'[23]E-FISCO'!$A$1:$B$5390,2,FALSE),"FALTA"))</f>
        <v>565329 - 0</v>
      </c>
      <c r="E322" s="4">
        <f>IF(C322="","",LOOKUP(C322,'[23]E-FISCO'!$A$2:$A$12235,'[23]E-FISCO'!$A$2:$A$12235))</f>
        <v>100975</v>
      </c>
      <c r="F322" s="4">
        <f t="shared" si="187"/>
        <v>100975</v>
      </c>
      <c r="G322" s="4" t="e">
        <f>IF(C322="","",LOOKUP(C322,#REF!,#REF!))</f>
        <v>#REF!</v>
      </c>
      <c r="H322" s="4" t="e">
        <f t="shared" si="188"/>
        <v>#REF!</v>
      </c>
      <c r="I322" s="10" t="str">
        <f>IFERROR(VLOOKUP(C322,'[23]SINAPI JUNHO'!$A:$E,2,FALSE),IFERROR(VLOOKUP(C322,'[23]BANCO DE DADOS'!$A$3:$F$12007,3,FALSE),""))</f>
        <v>CARGA, MANOBRA E DESCARGA DE SOLOS E MATERIAIS GRANULARES EM CAMINHÃO BASCULANTE 14 M³ - CARGA COM PÁ CARREGADEIRA (CAÇAMBA DE 1,7 A 2,8 M³ / 128 HP) E DESCARGA LIVRE (UNIDADE: M3). AF_07/2020</v>
      </c>
      <c r="J322" s="6" t="str">
        <f>IFERROR(VLOOKUP(C322,'[23]SINAPI JUNHO'!$A:$E,3,FALSE),IFERROR(VLOOKUP(C322,'[23]BANCO DE DADOS'!$A$3:$F$12007,4,FALSE),""))</f>
        <v>M3</v>
      </c>
      <c r="K322" s="100">
        <v>1815.68</v>
      </c>
      <c r="L322" s="7">
        <f>IFERROR(VLOOKUP(C322,'[23]SINAPI JUNHO'!$A:$E,4,FALSE),IFERROR(VLOOKUP(C322,'[23]BANCO DE DADOS'!$A$3:$F$12007,5,FALSE),""))</f>
        <v>8.4</v>
      </c>
      <c r="M322" s="131"/>
      <c r="N322" s="101">
        <f t="shared" si="167"/>
        <v>0</v>
      </c>
      <c r="O322" s="101">
        <f t="shared" si="168"/>
        <v>0</v>
      </c>
      <c r="P322" s="102">
        <v>1</v>
      </c>
      <c r="Q322" s="8">
        <f t="shared" si="189"/>
        <v>8.4</v>
      </c>
      <c r="R322" s="8">
        <f t="shared" si="189"/>
        <v>0</v>
      </c>
      <c r="S322" s="8">
        <f t="shared" si="190"/>
        <v>15251.71</v>
      </c>
      <c r="T322" s="8">
        <f t="shared" si="191"/>
        <v>0</v>
      </c>
      <c r="Z322" s="103"/>
    </row>
    <row r="323" spans="1:26" ht="49.5" x14ac:dyDescent="0.3">
      <c r="A323" s="41" t="s">
        <v>379</v>
      </c>
      <c r="B323" s="97" t="str">
        <f>IFERROR(VLOOKUP(C323,'[23]SINAPI JUNHO'!$A:$F,6,FALSE),IFERROR(VLOOKUP(C323,'[23]BANCO DE DADOS'!$A$3:$F$12007,2,FALSE),""))</f>
        <v>SINAPI JUNHO 2025</v>
      </c>
      <c r="C323" s="106">
        <v>93593</v>
      </c>
      <c r="D323" s="99" t="str">
        <f>IF(C323="","",IFERROR(VLOOKUP($C323,'[23]E-FISCO'!$A$1:$B$5390,2,FALSE),"FALTA"))</f>
        <v>480879 - 7</v>
      </c>
      <c r="E323" s="4">
        <f>IF(C323="","",LOOKUP(C323,'[23]E-FISCO'!$A$2:$A$12235,'[23]E-FISCO'!$A$2:$A$12235))</f>
        <v>93593</v>
      </c>
      <c r="F323" s="4">
        <f t="shared" si="187"/>
        <v>93593</v>
      </c>
      <c r="G323" s="4" t="e">
        <f>IF(C323="","",LOOKUP(C323,#REF!,#REF!))</f>
        <v>#REF!</v>
      </c>
      <c r="H323" s="4" t="e">
        <f t="shared" si="188"/>
        <v>#REF!</v>
      </c>
      <c r="I323" s="10" t="str">
        <f>IFERROR(VLOOKUP(C323,'[23]SINAPI JUNHO'!$A:$E,2,FALSE),IFERROR(VLOOKUP(C323,'[23]BANCO DE DADOS'!$A$3:$F$12007,3,FALSE),""))</f>
        <v>TRANSPORTE COM CAMINHÃO BASCULANTE DE 14 M³, EM VIA URBANA PAVIMENTADA, ADICIONAL PARA DMT EXCEDENTE A 30 KM (UNIDADE: M3XKM). AF_07/2020</v>
      </c>
      <c r="J323" s="6" t="str">
        <f>IFERROR(VLOOKUP(C323,'[23]SINAPI JUNHO'!$A:$E,3,FALSE),IFERROR(VLOOKUP(C323,'[23]BANCO DE DADOS'!$A$3:$F$12007,4,FALSE),""))</f>
        <v>M3XKM</v>
      </c>
      <c r="K323" s="100">
        <v>52332.44</v>
      </c>
      <c r="L323" s="7">
        <f>IFERROR(VLOOKUP(C323,'[23]SINAPI JUNHO'!$A:$E,4,FALSE),IFERROR(VLOOKUP(C323,'[23]BANCO DE DADOS'!$A$3:$F$12007,5,FALSE),""))</f>
        <v>0.86</v>
      </c>
      <c r="M323" s="131"/>
      <c r="N323" s="101">
        <f t="shared" si="167"/>
        <v>0</v>
      </c>
      <c r="O323" s="101">
        <f t="shared" si="168"/>
        <v>0</v>
      </c>
      <c r="P323" s="102">
        <v>1</v>
      </c>
      <c r="Q323" s="8">
        <f t="shared" si="189"/>
        <v>0.86</v>
      </c>
      <c r="R323" s="8">
        <f t="shared" si="189"/>
        <v>0</v>
      </c>
      <c r="S323" s="8">
        <f t="shared" si="190"/>
        <v>45005.9</v>
      </c>
      <c r="T323" s="8">
        <f t="shared" si="191"/>
        <v>0</v>
      </c>
      <c r="Z323" s="103"/>
    </row>
    <row r="324" spans="1:26" ht="33" x14ac:dyDescent="0.3">
      <c r="A324" s="41" t="s">
        <v>380</v>
      </c>
      <c r="B324" s="97" t="str">
        <f>IFERROR(VLOOKUP(C324,'[23]SINAPI JUNHO'!$A:$F,6,FALSE),IFERROR(VLOOKUP(C324,'[23]BANCO DE DADOS'!$A$3:$F$12007,2,FALSE),""))</f>
        <v>SINAPI JUNHO 2025</v>
      </c>
      <c r="C324" s="106">
        <v>95876</v>
      </c>
      <c r="D324" s="99" t="str">
        <f>IF(C324="","",IFERROR(VLOOKUP($C324,'[23]E-FISCO'!$A$1:$B$5390,2,FALSE),"FALTA"))</f>
        <v>491949 - 1</v>
      </c>
      <c r="E324" s="4">
        <f>IF(C324="","",LOOKUP(C324,'[23]E-FISCO'!$A$2:$A$12235,'[23]E-FISCO'!$A$2:$A$12235))</f>
        <v>95876</v>
      </c>
      <c r="F324" s="4">
        <f t="shared" si="187"/>
        <v>95876</v>
      </c>
      <c r="G324" s="4" t="e">
        <f>IF(C324="","",LOOKUP(C324,#REF!,#REF!))</f>
        <v>#REF!</v>
      </c>
      <c r="H324" s="4" t="e">
        <f t="shared" si="188"/>
        <v>#REF!</v>
      </c>
      <c r="I324" s="10" t="str">
        <f>IFERROR(VLOOKUP(C324,'[23]SINAPI JUNHO'!$A:$E,2,FALSE),IFERROR(VLOOKUP(C324,'[23]BANCO DE DADOS'!$A$3:$F$12007,3,FALSE),""))</f>
        <v>TRANSPORTE COM CAMINHÃO BASCULANTE DE 14 M³, EM VIA URBANA PAVIMENTADA, DMT ATÉ 30 KM (UNIDADE: M3XKM). AF_07/2020</v>
      </c>
      <c r="J324" s="6" t="str">
        <f>IFERROR(VLOOKUP(C324,'[23]SINAPI JUNHO'!$A:$E,3,FALSE),IFERROR(VLOOKUP(C324,'[23]BANCO DE DADOS'!$A$3:$F$12007,4,FALSE),""))</f>
        <v>M3XKM</v>
      </c>
      <c r="K324" s="100">
        <v>5814.72</v>
      </c>
      <c r="L324" s="7">
        <f>IFERROR(VLOOKUP(C324,'[23]SINAPI JUNHO'!$A:$E,4,FALSE),IFERROR(VLOOKUP(C324,'[23]BANCO DE DADOS'!$A$3:$F$12007,5,FALSE),""))</f>
        <v>2.12</v>
      </c>
      <c r="M324" s="131"/>
      <c r="N324" s="101">
        <f t="shared" si="167"/>
        <v>0</v>
      </c>
      <c r="O324" s="101">
        <f t="shared" si="168"/>
        <v>0</v>
      </c>
      <c r="P324" s="102">
        <v>1</v>
      </c>
      <c r="Q324" s="8">
        <f t="shared" si="189"/>
        <v>2.12</v>
      </c>
      <c r="R324" s="8">
        <f t="shared" si="189"/>
        <v>0</v>
      </c>
      <c r="S324" s="8">
        <f t="shared" si="190"/>
        <v>12327.21</v>
      </c>
      <c r="T324" s="8">
        <f t="shared" si="191"/>
        <v>0</v>
      </c>
      <c r="Z324" s="103"/>
    </row>
    <row r="325" spans="1:26" ht="49.5" x14ac:dyDescent="0.3">
      <c r="A325" s="41" t="s">
        <v>381</v>
      </c>
      <c r="B325" s="97" t="str">
        <f>IFERROR(VLOOKUP(C325,'[23]SINAPI JUNHO'!$A:$F,6,FALSE),IFERROR(VLOOKUP(C325,'[23]BANCO DE DADOS'!$A$3:$F$12007,2,FALSE),""))</f>
        <v>COTAÇÃO</v>
      </c>
      <c r="C325" s="106" t="s">
        <v>382</v>
      </c>
      <c r="D325" s="99" t="str">
        <f>IF(C325="","",IFERROR(VLOOKUP($C325,'[23]E-FISCO'!$A$1:$B$5390,2,FALSE),"FALTA"))</f>
        <v>FALTA</v>
      </c>
      <c r="E325" s="4" t="str">
        <f>IF(C325="","",LOOKUP(C325,'[23]E-FISCO'!$A$2:$A$12235,'[23]E-FISCO'!$A$2:$A$12235))</f>
        <v>A9372</v>
      </c>
      <c r="F325" s="4" t="str">
        <f t="shared" si="187"/>
        <v/>
      </c>
      <c r="G325" s="4" t="e">
        <f>IF(C325="","",LOOKUP(C325,#REF!,#REF!))</f>
        <v>#REF!</v>
      </c>
      <c r="H325" s="4" t="e">
        <f t="shared" si="188"/>
        <v>#REF!</v>
      </c>
      <c r="I325" s="10" t="str">
        <f>IFERROR(VLOOKUP(C325,'[23]SINAPI JUNHO'!$A:$E,2,FALSE),IFERROR(VLOOKUP(C325,'[23]BANCO DE DADOS'!$A$3:$F$12007,3,FALSE),""))</f>
        <v>SERVICO DE TRATAMENTO DE RESIDUOS - DO TIPO REJEITOS SOLIDOS, CLASSE A( CONAMA 307/02 )e  II B (NBR 10004), EM CENTRAL DE TRATAMENTO (ENTULHO/METRALHA/FRESA)</v>
      </c>
      <c r="J325" s="6" t="str">
        <f>IFERROR(VLOOKUP(C325,'[23]SINAPI JUNHO'!$A:$E,3,FALSE),IFERROR(VLOOKUP(C325,'[23]BANCO DE DADOS'!$A$3:$F$12007,4,FALSE),""))</f>
        <v>T</v>
      </c>
      <c r="K325" s="100">
        <v>8.17</v>
      </c>
      <c r="L325" s="7">
        <f>IFERROR(VLOOKUP(C325,'[23]SINAPI JUNHO'!$A:$E,4,FALSE),IFERROR(VLOOKUP(C325,'[23]BANCO DE DADOS'!$A$3:$F$12007,5,FALSE),""))</f>
        <v>45</v>
      </c>
      <c r="M325" s="131"/>
      <c r="N325" s="101">
        <f t="shared" si="167"/>
        <v>0</v>
      </c>
      <c r="O325" s="101">
        <f t="shared" si="168"/>
        <v>0</v>
      </c>
      <c r="P325" s="102">
        <v>2</v>
      </c>
      <c r="Q325" s="8">
        <f t="shared" si="189"/>
        <v>45</v>
      </c>
      <c r="R325" s="8">
        <f t="shared" si="189"/>
        <v>0</v>
      </c>
      <c r="S325" s="8">
        <f t="shared" si="190"/>
        <v>367.65</v>
      </c>
      <c r="T325" s="8">
        <f t="shared" si="191"/>
        <v>0</v>
      </c>
      <c r="Z325" s="103"/>
    </row>
    <row r="326" spans="1:26" x14ac:dyDescent="0.25">
      <c r="A326" s="91" t="s">
        <v>383</v>
      </c>
      <c r="B326" s="91"/>
      <c r="C326" s="92"/>
      <c r="D326" s="93"/>
      <c r="E326" s="93"/>
      <c r="F326" s="93"/>
      <c r="G326" s="93"/>
      <c r="H326" s="93"/>
      <c r="I326" s="3" t="s">
        <v>141</v>
      </c>
      <c r="J326" s="93"/>
      <c r="K326" s="94"/>
      <c r="L326" s="95"/>
      <c r="M326" s="132"/>
      <c r="N326" s="93"/>
      <c r="O326" s="93"/>
      <c r="P326" s="93"/>
      <c r="Q326" s="93"/>
      <c r="R326" s="93"/>
      <c r="S326" s="96">
        <f>SUM(S327:S335)</f>
        <v>332581.12</v>
      </c>
      <c r="T326" s="96">
        <f>SUM(T327:T335)</f>
        <v>0</v>
      </c>
      <c r="Z326" s="103"/>
    </row>
    <row r="327" spans="1:26" ht="33" x14ac:dyDescent="0.3">
      <c r="A327" s="41" t="s">
        <v>384</v>
      </c>
      <c r="B327" s="97" t="str">
        <f>IFERROR(VLOOKUP(C327,'[23]SINAPI JUNHO'!$A:$F,6,FALSE),IFERROR(VLOOKUP(C327,'[23]BANCO DE DADOS'!$A$3:$F$12007,2,FALSE),""))</f>
        <v>SICRO ABRIL/ 25</v>
      </c>
      <c r="C327" s="98">
        <v>5213444</v>
      </c>
      <c r="D327" s="99" t="str">
        <f>IF(C327="","",IFERROR(VLOOKUP($C327,'[23]E-FISCO'!$A$1:$B$5390,2,FALSE),"FALTA"))</f>
        <v>556854 - 4</v>
      </c>
      <c r="E327" s="4">
        <f>IF(C327="","",LOOKUP(C327,'[23]E-FISCO'!$A$2:$A$12235,'[23]E-FISCO'!$A$2:$A$12235))</f>
        <v>5213430</v>
      </c>
      <c r="F327" s="4" t="str">
        <f t="shared" ref="F327:F330" si="192">IF(C327=E327,C327,"")</f>
        <v/>
      </c>
      <c r="G327" s="4" t="e">
        <f>IF(C327="","",LOOKUP(C327,#REF!,#REF!))</f>
        <v>#REF!</v>
      </c>
      <c r="H327" s="4" t="e">
        <f t="shared" ref="H327:H330" si="193">IF(C327=G327,C327,"")</f>
        <v>#REF!</v>
      </c>
      <c r="I327" s="10" t="str">
        <f>IFERROR(VLOOKUP(C327,'[23]SINAPI JUNHO'!$A:$E,2,FALSE),IFERROR(VLOOKUP(C327,'[23]BANCO DE DADOS'!$A$3:$F$12007,3,FALSE),""))</f>
        <v>PLACA DE REGULAMENTAÇÃO EM AÇO, R1 LADO 0,248 M - PELÍCULA RETRORREFLETIVA TIPO I + SI - FORNECIMENTO E IMPLANTAÇÃO</v>
      </c>
      <c r="J327" s="6" t="str">
        <f>IFERROR(VLOOKUP(C327,'[23]SINAPI JUNHO'!$A:$E,3,FALSE),IFERROR(VLOOKUP(C327,'[23]BANCO DE DADOS'!$A$3:$F$12007,4,FALSE),""))</f>
        <v>UN</v>
      </c>
      <c r="K327" s="100">
        <v>150</v>
      </c>
      <c r="L327" s="7">
        <f>IFERROR(VLOOKUP(C327,'[23]SINAPI JUNHO'!$A:$E,4,FALSE),IFERROR(VLOOKUP(C327,'[23]BANCO DE DADOS'!$A$3:$F$12007,5,FALSE),""))</f>
        <v>277.73</v>
      </c>
      <c r="M327" s="131"/>
      <c r="N327" s="101">
        <f t="shared" si="167"/>
        <v>0</v>
      </c>
      <c r="O327" s="101">
        <f t="shared" si="168"/>
        <v>0</v>
      </c>
      <c r="P327" s="102">
        <v>1</v>
      </c>
      <c r="Q327" s="8">
        <f t="shared" ref="Q327:R335" si="194">IF($K327="","",ROUND((L327*N327)+L327,2))</f>
        <v>277.73</v>
      </c>
      <c r="R327" s="8">
        <f t="shared" si="194"/>
        <v>0</v>
      </c>
      <c r="S327" s="8">
        <f t="shared" ref="S327:S330" si="195">IF($K327="","",ROUND(Q327*K327,2))</f>
        <v>41659.5</v>
      </c>
      <c r="T327" s="8">
        <f t="shared" ref="T327:T330" si="196">IF($K327="","",ROUND(R327*K327,2))</f>
        <v>0</v>
      </c>
      <c r="Z327" s="103"/>
    </row>
    <row r="328" spans="1:26" ht="33" x14ac:dyDescent="0.3">
      <c r="A328" s="41" t="s">
        <v>385</v>
      </c>
      <c r="B328" s="97" t="str">
        <f>IFERROR(VLOOKUP(C328,'[23]SINAPI JUNHO'!$A:$F,6,FALSE),IFERROR(VLOOKUP(C328,'[23]BANCO DE DADOS'!$A$3:$F$12007,2,FALSE),""))</f>
        <v>SICRO ABRIL/ 25</v>
      </c>
      <c r="C328" s="98">
        <v>5213855</v>
      </c>
      <c r="D328" s="99" t="str">
        <f>IF(C328="","",IFERROR(VLOOKUP($C328,'[23]E-FISCO'!$A$1:$B$5390,2,FALSE),"FALTA"))</f>
        <v>563840 - 2</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REGULAMENTAÇÃO - R1 - LADO DE 0,248 M - FORNECIMENTO E IMPLANTAÇÃO</v>
      </c>
      <c r="J328" s="6" t="str">
        <f>IFERROR(VLOOKUP(C328,'[23]SINAPI JUNHO'!$A:$E,3,FALSE),IFERROR(VLOOKUP(C328,'[23]BANCO DE DADOS'!$A$3:$F$12007,4,FALSE),""))</f>
        <v>UN</v>
      </c>
      <c r="K328" s="100">
        <v>15</v>
      </c>
      <c r="L328" s="7">
        <f>IFERROR(VLOOKUP(C328,'[23]SINAPI JUNHO'!$A:$E,4,FALSE),IFERROR(VLOOKUP(C328,'[23]BANCO DE DADOS'!$A$3:$F$12007,5,FALSE),""))</f>
        <v>418.43</v>
      </c>
      <c r="M328" s="131"/>
      <c r="N328" s="101">
        <f t="shared" si="167"/>
        <v>0</v>
      </c>
      <c r="O328" s="101">
        <f t="shared" si="168"/>
        <v>0</v>
      </c>
      <c r="P328" s="102">
        <v>1</v>
      </c>
      <c r="Q328" s="8">
        <f t="shared" si="194"/>
        <v>418.43</v>
      </c>
      <c r="R328" s="8">
        <f t="shared" si="194"/>
        <v>0</v>
      </c>
      <c r="S328" s="8">
        <f t="shared" si="195"/>
        <v>6276.45</v>
      </c>
      <c r="T328" s="8">
        <f t="shared" si="196"/>
        <v>0</v>
      </c>
      <c r="Z328" s="103"/>
    </row>
    <row r="329" spans="1:26" ht="33" x14ac:dyDescent="0.3">
      <c r="A329" s="41" t="s">
        <v>386</v>
      </c>
      <c r="B329" s="97" t="str">
        <f>IFERROR(VLOOKUP(C329,'[23]SINAPI JUNHO'!$A:$F,6,FALSE),IFERROR(VLOOKUP(C329,'[23]BANCO DE DADOS'!$A$3:$F$12007,2,FALSE),""))</f>
        <v>SICRO ABRIL/ 25</v>
      </c>
      <c r="C329" s="98">
        <v>5213464</v>
      </c>
      <c r="D329" s="99" t="str">
        <f>IF(C329="","",IFERROR(VLOOKUP($C329,'[23]E-FISCO'!$A$1:$B$5390,2,FALSE),"FALTA"))</f>
        <v>556853 - 6</v>
      </c>
      <c r="E329" s="4">
        <f>IF(C329="","",LOOKUP(C329,'[23]E-FISCO'!$A$2:$A$12235,'[23]E-FISCO'!$A$2:$A$12235))</f>
        <v>5213430</v>
      </c>
      <c r="F329" s="4" t="str">
        <f t="shared" si="192"/>
        <v/>
      </c>
      <c r="G329" s="4" t="e">
        <f>IF(C329="","",LOOKUP(C329,#REF!,#REF!))</f>
        <v>#REF!</v>
      </c>
      <c r="H329" s="4" t="e">
        <f t="shared" si="193"/>
        <v>#REF!</v>
      </c>
      <c r="I329" s="10" t="str">
        <f>IFERROR(VLOOKUP(C329,'[23]SINAPI JUNHO'!$A:$E,2,FALSE),IFERROR(VLOOKUP(C329,'[23]BANCO DE DADOS'!$A$3:$F$12007,3,FALSE),""))</f>
        <v>PLACA DE ADVERTÊNCIA EM AÇO, LADO DE 0,60 M - PELÍCULA RETRORREFLETIVA TIPO I + SI - FORNECIMENTO E IMPLANTAÇÃO</v>
      </c>
      <c r="J329" s="6" t="str">
        <f>IFERROR(VLOOKUP(C329,'[23]SINAPI JUNHO'!$A:$E,3,FALSE),IFERROR(VLOOKUP(C329,'[23]BANCO DE DADOS'!$A$3:$F$12007,4,FALSE),""))</f>
        <v>UN</v>
      </c>
      <c r="K329" s="100">
        <v>60</v>
      </c>
      <c r="L329" s="7">
        <f>IFERROR(VLOOKUP(C329,'[23]SINAPI JUNHO'!$A:$E,4,FALSE),IFERROR(VLOOKUP(C329,'[23]BANCO DE DADOS'!$A$3:$F$12007,5,FALSE),""))</f>
        <v>277.70999999999998</v>
      </c>
      <c r="M329" s="131"/>
      <c r="N329" s="101">
        <f t="shared" si="167"/>
        <v>0</v>
      </c>
      <c r="O329" s="101">
        <f t="shared" si="168"/>
        <v>0</v>
      </c>
      <c r="P329" s="102">
        <v>1</v>
      </c>
      <c r="Q329" s="8">
        <f t="shared" si="194"/>
        <v>277.70999999999998</v>
      </c>
      <c r="R329" s="8">
        <f t="shared" si="194"/>
        <v>0</v>
      </c>
      <c r="S329" s="8">
        <f t="shared" si="195"/>
        <v>16662.599999999999</v>
      </c>
      <c r="T329" s="8">
        <f t="shared" si="196"/>
        <v>0</v>
      </c>
      <c r="Z329" s="103"/>
    </row>
    <row r="330" spans="1:26" ht="49.5" x14ac:dyDescent="0.3">
      <c r="A330" s="41" t="s">
        <v>387</v>
      </c>
      <c r="B330" s="97" t="str">
        <f>IFERROR(VLOOKUP(C330,'[23]SINAPI JUNHO'!$A:$F,6,FALSE),IFERROR(VLOOKUP(C330,'[23]BANCO DE DADOS'!$A$3:$F$12007,2,FALSE),""))</f>
        <v>SICRO ABRIL/ 25</v>
      </c>
      <c r="C330" s="98">
        <v>5213863</v>
      </c>
      <c r="D330" s="99" t="str">
        <f>IF(C330="","",IFERROR(VLOOKUP($C330,'[23]E-FISCO'!$A$1:$B$5390,2,FALSE),"FALTA"))</f>
        <v>563839 - 9</v>
      </c>
      <c r="E330" s="4">
        <f>IF(C330="","",LOOKUP(C330,'[23]E-FISCO'!$A$2:$A$12235,'[23]E-FISCO'!$A$2:$A$12235))</f>
        <v>5213430</v>
      </c>
      <c r="F330" s="4" t="str">
        <f t="shared" si="192"/>
        <v/>
      </c>
      <c r="G330" s="4" t="e">
        <f>IF(C330="","",LOOKUP(C330,#REF!,#REF!))</f>
        <v>#REF!</v>
      </c>
      <c r="H330" s="4" t="e">
        <f t="shared" si="193"/>
        <v>#REF!</v>
      </c>
      <c r="I330" s="10" t="str">
        <f>IFERROR(VLOOKUP(C330,'[23]SINAPI JUNHO'!$A:$E,2,FALSE),IFERROR(VLOOKUP(C330,'[23]BANCO DE DADOS'!$A$3:$F$12007,3,FALSE),""))</f>
        <v>SUPORTE METÁLICO GALVANIZADO PARA PLACA DE ADVERTÊNCIA OU REGULAMENTAÇÃO - LADO OU DIÂMETRO DE 0,60 M - FORNECIMENTO E IMPLANTAÇÃO</v>
      </c>
      <c r="J330" s="6" t="str">
        <f>IFERROR(VLOOKUP(C330,'[23]SINAPI JUNHO'!$A:$E,3,FALSE),IFERROR(VLOOKUP(C330,'[23]BANCO DE DADOS'!$A$3:$F$12007,4,FALSE),""))</f>
        <v>UN</v>
      </c>
      <c r="K330" s="100">
        <v>210</v>
      </c>
      <c r="L330" s="7">
        <f>IFERROR(VLOOKUP(C330,'[23]SINAPI JUNHO'!$A:$E,4,FALSE),IFERROR(VLOOKUP(C330,'[23]BANCO DE DADOS'!$A$3:$F$12007,5,FALSE),""))</f>
        <v>465.61</v>
      </c>
      <c r="M330" s="131"/>
      <c r="N330" s="101">
        <f t="shared" si="167"/>
        <v>0</v>
      </c>
      <c r="O330" s="101">
        <f t="shared" si="168"/>
        <v>0</v>
      </c>
      <c r="P330" s="102">
        <v>1</v>
      </c>
      <c r="Q330" s="8">
        <f t="shared" si="194"/>
        <v>465.61</v>
      </c>
      <c r="R330" s="8">
        <f t="shared" si="194"/>
        <v>0</v>
      </c>
      <c r="S330" s="8">
        <f t="shared" si="195"/>
        <v>97778.1</v>
      </c>
      <c r="T330" s="8">
        <f t="shared" si="196"/>
        <v>0</v>
      </c>
      <c r="Z330" s="103"/>
    </row>
    <row r="331" spans="1:26" ht="33" x14ac:dyDescent="0.3">
      <c r="A331" s="41" t="s">
        <v>388</v>
      </c>
      <c r="B331" s="97" t="str">
        <f>IFERROR(VLOOKUP(C331,'[23]SINAPI JUNHO'!$A:$F,6,FALSE),IFERROR(VLOOKUP(C331,'[23]BANCO DE DADOS'!$A$3:$F$12007,2,FALSE),""))</f>
        <v>SICRO ABRIL/ 25</v>
      </c>
      <c r="C331" s="98">
        <v>5213440</v>
      </c>
      <c r="D331" s="99" t="str">
        <f>IF(C331="","",IFERROR(VLOOKUP($C331,'[23]E-FISCO'!$A$1:$B$5390,2,FALSE),"FALTA"))</f>
        <v>509149 - 7</v>
      </c>
      <c r="E331" s="4">
        <f>IF(C331="","",LOOKUP(C331,'[23]E-FISCO'!$A$2:$A$12235,'[23]E-FISCO'!$A$2:$A$12235))</f>
        <v>5213430</v>
      </c>
      <c r="F331" s="4" t="str">
        <f>IF(C331=E331,C331,"")</f>
        <v/>
      </c>
      <c r="G331" s="4" t="e">
        <f>IF(C331="","",LOOKUP(C331,#REF!,#REF!))</f>
        <v>#REF!</v>
      </c>
      <c r="H331" s="4" t="e">
        <f>IF(C331=G331,C331,"")</f>
        <v>#REF!</v>
      </c>
      <c r="I331" s="10" t="str">
        <f>IFERROR(VLOOKUP(C331,'[23]SINAPI JUNHO'!$A:$E,2,FALSE),IFERROR(VLOOKUP(C331,'[23]BANCO DE DADOS'!$A$3:$F$12007,3,FALSE),""))</f>
        <v>PLACA DE REGULAMENTAÇÃO EM AÇO D = 0,60 M - PELÍCULA RETRORREFLETIVA TIPO I + SI - FORNECIMENTO E IMPLANTAÇÃO</v>
      </c>
      <c r="J331" s="6" t="str">
        <f>IFERROR(VLOOKUP(C331,'[23]SINAPI JUNHO'!$A:$E,3,FALSE),IFERROR(VLOOKUP(C331,'[23]BANCO DE DADOS'!$A$3:$F$12007,4,FALSE),""))</f>
        <v>UN</v>
      </c>
      <c r="K331" s="100">
        <v>150</v>
      </c>
      <c r="L331" s="7">
        <f>IFERROR(VLOOKUP(C331,'[23]SINAPI JUNHO'!$A:$E,4,FALSE),IFERROR(VLOOKUP(C331,'[23]BANCO DE DADOS'!$A$3:$F$12007,5,FALSE),""))</f>
        <v>277.67</v>
      </c>
      <c r="M331" s="131"/>
      <c r="N331" s="101">
        <f>IF($P331="","",IF($P331=1,$C$10,IF($P331=2,$C$11,IF($P331=3,$C$12,IF($P331=4,$C$13,IF($P331=5,$C$14,IF($P331=6,$C$15)))))))</f>
        <v>0</v>
      </c>
      <c r="O331" s="101">
        <f>IF($P331="","",IF($P331=1,$D$10,IF($P331=2,$D$11,IF($P331=3,$D$12,IF($P331=4,$D$13,IF($P331=5,$D$14,IF($P331=6,$D$15)))))))</f>
        <v>0</v>
      </c>
      <c r="P331" s="102">
        <v>1</v>
      </c>
      <c r="Q331" s="8">
        <f t="shared" si="194"/>
        <v>277.67</v>
      </c>
      <c r="R331" s="8">
        <f t="shared" si="194"/>
        <v>0</v>
      </c>
      <c r="S331" s="8">
        <f>IF($K331="","",ROUND(Q331*K331,2))</f>
        <v>41650.5</v>
      </c>
      <c r="T331" s="8">
        <f>IF($K331="","",ROUND(R331*K331,2))</f>
        <v>0</v>
      </c>
      <c r="Z331" s="103"/>
    </row>
    <row r="332" spans="1:26" ht="33" x14ac:dyDescent="0.3">
      <c r="A332" s="41" t="s">
        <v>389</v>
      </c>
      <c r="B332" s="97" t="str">
        <f>IFERROR(VLOOKUP(C332,'[23]SINAPI JUNHO'!$A:$F,6,FALSE),IFERROR(VLOOKUP(C332,'[23]BANCO DE DADOS'!$A$3:$F$12007,2,FALSE),""))</f>
        <v>SICRO ABRIL/ 25</v>
      </c>
      <c r="C332" s="98">
        <v>5213448</v>
      </c>
      <c r="D332" s="99" t="str">
        <f>IF(C332="","",IFERROR(VLOOKUP($C332,'[23]E-FISCO'!$A$1:$B$5390,2,FALSE),"FALTA"))</f>
        <v>FALTA</v>
      </c>
      <c r="E332" s="4">
        <f>IF(C332="","",LOOKUP(C332,'[23]E-FISCO'!$A$2:$A$12235,'[23]E-FISCO'!$A$2:$A$12235))</f>
        <v>5213430</v>
      </c>
      <c r="F332" s="4" t="str">
        <f>IF(C332=E332,C332,"")</f>
        <v/>
      </c>
      <c r="G332" s="4" t="e">
        <f>IF(C332="","",LOOKUP(C332,#REF!,#REF!))</f>
        <v>#REF!</v>
      </c>
      <c r="H332" s="4" t="e">
        <f>IF(C332=G332,C332,"")</f>
        <v>#REF!</v>
      </c>
      <c r="I332" s="10" t="str">
        <f>IFERROR(VLOOKUP(C332,'[23]SINAPI JUNHO'!$A:$E,2,FALSE),IFERROR(VLOOKUP(C332,'[23]BANCO DE DADOS'!$A$3:$F$12007,3,FALSE),""))</f>
        <v>PLACA DE REGULAMENTAÇÃO EM AÇO, R2 LADO 0,60 M - PELÍCULA RETRORREFLETIVA TIPO I + SI - FORNECIMENTO E IMPLANTAÇÃO</v>
      </c>
      <c r="J332" s="6" t="str">
        <f>IFERROR(VLOOKUP(C332,'[23]SINAPI JUNHO'!$A:$E,3,FALSE),IFERROR(VLOOKUP(C332,'[23]BANCO DE DADOS'!$A$3:$F$12007,4,FALSE),""))</f>
        <v>UN</v>
      </c>
      <c r="K332" s="100">
        <v>20</v>
      </c>
      <c r="L332" s="7">
        <f>IFERROR(VLOOKUP(C332,'[23]SINAPI JUNHO'!$A:$E,4,FALSE),IFERROR(VLOOKUP(C332,'[23]BANCO DE DADOS'!$A$3:$F$12007,5,FALSE),""))</f>
        <v>189.11</v>
      </c>
      <c r="M332" s="131"/>
      <c r="N332" s="101">
        <f>IF($P332="","",IF($P332=1,$C$10,IF($P332=2,$C$11,IF($P332=3,$C$12,IF($P332=4,$C$13,IF($P332=5,$C$14,IF($P332=6,$C$15)))))))</f>
        <v>0</v>
      </c>
      <c r="O332" s="101">
        <f>IF($P332="","",IF($P332=1,$D$10,IF($P332=2,$D$11,IF($P332=3,$D$12,IF($P332=4,$D$13,IF($P332=5,$D$14,IF($P332=6,$D$15)))))))</f>
        <v>0</v>
      </c>
      <c r="P332" s="102">
        <v>1</v>
      </c>
      <c r="Q332" s="8">
        <f t="shared" si="194"/>
        <v>189.11</v>
      </c>
      <c r="R332" s="8">
        <f t="shared" si="194"/>
        <v>0</v>
      </c>
      <c r="S332" s="8">
        <f>IF($K332="","",ROUND(Q332*K332,2))</f>
        <v>3782.2</v>
      </c>
      <c r="T332" s="8">
        <f>IF($K332="","",ROUND(R332*K332,2))</f>
        <v>0</v>
      </c>
      <c r="Z332" s="103"/>
    </row>
    <row r="333" spans="1:26" ht="33" x14ac:dyDescent="0.3">
      <c r="A333" s="41" t="s">
        <v>390</v>
      </c>
      <c r="B333" s="97" t="str">
        <f>IFERROR(VLOOKUP(C333,'[23]SINAPI JUNHO'!$A:$F,6,FALSE),IFERROR(VLOOKUP(C333,'[23]BANCO DE DADOS'!$A$3:$F$12007,2,FALSE),""))</f>
        <v>SICRO ABRIL/ 25</v>
      </c>
      <c r="C333" s="98">
        <v>5213859</v>
      </c>
      <c r="D333" s="99" t="str">
        <f>IF(C333="","",IFERROR(VLOOKUP($C333,'[23]E-FISCO'!$A$1:$B$5390,2,FALSE),"FALTA"))</f>
        <v>FALTA</v>
      </c>
      <c r="E333" s="4">
        <f>IF(C333="","",LOOKUP(C333,'[23]E-FISCO'!$A$2:$A$12235,'[23]E-FISCO'!$A$2:$A$12235))</f>
        <v>5213430</v>
      </c>
      <c r="F333" s="4" t="str">
        <f>IF(C333=E333,C333,"")</f>
        <v/>
      </c>
      <c r="G333" s="4" t="e">
        <f>IF(C333="","",LOOKUP(C333,#REF!,#REF!))</f>
        <v>#REF!</v>
      </c>
      <c r="H333" s="4" t="e">
        <f>IF(C333=G333,C333,"")</f>
        <v>#REF!</v>
      </c>
      <c r="I333" s="5" t="str">
        <f>IFERROR(VLOOKUP(C333,'[23]SINAPI JUNHO'!$A:$E,2,FALSE),IFERROR(VLOOKUP(C333,'[23]BANCO DE DADOS'!$A$3:$F$12007,3,FALSE),""))</f>
        <v>SUPORTE METÁLICO GALVANIZADO PARA PLACA DE REGULAMENTAÇÃO - R2 - LADO DE 0,60 M - FORNECIMENTO E IMPLANTAÇÃO</v>
      </c>
      <c r="J333" s="6" t="str">
        <f>IFERROR(VLOOKUP(C333,'[23]SINAPI JUNHO'!$A:$E,3,FALSE),IFERROR(VLOOKUP(C333,'[23]BANCO DE DADOS'!$A$3:$F$12007,4,FALSE),""))</f>
        <v>UN</v>
      </c>
      <c r="K333" s="100">
        <v>20</v>
      </c>
      <c r="L333" s="7">
        <f>IFERROR(VLOOKUP(C333,'[23]SINAPI JUNHO'!$A:$E,4,FALSE),IFERROR(VLOOKUP(C333,'[23]BANCO DE DADOS'!$A$3:$F$12007,5,FALSE),""))</f>
        <v>460.71</v>
      </c>
      <c r="M333" s="131"/>
      <c r="N333" s="101">
        <f>IF($P333="","",IF($P333=1,$C$10,IF($P333=2,$C$11,IF($P333=3,$C$12,IF($P333=4,$C$13,IF($P333=5,$C$14,IF($P333=6,$C$15)))))))</f>
        <v>0</v>
      </c>
      <c r="O333" s="101">
        <f>IF($P333="","",IF($P333=1,$D$10,IF($P333=2,$D$11,IF($P333=3,$D$12,IF($P333=4,$D$13,IF($P333=5,$D$14,IF($P333=6,$D$15)))))))</f>
        <v>0</v>
      </c>
      <c r="P333" s="102">
        <v>1</v>
      </c>
      <c r="Q333" s="8">
        <f t="shared" si="194"/>
        <v>460.71</v>
      </c>
      <c r="R333" s="8">
        <f t="shared" si="194"/>
        <v>0</v>
      </c>
      <c r="S333" s="8">
        <f>IF($K333="","",ROUND(Q333*K333,2))</f>
        <v>9214.2000000000007</v>
      </c>
      <c r="T333" s="8">
        <f>IF($K333="","",ROUND(R333*K333,2))</f>
        <v>0</v>
      </c>
      <c r="Z333" s="103"/>
    </row>
    <row r="334" spans="1:26" ht="99" x14ac:dyDescent="0.3">
      <c r="A334" s="41" t="s">
        <v>391</v>
      </c>
      <c r="B334" s="97" t="str">
        <f>IFERROR(VLOOKUP(C334,'[23]SINAPI JUNHO'!$A:$F,6,FALSE),IFERROR(VLOOKUP(C334,'[23]BANCO DE DADOS'!$A$3:$F$12007,2,FALSE),""))</f>
        <v>COMPOSIÇÃO</v>
      </c>
      <c r="C334" s="98" t="s">
        <v>150</v>
      </c>
      <c r="D334" s="99" t="str">
        <f>IF(C334="","",IFERROR(VLOOKUP($C334,'[23]E-FISCO'!$A$1:$B$5390,2,FALSE),"FALTA"))</f>
        <v>FALTA</v>
      </c>
      <c r="E334" s="4" t="str">
        <f>IF(C334="","",LOOKUP(C334,'[23]E-FISCO'!$A$2:$A$12235,'[23]E-FISCO'!$A$2:$A$12235))</f>
        <v>A9372</v>
      </c>
      <c r="F334" s="4" t="str">
        <f>IF(C334=E334,C334,"")</f>
        <v/>
      </c>
      <c r="G334" s="4" t="e">
        <f>IF(C334="","",LOOKUP(C334,#REF!,#REF!))</f>
        <v>#REF!</v>
      </c>
      <c r="H334" s="4" t="e">
        <f>IF(C334=G334,C334,"")</f>
        <v>#REF!</v>
      </c>
      <c r="I334" s="5" t="str">
        <f>IFERROR(VLOOKUP(C334,'[23]SINAPI JUNHO'!$A:$E,2,FALSE),IFERROR(VLOOKUP(C334,'[23]BANCO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4" s="6" t="str">
        <f>IFERROR(VLOOKUP(C334,'[23]SINAPI JUNHO'!$A:$E,3,FALSE),IFERROR(VLOOKUP(C334,'[23]BANCO DE DADOS'!$A$3:$F$12007,4,FALSE),""))</f>
        <v>UN</v>
      </c>
      <c r="K334" s="100">
        <v>54</v>
      </c>
      <c r="L334" s="7">
        <f>IFERROR(VLOOKUP(C334,'[23]SINAPI JUNHO'!$A:$E,4,FALSE),IFERROR(VLOOKUP(C334,'[23]BANCO DE DADOS'!$A$3:$F$12007,5,FALSE),""))</f>
        <v>883.66</v>
      </c>
      <c r="M334" s="131"/>
      <c r="N334" s="101">
        <f>IF($P334="","",IF($P334=1,$C$10,IF($P334=2,$C$11,IF($P334=3,$C$12,IF($P334=4,$C$13,IF($P334=5,$C$14,IF($P334=6,$C$15)))))))</f>
        <v>0</v>
      </c>
      <c r="O334" s="101">
        <f>IF($P334="","",IF($P334=1,$D$10,IF($P334=2,$D$11,IF($P334=3,$D$12,IF($P334=4,$D$13,IF($P334=5,$D$14,IF($P334=6,$D$15)))))))</f>
        <v>0</v>
      </c>
      <c r="P334" s="102">
        <v>1</v>
      </c>
      <c r="Q334" s="8">
        <f t="shared" si="194"/>
        <v>883.66</v>
      </c>
      <c r="R334" s="8">
        <f t="shared" si="194"/>
        <v>0</v>
      </c>
      <c r="S334" s="8">
        <f>IF($K334="","",ROUND(Q334*K334,2))</f>
        <v>47717.64</v>
      </c>
      <c r="T334" s="8">
        <f>IF($K334="","",ROUND(R334*K334,2))</f>
        <v>0</v>
      </c>
      <c r="Z334" s="103"/>
    </row>
    <row r="335" spans="1:26" ht="99" x14ac:dyDescent="0.3">
      <c r="A335" s="41" t="s">
        <v>392</v>
      </c>
      <c r="B335" s="97" t="str">
        <f>IFERROR(VLOOKUP(C335,'[23]SINAPI JUNHO'!$A:$F,6,FALSE),IFERROR(VLOOKUP(C335,'[23]BANCO DE DADOS'!$A$3:$F$12007,2,FALSE),""))</f>
        <v>COMPOSIÇÃO</v>
      </c>
      <c r="C335" s="98" t="s">
        <v>152</v>
      </c>
      <c r="D335" s="99" t="str">
        <f>IF(C335="","",IFERROR(VLOOKUP($C335,'[23]E-FISCO'!$A$1:$B$5390,2,FALSE),"FALTA"))</f>
        <v>FALTA</v>
      </c>
      <c r="E335" s="4" t="str">
        <f>IF(C335="","",LOOKUP(C335,'[23]E-FISCO'!$A$2:$A$12235,'[23]E-FISCO'!$A$2:$A$12235))</f>
        <v>A9372</v>
      </c>
      <c r="F335" s="4" t="str">
        <f>IF(C335=E335,C335,"")</f>
        <v/>
      </c>
      <c r="G335" s="4" t="e">
        <f>IF(C335="","",LOOKUP(C335,#REF!,#REF!))</f>
        <v>#REF!</v>
      </c>
      <c r="H335" s="4" t="e">
        <f>IF(C335=G335,C335,"")</f>
        <v>#REF!</v>
      </c>
      <c r="I335" s="5" t="str">
        <f>IFERROR(VLOOKUP(C335,'[23]SINAPI JUNHO'!$A:$E,2,FALSE),IFERROR(VLOOKUP(C335,'[23]BANCO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5" s="6" t="str">
        <f>IFERROR(VLOOKUP(C335,'[23]SINAPI JUNHO'!$A:$E,3,FALSE),IFERROR(VLOOKUP(C335,'[23]BANCO DE DADOS'!$A$3:$F$12007,4,FALSE),""))</f>
        <v>UN</v>
      </c>
      <c r="K335" s="100">
        <v>81</v>
      </c>
      <c r="L335" s="7">
        <f>IFERROR(VLOOKUP(C335,'[23]SINAPI JUNHO'!$A:$E,4,FALSE),IFERROR(VLOOKUP(C335,'[23]BANCO DE DADOS'!$A$3:$F$12007,5,FALSE),""))</f>
        <v>837.53</v>
      </c>
      <c r="M335" s="131"/>
      <c r="N335" s="101">
        <f>IF($P335="","",IF($P335=1,$C$10,IF($P335=2,$C$11,IF($P335=3,$C$12,IF($P335=4,$C$13,IF($P335=5,$C$14,IF($P335=6,$C$15)))))))</f>
        <v>0</v>
      </c>
      <c r="O335" s="101">
        <f>IF($P335="","",IF($P335=1,$D$10,IF($P335=2,$D$11,IF($P335=3,$D$12,IF($P335=4,$D$13,IF($P335=5,$D$14,IF($P335=6,$D$15)))))))</f>
        <v>0</v>
      </c>
      <c r="P335" s="102">
        <v>1</v>
      </c>
      <c r="Q335" s="8">
        <f t="shared" si="194"/>
        <v>837.53</v>
      </c>
      <c r="R335" s="8">
        <f t="shared" si="194"/>
        <v>0</v>
      </c>
      <c r="S335" s="8">
        <f>IF($K335="","",ROUND(Q335*K335,2))</f>
        <v>67839.929999999993</v>
      </c>
      <c r="T335" s="8">
        <f>IF($K335="","",ROUND(R335*K335,2))</f>
        <v>0</v>
      </c>
      <c r="Z335" s="103"/>
    </row>
    <row r="336" spans="1:26" x14ac:dyDescent="0.25">
      <c r="A336" s="91" t="s">
        <v>393</v>
      </c>
      <c r="B336" s="91"/>
      <c r="C336" s="92"/>
      <c r="D336" s="93"/>
      <c r="E336" s="93"/>
      <c r="F336" s="93"/>
      <c r="G336" s="93"/>
      <c r="H336" s="93"/>
      <c r="I336" s="3" t="s">
        <v>154</v>
      </c>
      <c r="J336" s="93"/>
      <c r="K336" s="94"/>
      <c r="L336" s="95"/>
      <c r="M336" s="132"/>
      <c r="N336" s="93"/>
      <c r="O336" s="93"/>
      <c r="P336" s="93"/>
      <c r="Q336" s="93"/>
      <c r="R336" s="93"/>
      <c r="S336" s="96">
        <f>SUM(S337:S342)</f>
        <v>512735.72</v>
      </c>
      <c r="T336" s="96">
        <f>SUM(T337:T342)</f>
        <v>0</v>
      </c>
      <c r="Z336" s="103"/>
    </row>
    <row r="337" spans="1:26" x14ac:dyDescent="0.3">
      <c r="A337" s="41" t="s">
        <v>394</v>
      </c>
      <c r="B337" s="97" t="str">
        <f>IFERROR(VLOOKUP(C337,'[23]SINAPI JUNHO'!$A:$F,6,FALSE),IFERROR(VLOOKUP(C337,'[23]BANCO DE DADOS'!$A$3:$F$12007,2,FALSE),""))</f>
        <v>SICRO ABRIL/ 25</v>
      </c>
      <c r="C337" s="98">
        <v>5213401</v>
      </c>
      <c r="D337" s="99" t="str">
        <f>IF(C337="","",IFERROR(VLOOKUP($C337,'[23]E-FISCO'!$A$1:$B$5390,2,FALSE),"FALTA"))</f>
        <v>568235 - 5</v>
      </c>
      <c r="E337" s="4">
        <f>IF(C337="","",LOOKUP(C337,'[23]E-FISCO'!$A$2:$A$12235,'[23]E-FISCO'!$A$2:$A$12235))</f>
        <v>4915777</v>
      </c>
      <c r="F337" s="4" t="str">
        <f t="shared" ref="F337:F342" si="197">IF(C337=E337,C337,"")</f>
        <v/>
      </c>
      <c r="G337" s="4" t="e">
        <f>IF(C337="","",LOOKUP(C337,#REF!,#REF!))</f>
        <v>#REF!</v>
      </c>
      <c r="H337" s="4" t="e">
        <f t="shared" ref="H337:H342" si="198">IF(C337=G337,C337,"")</f>
        <v>#REF!</v>
      </c>
      <c r="I337" s="10" t="str">
        <f>IFERROR(VLOOKUP(C337,'[23]SINAPI JUNHO'!$A:$E,2,FALSE),IFERROR(VLOOKUP(C337,'[23]BANCO DE DADOS'!$A$3:$F$12007,3,FALSE),""))</f>
        <v>PINTURA DE FAIXA COM TINTA ACRÍLICA - ESPESSURA DE 0,6 MM</v>
      </c>
      <c r="J337" s="6" t="str">
        <f>IFERROR(VLOOKUP(C337,'[23]SINAPI JUNHO'!$A:$E,3,FALSE),IFERROR(VLOOKUP(C337,'[23]BANCO DE DADOS'!$A$3:$F$12007,4,FALSE),""))</f>
        <v>M²</v>
      </c>
      <c r="K337" s="100">
        <v>7666.2</v>
      </c>
      <c r="L337" s="7">
        <f>IFERROR(VLOOKUP(C337,'[23]SINAPI JUNHO'!$A:$E,4,FALSE),IFERROR(VLOOKUP(C337,'[23]BANCO DE DADOS'!$A$3:$F$12007,5,FALSE),""))</f>
        <v>28.74</v>
      </c>
      <c r="M337" s="131"/>
      <c r="N337" s="101">
        <f t="shared" si="167"/>
        <v>0</v>
      </c>
      <c r="O337" s="101">
        <f t="shared" si="168"/>
        <v>0</v>
      </c>
      <c r="P337" s="102">
        <v>1</v>
      </c>
      <c r="Q337" s="8">
        <f t="shared" ref="Q337:R342" si="199">IF($K337="","",ROUND((L337*N337)+L337,2))</f>
        <v>28.74</v>
      </c>
      <c r="R337" s="8">
        <f t="shared" si="199"/>
        <v>0</v>
      </c>
      <c r="S337" s="8">
        <f t="shared" ref="S337:S342" si="200">IF($K337="","",ROUND(Q337*K337,2))</f>
        <v>220326.59</v>
      </c>
      <c r="T337" s="8">
        <f t="shared" ref="T337:T342" si="201">IF($K337="","",ROUND(R337*K337,2))</f>
        <v>0</v>
      </c>
      <c r="Z337" s="103"/>
    </row>
    <row r="338" spans="1:26" ht="33" x14ac:dyDescent="0.3">
      <c r="A338" s="41" t="s">
        <v>395</v>
      </c>
      <c r="B338" s="97" t="str">
        <f>IFERROR(VLOOKUP(C338,'[23]SINAPI JUNHO'!$A:$F,6,FALSE),IFERROR(VLOOKUP(C338,'[23]BANCO DE DADOS'!$A$3:$F$12007,2,FALSE),""))</f>
        <v>SICRO ABRIL/ 25</v>
      </c>
      <c r="C338" s="98">
        <v>5213410</v>
      </c>
      <c r="D338" s="99" t="str">
        <f>IF(C338="","",IFERROR(VLOOKUP($C338,'[23]E-FISCO'!$A$1:$B$5390,2,FALSE),"FALTA"))</f>
        <v>FALTA</v>
      </c>
      <c r="E338" s="4">
        <f>IF(C338="","",LOOKUP(C338,'[23]E-FISCO'!$A$2:$A$12235,'[23]E-FISCO'!$A$2:$A$12235))</f>
        <v>4915777</v>
      </c>
      <c r="F338" s="4" t="str">
        <f t="shared" si="197"/>
        <v/>
      </c>
      <c r="G338" s="4" t="e">
        <f>IF(C338="","",LOOKUP(C338,#REF!,#REF!))</f>
        <v>#REF!</v>
      </c>
      <c r="H338" s="4" t="e">
        <f t="shared" si="198"/>
        <v>#REF!</v>
      </c>
      <c r="I338" s="10" t="str">
        <f>IFERROR(VLOOKUP(C338,'[23]SINAPI JUNHO'!$A:$E,2,FALSE),IFERROR(VLOOKUP(C338,'[23]BANCO DE DADOS'!$A$3:$F$12007,3,FALSE),""))</f>
        <v>PINTURA DE FAIXA COM TERMOPLÁSTICO EM ALTO RELEVO TIPO I POR EXTRUSÃO - RELEVO DUPLO COM BASE</v>
      </c>
      <c r="J338" s="6" t="str">
        <f>IFERROR(VLOOKUP(C338,'[23]SINAPI JUNHO'!$A:$E,3,FALSE),IFERROR(VLOOKUP(C338,'[23]BANCO DE DADOS'!$A$3:$F$12007,4,FALSE),""))</f>
        <v>M²</v>
      </c>
      <c r="K338" s="100">
        <v>403.44</v>
      </c>
      <c r="L338" s="7">
        <f>IFERROR(VLOOKUP(C338,'[23]SINAPI JUNHO'!$A:$E,4,FALSE),IFERROR(VLOOKUP(C338,'[23]BANCO DE DADOS'!$A$3:$F$12007,5,FALSE),""))</f>
        <v>140.69</v>
      </c>
      <c r="M338" s="131"/>
      <c r="N338" s="101">
        <f t="shared" si="167"/>
        <v>0</v>
      </c>
      <c r="O338" s="101">
        <f t="shared" si="168"/>
        <v>0</v>
      </c>
      <c r="P338" s="102">
        <v>1</v>
      </c>
      <c r="Q338" s="8">
        <f t="shared" si="199"/>
        <v>140.69</v>
      </c>
      <c r="R338" s="8">
        <f t="shared" si="199"/>
        <v>0</v>
      </c>
      <c r="S338" s="8">
        <f t="shared" si="200"/>
        <v>56759.97</v>
      </c>
      <c r="T338" s="8">
        <f t="shared" si="201"/>
        <v>0</v>
      </c>
      <c r="Z338" s="103"/>
    </row>
    <row r="339" spans="1:26" ht="33" x14ac:dyDescent="0.3">
      <c r="A339" s="41" t="s">
        <v>396</v>
      </c>
      <c r="B339" s="97" t="str">
        <f>IFERROR(VLOOKUP(C339,'[23]SINAPI JUNHO'!$A:$F,6,FALSE),IFERROR(VLOOKUP(C339,'[23]BANCO DE DADOS'!$A$3:$F$12007,2,FALSE),""))</f>
        <v>SICRO ABRIL/ 25</v>
      </c>
      <c r="C339" s="98">
        <v>5219606</v>
      </c>
      <c r="D339" s="99" t="str">
        <f>IF(C339="","",IFERROR(VLOOKUP($C339,'[23]E-FISCO'!$A$1:$B$5390,2,FALSE),"FALTA"))</f>
        <v>FALTA</v>
      </c>
      <c r="E339" s="4">
        <f>IF(C339="","",LOOKUP(C339,'[23]E-FISCO'!$A$2:$A$12235,'[23]E-FISCO'!$A$2:$A$12235))</f>
        <v>5214012</v>
      </c>
      <c r="F339" s="4" t="str">
        <f t="shared" si="197"/>
        <v/>
      </c>
      <c r="G339" s="4" t="e">
        <f>IF(C339="","",LOOKUP(C339,#REF!,#REF!))</f>
        <v>#REF!</v>
      </c>
      <c r="H339" s="4" t="e">
        <f t="shared" si="198"/>
        <v>#REF!</v>
      </c>
      <c r="I339" s="5" t="str">
        <f>IFERROR(VLOOKUP(C339,'[23]SINAPI JUNHO'!$A:$E,2,FALSE),IFERROR(VLOOKUP(C339,'[23]BANCO DE DADOS'!$A$3:$F$12007,3,FALSE),""))</f>
        <v>TACHA REFLETIVA EM PLÁSTICO INJETADO - BIDIRECIONAL TIPO II - COM UM PINO - FORNECIMENTO E COLOCAÇÃO</v>
      </c>
      <c r="J339" s="6" t="str">
        <f>IFERROR(VLOOKUP(C339,'[23]SINAPI JUNHO'!$A:$E,3,FALSE),IFERROR(VLOOKUP(C339,'[23]BANCO DE DADOS'!$A$3:$F$12007,4,FALSE),""))</f>
        <v>UN</v>
      </c>
      <c r="K339" s="100">
        <v>2017</v>
      </c>
      <c r="L339" s="7">
        <f>IFERROR(VLOOKUP(C339,'[23]SINAPI JUNHO'!$A:$E,4,FALSE),IFERROR(VLOOKUP(C339,'[23]BANCO DE DADOS'!$A$3:$F$12007,5,FALSE),""))</f>
        <v>37.5</v>
      </c>
      <c r="M339" s="131"/>
      <c r="N339" s="101">
        <f t="shared" si="167"/>
        <v>0</v>
      </c>
      <c r="O339" s="101">
        <f t="shared" si="168"/>
        <v>0</v>
      </c>
      <c r="P339" s="102">
        <v>1</v>
      </c>
      <c r="Q339" s="8">
        <f t="shared" si="199"/>
        <v>37.5</v>
      </c>
      <c r="R339" s="8">
        <f t="shared" si="199"/>
        <v>0</v>
      </c>
      <c r="S339" s="8">
        <f t="shared" si="200"/>
        <v>75637.5</v>
      </c>
      <c r="T339" s="8">
        <f t="shared" si="201"/>
        <v>0</v>
      </c>
      <c r="Z339" s="103"/>
    </row>
    <row r="340" spans="1:26" ht="33" x14ac:dyDescent="0.3">
      <c r="A340" s="41" t="s">
        <v>397</v>
      </c>
      <c r="B340" s="97" t="str">
        <f>IFERROR(VLOOKUP(C340,'[23]SINAPI JUNHO'!$A:$F,6,FALSE),IFERROR(VLOOKUP(C340,'[23]BANCO DE DADOS'!$A$3:$F$12007,2,FALSE),""))</f>
        <v>SICRO ABRIL/ 25</v>
      </c>
      <c r="C340" s="98">
        <v>5213407</v>
      </c>
      <c r="D340" s="99" t="str">
        <f>IF(C340="","",IFERROR(VLOOKUP($C340,'[23]E-FISCO'!$A$1:$B$5390,2,FALSE),"FALTA"))</f>
        <v>503241 - 5</v>
      </c>
      <c r="E340" s="4">
        <f>IF(C340="","",LOOKUP(C340,'[23]E-FISCO'!$A$2:$A$12235,'[23]E-FISCO'!$A$2:$A$12235))</f>
        <v>4915777</v>
      </c>
      <c r="F340" s="4" t="str">
        <f t="shared" si="197"/>
        <v/>
      </c>
      <c r="G340" s="4" t="e">
        <f>IF(C340="","",LOOKUP(C340,#REF!,#REF!))</f>
        <v>#REF!</v>
      </c>
      <c r="H340" s="4" t="e">
        <f t="shared" si="198"/>
        <v>#REF!</v>
      </c>
      <c r="I340" s="5" t="str">
        <f>IFERROR(VLOOKUP(C340,'[23]SINAPI JUNHO'!$A:$E,2,FALSE),IFERROR(VLOOKUP(C340,'[23]BANCO DE DADOS'!$A$3:$F$12007,3,FALSE),""))</f>
        <v>PINTURA DE SETAS E ZEBRADOS COM TINTA ACRÍLICA EMULSIONADA EM ÁGUA - ESPESSURA DE 0,5 MM</v>
      </c>
      <c r="J340" s="6" t="str">
        <f>IFERROR(VLOOKUP(C340,'[23]SINAPI JUNHO'!$A:$E,3,FALSE),IFERROR(VLOOKUP(C340,'[23]BANCO DE DADOS'!$A$3:$F$12007,4,FALSE),""))</f>
        <v>M²</v>
      </c>
      <c r="K340" s="100">
        <v>3026.13</v>
      </c>
      <c r="L340" s="7">
        <f>IFERROR(VLOOKUP(C340,'[23]SINAPI JUNHO'!$A:$E,4,FALSE),IFERROR(VLOOKUP(C340,'[23]BANCO DE DADOS'!$A$3:$F$12007,5,FALSE),""))</f>
        <v>32.01</v>
      </c>
      <c r="M340" s="131"/>
      <c r="N340" s="101">
        <f t="shared" si="167"/>
        <v>0</v>
      </c>
      <c r="O340" s="101">
        <f t="shared" si="168"/>
        <v>0</v>
      </c>
      <c r="P340" s="102">
        <v>1</v>
      </c>
      <c r="Q340" s="8">
        <f t="shared" si="199"/>
        <v>32.01</v>
      </c>
      <c r="R340" s="8">
        <f t="shared" si="199"/>
        <v>0</v>
      </c>
      <c r="S340" s="8">
        <f t="shared" si="200"/>
        <v>96866.42</v>
      </c>
      <c r="T340" s="8">
        <f t="shared" si="201"/>
        <v>0</v>
      </c>
      <c r="Z340" s="103"/>
    </row>
    <row r="341" spans="1:26" x14ac:dyDescent="0.3">
      <c r="A341" s="41" t="s">
        <v>398</v>
      </c>
      <c r="B341" s="97" t="str">
        <f>IFERROR(VLOOKUP(C341,'[23]SINAPI JUNHO'!$A:$F,6,FALSE),IFERROR(VLOOKUP(C341,'[23]BANCO DE DADOS'!$A$3:$F$12007,2,FALSE),""))</f>
        <v>SINAPI JUNHO 2025</v>
      </c>
      <c r="C341" s="98">
        <v>102498</v>
      </c>
      <c r="D341" s="99" t="str">
        <f>IF(C341="","",IFERROR(VLOOKUP($C341,'[23]E-FISCO'!$A$1:$B$5390,2,FALSE),"FALTA"))</f>
        <v>566332 - 6</v>
      </c>
      <c r="E341" s="4">
        <f>IF(C341="","",LOOKUP(C341,'[23]E-FISCO'!$A$2:$A$12235,'[23]E-FISCO'!$A$2:$A$12235))</f>
        <v>102498</v>
      </c>
      <c r="F341" s="4">
        <f t="shared" si="197"/>
        <v>102498</v>
      </c>
      <c r="G341" s="4" t="e">
        <f>IF(C341="","",LOOKUP(C341,#REF!,#REF!))</f>
        <v>#REF!</v>
      </c>
      <c r="H341" s="4" t="e">
        <f t="shared" si="198"/>
        <v>#REF!</v>
      </c>
      <c r="I341" s="5" t="str">
        <f>IFERROR(VLOOKUP(C341,'[23]SINAPI JUNHO'!$A:$E,2,FALSE),IFERROR(VLOOKUP(C341,'[23]BANCO DE DADOS'!$A$3:$F$12007,3,FALSE),""))</f>
        <v>PINTURA DE MEIO-FIO COM TINTA BRANCA A BASE DE CAL (CAIAÇÃO). AF_05/2021</v>
      </c>
      <c r="J341" s="6" t="str">
        <f>IFERROR(VLOOKUP(C341,'[23]SINAPI JUNHO'!$A:$E,3,FALSE),IFERROR(VLOOKUP(C341,'[23]BANCO DE DADOS'!$A$3:$F$12007,4,FALSE),""))</f>
        <v>M</v>
      </c>
      <c r="K341" s="100">
        <v>20174.2</v>
      </c>
      <c r="L341" s="7">
        <f>IFERROR(VLOOKUP(C341,'[23]SINAPI JUNHO'!$A:$E,4,FALSE),IFERROR(VLOOKUP(C341,'[23]BANCO DE DADOS'!$A$3:$F$12007,5,FALSE),""))</f>
        <v>1.77</v>
      </c>
      <c r="M341" s="131"/>
      <c r="N341" s="101">
        <f t="shared" si="167"/>
        <v>0</v>
      </c>
      <c r="O341" s="101">
        <f t="shared" si="168"/>
        <v>0</v>
      </c>
      <c r="P341" s="102">
        <v>1</v>
      </c>
      <c r="Q341" s="8">
        <f t="shared" si="199"/>
        <v>1.77</v>
      </c>
      <c r="R341" s="8">
        <f t="shared" si="199"/>
        <v>0</v>
      </c>
      <c r="S341" s="8">
        <f t="shared" si="200"/>
        <v>35708.33</v>
      </c>
      <c r="T341" s="8">
        <f t="shared" si="201"/>
        <v>0</v>
      </c>
      <c r="Z341" s="103"/>
    </row>
    <row r="342" spans="1:26" x14ac:dyDescent="0.3">
      <c r="A342" s="41" t="s">
        <v>399</v>
      </c>
      <c r="B342" s="97" t="str">
        <f>IFERROR(VLOOKUP(C342,'[23]SINAPI JUNHO'!$A:$F,6,FALSE),IFERROR(VLOOKUP(C342,'[23]BANCO DE DADOS'!$A$3:$F$12007,2,FALSE),""))</f>
        <v>SICRO ABRIL/ 25</v>
      </c>
      <c r="C342" s="98">
        <v>4915708</v>
      </c>
      <c r="D342" s="99" t="str">
        <f>IF(C342="","",IFERROR(VLOOKUP($C342,'[23]E-FISCO'!$A$1:$B$5390,2,FALSE),"FALTA"))</f>
        <v>FALTA</v>
      </c>
      <c r="E342" s="4">
        <f>IF(C342="","",LOOKUP(C342,'[23]E-FISCO'!$A$2:$A$12235,'[23]E-FISCO'!$A$2:$A$12235))</f>
        <v>4915632</v>
      </c>
      <c r="F342" s="4" t="str">
        <f t="shared" si="197"/>
        <v/>
      </c>
      <c r="G342" s="4" t="e">
        <f>IF(C342="","",LOOKUP(C342,#REF!,#REF!))</f>
        <v>#REF!</v>
      </c>
      <c r="H342" s="4" t="e">
        <f t="shared" si="198"/>
        <v>#REF!</v>
      </c>
      <c r="I342" s="5" t="str">
        <f>IFERROR(VLOOKUP(C342,'[23]SINAPI JUNHO'!$A:$E,2,FALSE),IFERROR(VLOOKUP(C342,'[23]BANCO DE DADOS'!$A$3:$F$12007,3,FALSE),""))</f>
        <v>LIMPEZA DE SARJETA E MEIO-FIO</v>
      </c>
      <c r="J342" s="6" t="str">
        <f>IFERROR(VLOOKUP(C342,'[23]SINAPI JUNHO'!$A:$E,3,FALSE),IFERROR(VLOOKUP(C342,'[23]BANCO DE DADOS'!$A$3:$F$12007,4,FALSE),""))</f>
        <v>M</v>
      </c>
      <c r="K342" s="100">
        <v>40348.400000000001</v>
      </c>
      <c r="L342" s="7">
        <f>IFERROR(VLOOKUP(C342,'[23]SINAPI JUNHO'!$A:$E,4,FALSE),IFERROR(VLOOKUP(C342,'[23]BANCO DE DADOS'!$A$3:$F$12007,5,FALSE),""))</f>
        <v>0.68</v>
      </c>
      <c r="M342" s="131"/>
      <c r="N342" s="101">
        <f t="shared" si="167"/>
        <v>0</v>
      </c>
      <c r="O342" s="101">
        <f t="shared" si="168"/>
        <v>0</v>
      </c>
      <c r="P342" s="102">
        <v>1</v>
      </c>
      <c r="Q342" s="8">
        <f t="shared" si="199"/>
        <v>0.68</v>
      </c>
      <c r="R342" s="8">
        <f t="shared" si="199"/>
        <v>0</v>
      </c>
      <c r="S342" s="8">
        <f t="shared" si="200"/>
        <v>27436.91</v>
      </c>
      <c r="T342" s="8">
        <f t="shared" si="201"/>
        <v>0</v>
      </c>
      <c r="Z342" s="103"/>
    </row>
    <row r="343" spans="1:26" x14ac:dyDescent="0.25">
      <c r="A343" s="91" t="s">
        <v>400</v>
      </c>
      <c r="B343" s="91"/>
      <c r="C343" s="92"/>
      <c r="D343" s="93"/>
      <c r="E343" s="93"/>
      <c r="F343" s="93"/>
      <c r="G343" s="93"/>
      <c r="H343" s="93"/>
      <c r="I343" s="3" t="s">
        <v>160</v>
      </c>
      <c r="J343" s="93"/>
      <c r="K343" s="94"/>
      <c r="L343" s="95"/>
      <c r="M343" s="132"/>
      <c r="N343" s="93"/>
      <c r="O343" s="93"/>
      <c r="P343" s="93"/>
      <c r="Q343" s="93"/>
      <c r="R343" s="93"/>
      <c r="S343" s="96">
        <f>SUM(S344:S354)</f>
        <v>410036.49999999988</v>
      </c>
      <c r="T343" s="96">
        <f>SUM(T344:T354)</f>
        <v>0</v>
      </c>
      <c r="Z343" s="103"/>
    </row>
    <row r="344" spans="1:26" x14ac:dyDescent="0.3">
      <c r="A344" s="41" t="s">
        <v>401</v>
      </c>
      <c r="B344" s="97" t="str">
        <f>IFERROR(VLOOKUP(C344,'[23]SINAPI JUNHO'!$A:$F,6,FALSE),IFERROR(VLOOKUP(C344,'[23]BANCO DE DADOS'!$A$3:$F$12007,2,FALSE),""))</f>
        <v>SINAPI-I JUNHO 2025</v>
      </c>
      <c r="C344" s="98">
        <v>10848</v>
      </c>
      <c r="D344" s="99" t="str">
        <f>IF(C344="","",IFERROR(VLOOKUP($C344,'[23]E-FISCO'!$A$1:$B$5390,2,FALSE),"FALTA"))</f>
        <v>FALTA</v>
      </c>
      <c r="E344" s="4">
        <f>IF(C344="","",LOOKUP(C344,'[23]E-FISCO'!$A$2:$A$12235,'[23]E-FISCO'!$A$2:$A$12235))</f>
        <v>10779</v>
      </c>
      <c r="F344" s="4" t="str">
        <f t="shared" ref="F344:F354" si="202">IF(C344=E344,C344,"")</f>
        <v/>
      </c>
      <c r="G344" s="4" t="e">
        <f>IF(C344="","",LOOKUP(C344,#REF!,#REF!))</f>
        <v>#REF!</v>
      </c>
      <c r="H344" s="4" t="e">
        <f t="shared" ref="H344:H354" si="203">IF(C344=G344,C344,"")</f>
        <v>#REF!</v>
      </c>
      <c r="I344" s="10" t="str">
        <f>IFERROR(VLOOKUP(C344,'[23]SINAPI JUNHO'!$A:$E,2,FALSE),IFERROR(VLOOKUP(C344,'[23]BANCO DE DADOS'!$A$3:$F$12007,3,FALSE),""))</f>
        <v>PLACA DE INAUGURACAO METALICA, *40* CM X *60* CM</v>
      </c>
      <c r="J344" s="6" t="str">
        <f>IFERROR(VLOOKUP(C344,'[23]SINAPI JUNHO'!$A:$E,3,FALSE),IFERROR(VLOOKUP(C344,'[23]BANCO DE DADOS'!$A$3:$F$12007,4,FALSE),""))</f>
        <v>UN</v>
      </c>
      <c r="K344" s="100">
        <v>19</v>
      </c>
      <c r="L344" s="7">
        <f>IFERROR(VLOOKUP(C344,'[23]SINAPI JUNHO'!$A:$E,4,FALSE),IFERROR(VLOOKUP(C344,'[23]BANCO DE DADOS'!$A$3:$F$12007,5,FALSE),""))</f>
        <v>1206.01</v>
      </c>
      <c r="M344" s="131"/>
      <c r="N344" s="101">
        <f t="shared" si="167"/>
        <v>0</v>
      </c>
      <c r="O344" s="101">
        <f t="shared" si="168"/>
        <v>0</v>
      </c>
      <c r="P344" s="102">
        <v>5</v>
      </c>
      <c r="Q344" s="8">
        <f t="shared" ref="Q344:R354" si="204">IF($K344="","",ROUND((L344*N344)+L344,2))</f>
        <v>1206.01</v>
      </c>
      <c r="R344" s="8">
        <f t="shared" si="204"/>
        <v>0</v>
      </c>
      <c r="S344" s="8">
        <f t="shared" ref="S344:S354" si="205">IF($K344="","",ROUND(Q344*K344,2))</f>
        <v>22914.19</v>
      </c>
      <c r="T344" s="8">
        <f t="shared" ref="T344:T354" si="206">IF($K344="","",ROUND(R344*K344,2))</f>
        <v>0</v>
      </c>
      <c r="Z344" s="103"/>
    </row>
    <row r="345" spans="1:26" ht="49.5" x14ac:dyDescent="0.3">
      <c r="A345" s="41" t="s">
        <v>402</v>
      </c>
      <c r="B345" s="97" t="str">
        <f>IFERROR(VLOOKUP(C345,'[23]SINAPI JUNHO'!$A:$F,6,FALSE),IFERROR(VLOOKUP(C345,'[23]BANCO DE DADOS'!$A$3:$F$12007,2,FALSE),""))</f>
        <v>SICRO ABRIL/ 25</v>
      </c>
      <c r="C345" s="98">
        <v>5213834</v>
      </c>
      <c r="D345" s="99" t="str">
        <f>IF(C345="","",IFERROR(VLOOKUP($C345,'[23]E-FISCO'!$A$1:$B$5390,2,FALSE),"FALTA"))</f>
        <v>FALTA</v>
      </c>
      <c r="E345" s="4">
        <f>IF(C345="","",LOOKUP(C345,'[23]E-FISCO'!$A$2:$A$12235,'[23]E-FISCO'!$A$2:$A$12235))</f>
        <v>5213430</v>
      </c>
      <c r="F345" s="4" t="str">
        <f t="shared" si="202"/>
        <v/>
      </c>
      <c r="G345" s="4" t="e">
        <f>IF(C345="","",LOOKUP(C345,#REF!,#REF!))</f>
        <v>#REF!</v>
      </c>
      <c r="H345" s="4" t="e">
        <f t="shared" si="203"/>
        <v>#REF!</v>
      </c>
      <c r="I345" s="10" t="str">
        <f>IFERROR(VLOOKUP(C345,'[23]SINAPI JUNHO'!$A:$E,2,FALSE),IFERROR(VLOOKUP(C345,'[23]BANCO DE DADOS'!$A$3:$F$12007,3,FALSE),""))</f>
        <v>BARREIRA PLÁSTICA PARA CANALIZAÇÃO DE TRÂNSITO - 60 X 45 X 60 CM - UTILIZAÇÃO DE 600 CICLOS - FORNECIMENTO, 01 IMPLANTAÇÃO E 01 RETIRADA DIÁRIA</v>
      </c>
      <c r="J345" s="6" t="str">
        <f>IFERROR(VLOOKUP(C345,'[23]SINAPI JUNHO'!$A:$E,3,FALSE),IFERROR(VLOOKUP(C345,'[23]BANCO DE DADOS'!$A$3:$F$12007,4,FALSE),""))</f>
        <v>UN.DIA</v>
      </c>
      <c r="K345" s="100">
        <v>968</v>
      </c>
      <c r="L345" s="7">
        <f>IFERROR(VLOOKUP(C345,'[23]SINAPI JUNHO'!$A:$E,4,FALSE),IFERROR(VLOOKUP(C345,'[23]BANCO DE DADOS'!$A$3:$F$12007,5,FALSE),""))</f>
        <v>6.94</v>
      </c>
      <c r="M345" s="131"/>
      <c r="N345" s="101">
        <f t="shared" si="167"/>
        <v>0</v>
      </c>
      <c r="O345" s="101">
        <f t="shared" si="168"/>
        <v>0</v>
      </c>
      <c r="P345" s="102">
        <v>1</v>
      </c>
      <c r="Q345" s="8">
        <f t="shared" si="204"/>
        <v>6.94</v>
      </c>
      <c r="R345" s="8">
        <f t="shared" si="204"/>
        <v>0</v>
      </c>
      <c r="S345" s="8">
        <f t="shared" si="205"/>
        <v>6717.92</v>
      </c>
      <c r="T345" s="8">
        <f t="shared" si="206"/>
        <v>0</v>
      </c>
      <c r="Z345" s="103"/>
    </row>
    <row r="346" spans="1:26" ht="49.5" x14ac:dyDescent="0.3">
      <c r="A346" s="41" t="s">
        <v>403</v>
      </c>
      <c r="B346" s="97" t="str">
        <f>IFERROR(VLOOKUP(C346,'[23]SINAPI JUNHO'!$A:$F,6,FALSE),IFERROR(VLOOKUP(C346,'[23]BANCO DE DADOS'!$A$3:$F$12007,2,FALSE),""))</f>
        <v>SICRO ABRIL/ 25</v>
      </c>
      <c r="C346" s="98">
        <v>5213838</v>
      </c>
      <c r="D346" s="99" t="str">
        <f>IF(C346="","",IFERROR(VLOOKUP($C346,'[23]E-FISCO'!$A$1:$B$5390,2,FALSE),"FALTA"))</f>
        <v>514990 - 8</v>
      </c>
      <c r="E346" s="4">
        <f>IF(C346="","",LOOKUP(C346,'[23]E-FISCO'!$A$2:$A$12235,'[23]E-FISCO'!$A$2:$A$12235))</f>
        <v>5213430</v>
      </c>
      <c r="F346" s="4" t="str">
        <f t="shared" si="202"/>
        <v/>
      </c>
      <c r="G346" s="4" t="e">
        <f>IF(C346="","",LOOKUP(C346,#REF!,#REF!))</f>
        <v>#REF!</v>
      </c>
      <c r="H346" s="4" t="e">
        <f t="shared" si="203"/>
        <v>#REF!</v>
      </c>
      <c r="I346" s="10" t="str">
        <f>IFERROR(VLOOKUP(C346,'[23]SINAPI JUNHO'!$A:$E,2,FALSE),IFERROR(VLOOKUP(C346,'[23]BANCO DE DADOS'!$A$3:$F$12007,3,FALSE),""))</f>
        <v>CILINDRO CANALIZADOR DE TRÁFEGO COM BASE QUADRADA DE 111 X 56 X 56 CM - UTILIZAÇÃO DE 600 CICLOS - FORNECIMENTO, 01 IMPLANTAÇÃO E 01 RETIRADA DIÁRIA</v>
      </c>
      <c r="J346" s="6" t="str">
        <f>IFERROR(VLOOKUP(C346,'[23]SINAPI JUNHO'!$A:$E,3,FALSE),IFERROR(VLOOKUP(C346,'[23]BANCO DE DADOS'!$A$3:$F$12007,4,FALSE),""))</f>
        <v>UN.DIA</v>
      </c>
      <c r="K346" s="100">
        <v>968</v>
      </c>
      <c r="L346" s="7">
        <f>IFERROR(VLOOKUP(C346,'[23]SINAPI JUNHO'!$A:$E,4,FALSE),IFERROR(VLOOKUP(C346,'[23]BANCO DE DADOS'!$A$3:$F$12007,5,FALSE),""))</f>
        <v>4.71</v>
      </c>
      <c r="M346" s="131"/>
      <c r="N346" s="101">
        <f t="shared" si="167"/>
        <v>0</v>
      </c>
      <c r="O346" s="101">
        <f t="shared" si="168"/>
        <v>0</v>
      </c>
      <c r="P346" s="102">
        <v>1</v>
      </c>
      <c r="Q346" s="8">
        <f t="shared" si="204"/>
        <v>4.71</v>
      </c>
      <c r="R346" s="8">
        <f t="shared" si="204"/>
        <v>0</v>
      </c>
      <c r="S346" s="8">
        <f t="shared" si="205"/>
        <v>4559.28</v>
      </c>
      <c r="T346" s="8">
        <f t="shared" si="206"/>
        <v>0</v>
      </c>
      <c r="Z346" s="103"/>
    </row>
    <row r="347" spans="1:26" ht="33" x14ac:dyDescent="0.3">
      <c r="A347" s="41" t="s">
        <v>404</v>
      </c>
      <c r="B347" s="97" t="str">
        <f>IFERROR(VLOOKUP(C347,'[23]SINAPI JUNHO'!$A:$F,6,FALSE),IFERROR(VLOOKUP(C347,'[23]BANCO DE DADOS'!$A$3:$F$12007,2,FALSE),""))</f>
        <v>SINAPI JUNHO 2025</v>
      </c>
      <c r="C347" s="98">
        <v>104790</v>
      </c>
      <c r="D347" s="99" t="str">
        <f>IF(C347="","",IFERROR(VLOOKUP($C347,'[23]E-FISCO'!$A$1:$B$5390,2,FALSE),"FALTA"))</f>
        <v>581710 - 2</v>
      </c>
      <c r="E347" s="4">
        <f>IF(C347="","",LOOKUP(C347,'[23]E-FISCO'!$A$2:$A$12235,'[23]E-FISCO'!$A$2:$A$12235))</f>
        <v>104790</v>
      </c>
      <c r="F347" s="4">
        <f t="shared" si="202"/>
        <v>104790</v>
      </c>
      <c r="G347" s="4" t="e">
        <f>IF(C347="","",LOOKUP(C347,#REF!,#REF!))</f>
        <v>#REF!</v>
      </c>
      <c r="H347" s="4" t="e">
        <f t="shared" si="203"/>
        <v>#REF!</v>
      </c>
      <c r="I347" s="10" t="str">
        <f>IFERROR(VLOOKUP(C347,'[23]SINAPI JUNHO'!$A:$E,2,FALSE),IFERROR(VLOOKUP(C347,'[23]BANCO DE DADOS'!$A$3:$F$12007,3,FALSE),""))</f>
        <v>DEMOLIÇÃO DE PISO DE CONCRETO SIMPLES, DE FORMA MECANIZADA COM MARTELETE, SEM REAPROVEITAMENTO. AF_09/2023</v>
      </c>
      <c r="J347" s="6" t="str">
        <f>IFERROR(VLOOKUP(C347,'[23]SINAPI JUNHO'!$A:$E,3,FALSE),IFERROR(VLOOKUP(C347,'[23]BANCO DE DADOS'!$A$3:$F$12007,4,FALSE),""))</f>
        <v>M3</v>
      </c>
      <c r="K347" s="100">
        <v>8.2200000000000006</v>
      </c>
      <c r="L347" s="7">
        <f>IFERROR(VLOOKUP(C347,'[23]SINAPI JUNHO'!$A:$E,4,FALSE),IFERROR(VLOOKUP(C347,'[23]BANCO DE DADOS'!$A$3:$F$12007,5,FALSE),""))</f>
        <v>104.34</v>
      </c>
      <c r="M347" s="131"/>
      <c r="N347" s="101">
        <f t="shared" si="167"/>
        <v>0</v>
      </c>
      <c r="O347" s="101">
        <f t="shared" si="168"/>
        <v>0</v>
      </c>
      <c r="P347" s="102">
        <v>1</v>
      </c>
      <c r="Q347" s="8">
        <f t="shared" si="204"/>
        <v>104.34</v>
      </c>
      <c r="R347" s="8">
        <f t="shared" si="204"/>
        <v>0</v>
      </c>
      <c r="S347" s="8">
        <f t="shared" si="205"/>
        <v>857.67</v>
      </c>
      <c r="T347" s="8">
        <f t="shared" si="206"/>
        <v>0</v>
      </c>
      <c r="Z347" s="103"/>
    </row>
    <row r="348" spans="1:26" ht="33" x14ac:dyDescent="0.3">
      <c r="A348" s="41" t="s">
        <v>405</v>
      </c>
      <c r="B348" s="97" t="str">
        <f>IFERROR(VLOOKUP(C348,'[23]SINAPI JUNHO'!$A:$F,6,FALSE),IFERROR(VLOOKUP(C348,'[23]BANCO DE DADOS'!$A$3:$F$12007,2,FALSE),""))</f>
        <v>SICRO ABRIL/ 25</v>
      </c>
      <c r="C348" s="98">
        <v>5219544</v>
      </c>
      <c r="D348" s="99" t="str">
        <f>IF(C348="","",IFERROR(VLOOKUP($C348,'[23]E-FISCO'!$A$1:$B$5390,2,FALSE),"FALTA"))</f>
        <v>FALTA</v>
      </c>
      <c r="E348" s="4">
        <f>IF(C348="","",LOOKUP(C348,'[23]E-FISCO'!$A$2:$A$12235,'[23]E-FISCO'!$A$2:$A$12235))</f>
        <v>5214012</v>
      </c>
      <c r="F348" s="4" t="str">
        <f t="shared" si="202"/>
        <v/>
      </c>
      <c r="G348" s="4" t="e">
        <f>IF(C348="","",LOOKUP(C348,#REF!,#REF!))</f>
        <v>#REF!</v>
      </c>
      <c r="H348" s="4" t="e">
        <f t="shared" si="203"/>
        <v>#REF!</v>
      </c>
      <c r="I348" s="10" t="str">
        <f>IFERROR(VLOOKUP(C348,'[23]SINAPI JUNHO'!$A:$E,2,FALSE),IFERROR(VLOOKUP(C348,'[23]BANCO DE DADOS'!$A$3:$F$12007,3,FALSE),""))</f>
        <v>CAVALETE EM PERFIL METÁLICO PARA PLACA DE SINALIZAÇÃO - 1,00 M X 1,00 M - CONFECÇÃO</v>
      </c>
      <c r="J348" s="6" t="str">
        <f>IFERROR(VLOOKUP(C348,'[23]SINAPI JUNHO'!$A:$E,3,FALSE),IFERROR(VLOOKUP(C348,'[23]BANCO DE DADOS'!$A$3:$F$12007,4,FALSE),""))</f>
        <v>UN</v>
      </c>
      <c r="K348" s="100">
        <v>136</v>
      </c>
      <c r="L348" s="7">
        <f>IFERROR(VLOOKUP(C348,'[23]SINAPI JUNHO'!$A:$E,4,FALSE),IFERROR(VLOOKUP(C348,'[23]BANCO DE DADOS'!$A$3:$F$12007,5,FALSE),""))</f>
        <v>226.46</v>
      </c>
      <c r="M348" s="131"/>
      <c r="N348" s="101">
        <f t="shared" si="167"/>
        <v>0</v>
      </c>
      <c r="O348" s="101">
        <f t="shared" si="168"/>
        <v>0</v>
      </c>
      <c r="P348" s="102">
        <v>1</v>
      </c>
      <c r="Q348" s="8">
        <f t="shared" si="204"/>
        <v>226.46</v>
      </c>
      <c r="R348" s="8">
        <f t="shared" si="204"/>
        <v>0</v>
      </c>
      <c r="S348" s="8">
        <f t="shared" si="205"/>
        <v>30798.560000000001</v>
      </c>
      <c r="T348" s="8">
        <f t="shared" si="206"/>
        <v>0</v>
      </c>
      <c r="Z348" s="103"/>
    </row>
    <row r="349" spans="1:26" ht="33" x14ac:dyDescent="0.3">
      <c r="A349" s="41" t="s">
        <v>406</v>
      </c>
      <c r="B349" s="97" t="str">
        <f>IFERROR(VLOOKUP(C349,'[23]SINAPI JUNHO'!$A:$F,6,FALSE),IFERROR(VLOOKUP(C349,'[23]BANCO DE DADOS'!$A$3:$F$12007,2,FALSE),""))</f>
        <v>SICRO ABRIL/ 25</v>
      </c>
      <c r="C349" s="98">
        <v>5213417</v>
      </c>
      <c r="D349" s="99" t="str">
        <f>IF(C349="","",IFERROR(VLOOKUP($C349,'[23]E-FISCO'!$A$1:$B$5390,2,FALSE),"FALTA"))</f>
        <v>FALTA</v>
      </c>
      <c r="E349" s="4">
        <f>IF(C349="","",LOOKUP(C349,'[23]E-FISCO'!$A$2:$A$12235,'[23]E-FISCO'!$A$2:$A$12235))</f>
        <v>4915777</v>
      </c>
      <c r="F349" s="4" t="str">
        <f t="shared" si="202"/>
        <v/>
      </c>
      <c r="G349" s="4" t="e">
        <f>IF(C349="","",LOOKUP(C349,#REF!,#REF!))</f>
        <v>#REF!</v>
      </c>
      <c r="H349" s="4" t="e">
        <f t="shared" si="203"/>
        <v>#REF!</v>
      </c>
      <c r="I349" s="10" t="str">
        <f>IFERROR(VLOOKUP(C349,'[23]SINAPI JUNHO'!$A:$E,2,FALSE),IFERROR(VLOOKUP(C349,'[23]BANCO DE DADOS'!$A$3:$F$12007,3,FALSE),""))</f>
        <v>PLACA EM AÇO Nº 16 GALVANIZADO COM PELÍCULA RETRORREFLETIVA TIPO I + III - CONFECÇÃO</v>
      </c>
      <c r="J349" s="6" t="str">
        <f>IFERROR(VLOOKUP(C349,'[23]SINAPI JUNHO'!$A:$E,3,FALSE),IFERROR(VLOOKUP(C349,'[23]BANCO DE DADOS'!$A$3:$F$12007,4,FALSE),""))</f>
        <v>M²</v>
      </c>
      <c r="K349" s="100">
        <v>108.8</v>
      </c>
      <c r="L349" s="7">
        <f>IFERROR(VLOOKUP(C349,'[23]SINAPI JUNHO'!$A:$E,4,FALSE),IFERROR(VLOOKUP(C349,'[23]BANCO DE DADOS'!$A$3:$F$12007,5,FALSE),""))</f>
        <v>459.74</v>
      </c>
      <c r="M349" s="131"/>
      <c r="N349" s="101">
        <f t="shared" si="167"/>
        <v>0</v>
      </c>
      <c r="O349" s="101">
        <f t="shared" si="168"/>
        <v>0</v>
      </c>
      <c r="P349" s="102">
        <v>1</v>
      </c>
      <c r="Q349" s="8">
        <f t="shared" si="204"/>
        <v>459.74</v>
      </c>
      <c r="R349" s="8">
        <f t="shared" si="204"/>
        <v>0</v>
      </c>
      <c r="S349" s="8">
        <f t="shared" si="205"/>
        <v>50019.71</v>
      </c>
      <c r="T349" s="8">
        <f t="shared" si="206"/>
        <v>0</v>
      </c>
      <c r="Z349" s="103"/>
    </row>
    <row r="350" spans="1:26" ht="49.5" x14ac:dyDescent="0.3">
      <c r="A350" s="41" t="s">
        <v>407</v>
      </c>
      <c r="B350" s="97" t="str">
        <f>IFERROR(VLOOKUP(C350,'[23]SINAPI JUNHO'!$A:$F,6,FALSE),IFERROR(VLOOKUP(C350,'[23]BANCO DE DADOS'!$A$3:$F$12007,2,FALSE),""))</f>
        <v>SINAPI JUNHO 2025</v>
      </c>
      <c r="C350" s="98">
        <v>103310</v>
      </c>
      <c r="D350" s="99" t="str">
        <f>IF(C350="","",IFERROR(VLOOKUP($C350,'[23]E-FISCO'!$A$1:$B$5390,2,FALSE),"FALTA"))</f>
        <v>FALTA</v>
      </c>
      <c r="E350" s="4">
        <f>IF(C350="","",LOOKUP(C350,'[23]E-FISCO'!$A$2:$A$12235,'[23]E-FISCO'!$A$2:$A$12235))</f>
        <v>103292</v>
      </c>
      <c r="F350" s="4" t="str">
        <f t="shared" si="202"/>
        <v/>
      </c>
      <c r="G350" s="4" t="e">
        <f>IF(C350="","",LOOKUP(C350,#REF!,#REF!))</f>
        <v>#REF!</v>
      </c>
      <c r="H350" s="4" t="e">
        <f t="shared" si="203"/>
        <v>#REF!</v>
      </c>
      <c r="I350" s="10" t="str">
        <f>IFERROR(VLOOKUP(C350,'[23]SINAPI JUNHO'!$A:$E,2,FALSE),IFERROR(VLOOKUP(C350,'[23]BANCO DE DADOS'!$A$3:$F$12007,3,FALSE),""))</f>
        <v>INSTALAÇÃO DE LIXEIRA METÁLICA DUPLA, CAPACIDADE DE 60 L, EM TUBO DE AÇO CARBONO E CESTOS EM CHAPA DE AÇO COM PINTURA ELETROSTÁTICA, SOBRE SOLO. AF_11/2021</v>
      </c>
      <c r="J350" s="6" t="str">
        <f>IFERROR(VLOOKUP(C350,'[23]SINAPI JUNHO'!$A:$E,3,FALSE),IFERROR(VLOOKUP(C350,'[23]BANCO DE DADOS'!$A$3:$F$12007,4,FALSE),""))</f>
        <v>UN</v>
      </c>
      <c r="K350" s="100">
        <v>204</v>
      </c>
      <c r="L350" s="7">
        <f>IFERROR(VLOOKUP(C350,'[23]SINAPI JUNHO'!$A:$E,4,FALSE),IFERROR(VLOOKUP(C350,'[23]BANCO DE DADOS'!$A$3:$F$12007,5,FALSE),""))</f>
        <v>1288.47</v>
      </c>
      <c r="M350" s="131"/>
      <c r="N350" s="101">
        <f t="shared" si="167"/>
        <v>0</v>
      </c>
      <c r="O350" s="101">
        <f t="shared" si="168"/>
        <v>0</v>
      </c>
      <c r="P350" s="102">
        <v>1</v>
      </c>
      <c r="Q350" s="8">
        <f t="shared" si="204"/>
        <v>1288.47</v>
      </c>
      <c r="R350" s="8">
        <f t="shared" si="204"/>
        <v>0</v>
      </c>
      <c r="S350" s="8">
        <f t="shared" si="205"/>
        <v>262847.88</v>
      </c>
      <c r="T350" s="8">
        <f t="shared" si="206"/>
        <v>0</v>
      </c>
      <c r="Z350" s="103"/>
    </row>
    <row r="351" spans="1:26" ht="33" x14ac:dyDescent="0.3">
      <c r="A351" s="41" t="s">
        <v>408</v>
      </c>
      <c r="B351" s="97" t="str">
        <f>IFERROR(VLOOKUP(C351,'[23]SINAPI JUNHO'!$A:$F,6,FALSE),IFERROR(VLOOKUP(C351,'[23]BANCO DE DADOS'!$A$3:$F$12007,2,FALSE),""))</f>
        <v>SICRO ABRIL/ 25</v>
      </c>
      <c r="C351" s="98">
        <v>5213850</v>
      </c>
      <c r="D351" s="99" t="str">
        <f>IF(C351="","",IFERROR(VLOOKUP($C351,'[23]E-FISCO'!$A$1:$B$5390,2,FALSE),"FALTA"))</f>
        <v>572200 - 4</v>
      </c>
      <c r="E351" s="4">
        <f>IF(C351="","",LOOKUP(C351,'[23]E-FISCO'!$A$2:$A$12235,'[23]E-FISCO'!$A$2:$A$12235))</f>
        <v>5213430</v>
      </c>
      <c r="F351" s="4" t="str">
        <f t="shared" si="202"/>
        <v/>
      </c>
      <c r="G351" s="4" t="e">
        <f>IF(C351="","",LOOKUP(C351,#REF!,#REF!))</f>
        <v>#REF!</v>
      </c>
      <c r="H351" s="4" t="e">
        <f t="shared" si="203"/>
        <v>#REF!</v>
      </c>
      <c r="I351" s="10" t="str">
        <f>IFERROR(VLOOKUP(C351,'[23]SINAPI JUNHO'!$A:$E,2,FALSE),IFERROR(VLOOKUP(C351,'[23]BANCO DE DADOS'!$A$3:$F$12007,3,FALSE),""))</f>
        <v>OPERAÇÃO DE SINALIZAÇÃO POR BANDEIROLA DE TECIDO OU COM PLACA METÁLICA</v>
      </c>
      <c r="J351" s="6" t="str">
        <f>IFERROR(VLOOKUP(C351,'[23]SINAPI JUNHO'!$A:$E,3,FALSE),IFERROR(VLOOKUP(C351,'[23]BANCO DE DADOS'!$A$3:$F$12007,4,FALSE),""))</f>
        <v>H</v>
      </c>
      <c r="K351" s="100">
        <v>1408</v>
      </c>
      <c r="L351" s="7">
        <f>IFERROR(VLOOKUP(C351,'[23]SINAPI JUNHO'!$A:$E,4,FALSE),IFERROR(VLOOKUP(C351,'[23]BANCO DE DADOS'!$A$3:$F$12007,5,FALSE),""))</f>
        <v>20.52</v>
      </c>
      <c r="M351" s="131"/>
      <c r="N351" s="101">
        <f t="shared" si="167"/>
        <v>0</v>
      </c>
      <c r="O351" s="101">
        <f t="shared" si="168"/>
        <v>0</v>
      </c>
      <c r="P351" s="102">
        <v>1</v>
      </c>
      <c r="Q351" s="8">
        <f t="shared" si="204"/>
        <v>20.52</v>
      </c>
      <c r="R351" s="8">
        <f t="shared" si="204"/>
        <v>0</v>
      </c>
      <c r="S351" s="8">
        <f t="shared" si="205"/>
        <v>28892.16</v>
      </c>
      <c r="T351" s="8">
        <f t="shared" si="206"/>
        <v>0</v>
      </c>
      <c r="Z351" s="103"/>
    </row>
    <row r="352" spans="1:26" ht="33" x14ac:dyDescent="0.3">
      <c r="A352" s="41" t="s">
        <v>409</v>
      </c>
      <c r="B352" s="97" t="str">
        <f>IFERROR(VLOOKUP(C352,'[23]SINAPI JUNHO'!$A:$F,6,FALSE),IFERROR(VLOOKUP(C352,'[23]BANCO DE DADOS'!$A$3:$F$12007,2,FALSE),""))</f>
        <v>SICRO ABRIL/ 25</v>
      </c>
      <c r="C352" s="98">
        <v>5213835</v>
      </c>
      <c r="D352" s="99" t="str">
        <f>IF(C352="","",IFERROR(VLOOKUP($C352,'[23]E-FISCO'!$A$1:$B$5390,2,FALSE),"FALTA"))</f>
        <v>FALTA</v>
      </c>
      <c r="E352" s="4">
        <f>IF(C352="","",LOOKUP(C352,'[23]E-FISCO'!$A$2:$A$12235,'[23]E-FISCO'!$A$2:$A$12235))</f>
        <v>5213430</v>
      </c>
      <c r="F352" s="4" t="str">
        <f t="shared" si="202"/>
        <v/>
      </c>
      <c r="G352" s="4" t="e">
        <f>IF(C352="","",LOOKUP(C352,#REF!,#REF!))</f>
        <v>#REF!</v>
      </c>
      <c r="H352" s="4" t="e">
        <f t="shared" si="203"/>
        <v>#REF!</v>
      </c>
      <c r="I352" s="10" t="str">
        <f>IFERROR(VLOOKUP(C352,'[23]SINAPI JUNHO'!$A:$E,2,FALSE),IFERROR(VLOOKUP(C352,'[23]BANCO DE DADOS'!$A$3:$F$12007,3,FALSE),""))</f>
        <v>CONE PLÁSTICO PARA CANALIZAÇÃO DE TRÂNSITO - UTILIZAÇÃO DE 150 CICLOS - FORNECIMENTO, 01 IMPLANTAÇÃO E 01 RETIRADA DIÁRIA</v>
      </c>
      <c r="J352" s="6" t="str">
        <f>IFERROR(VLOOKUP(C352,'[23]SINAPI JUNHO'!$A:$E,3,FALSE),IFERROR(VLOOKUP(C352,'[23]BANCO DE DADOS'!$A$3:$F$12007,4,FALSE),""))</f>
        <v>UN.DIA</v>
      </c>
      <c r="K352" s="100">
        <v>660</v>
      </c>
      <c r="L352" s="7">
        <f>IFERROR(VLOOKUP(C352,'[23]SINAPI JUNHO'!$A:$E,4,FALSE),IFERROR(VLOOKUP(C352,'[23]BANCO DE DADOS'!$A$3:$F$12007,5,FALSE),""))</f>
        <v>0.76</v>
      </c>
      <c r="M352" s="131"/>
      <c r="N352" s="101">
        <f t="shared" si="167"/>
        <v>0</v>
      </c>
      <c r="O352" s="101">
        <f t="shared" si="168"/>
        <v>0</v>
      </c>
      <c r="P352" s="102">
        <v>1</v>
      </c>
      <c r="Q352" s="8">
        <f t="shared" si="204"/>
        <v>0.76</v>
      </c>
      <c r="R352" s="8">
        <f t="shared" si="204"/>
        <v>0</v>
      </c>
      <c r="S352" s="8">
        <f t="shared" si="205"/>
        <v>501.6</v>
      </c>
      <c r="T352" s="8">
        <f t="shared" si="206"/>
        <v>0</v>
      </c>
      <c r="Z352" s="103"/>
    </row>
    <row r="353" spans="1:33" ht="49.5" x14ac:dyDescent="0.3">
      <c r="A353" s="41" t="s">
        <v>410</v>
      </c>
      <c r="B353" s="97" t="str">
        <f>IFERROR(VLOOKUP(C353,'[23]SINAPI JUNHO'!$A:$F,6,FALSE),IFERROR(VLOOKUP(C353,'[23]BANCO DE DADOS'!$A$3:$F$12007,2,FALSE),""))</f>
        <v>SICRO ABRIL/ 25</v>
      </c>
      <c r="C353" s="98">
        <v>5212557</v>
      </c>
      <c r="D353" s="99" t="str">
        <f>IF(C353="","",IFERROR(VLOOKUP($C353,'[23]E-FISCO'!$A$1:$B$5390,2,FALSE),"FALTA"))</f>
        <v>566697 - 0</v>
      </c>
      <c r="E353" s="4">
        <f>IF(C353="","",LOOKUP(C353,'[23]E-FISCO'!$A$2:$A$12235,'[23]E-FISCO'!$A$2:$A$12235))</f>
        <v>4915777</v>
      </c>
      <c r="F353" s="4" t="str">
        <f t="shared" si="202"/>
        <v/>
      </c>
      <c r="G353" s="4" t="e">
        <f>IF(C353="","",LOOKUP(C353,#REF!,#REF!))</f>
        <v>#REF!</v>
      </c>
      <c r="H353" s="4" t="e">
        <f t="shared" si="203"/>
        <v>#REF!</v>
      </c>
      <c r="I353" s="10" t="str">
        <f>IFERROR(VLOOKUP(C353,'[23]SINAPI JUNHO'!$A:$E,2,FALSE),IFERROR(VLOOKUP(C353,'[23]BANCO DE DADOS'!$A$3:$F$12007,3,FALSE),""))</f>
        <v>PLACA DE REGULAMENTAÇÃO PARA SINALIZAÇÃO DE OBRAS MONTADA EM SUPORTE METÁLICO MÓVEL - D = 1,00 M - UTILIZAÇÃO DE 600 CICLOS - FORNECIMENTO, 01 IMPLANTAÇÃO E 01 RETIRADA DIÁRIA</v>
      </c>
      <c r="J353" s="6" t="str">
        <f>IFERROR(VLOOKUP(C353,'[23]SINAPI JUNHO'!$A:$E,3,FALSE),IFERROR(VLOOKUP(C353,'[23]BANCO DE DADOS'!$A$3:$F$12007,4,FALSE),""))</f>
        <v>UN.DIA</v>
      </c>
      <c r="K353" s="100">
        <v>145</v>
      </c>
      <c r="L353" s="7">
        <f>IFERROR(VLOOKUP(C353,'[23]SINAPI JUNHO'!$A:$E,4,FALSE),IFERROR(VLOOKUP(C353,'[23]BANCO DE DADOS'!$A$3:$F$12007,5,FALSE),""))</f>
        <v>3.63</v>
      </c>
      <c r="M353" s="131"/>
      <c r="N353" s="101">
        <f t="shared" si="167"/>
        <v>0</v>
      </c>
      <c r="O353" s="101">
        <f t="shared" si="168"/>
        <v>0</v>
      </c>
      <c r="P353" s="102">
        <v>1</v>
      </c>
      <c r="Q353" s="8">
        <f t="shared" si="204"/>
        <v>3.63</v>
      </c>
      <c r="R353" s="8">
        <f t="shared" si="204"/>
        <v>0</v>
      </c>
      <c r="S353" s="8">
        <f t="shared" si="205"/>
        <v>526.35</v>
      </c>
      <c r="T353" s="8">
        <f t="shared" si="206"/>
        <v>0</v>
      </c>
      <c r="Z353" s="103"/>
    </row>
    <row r="354" spans="1:33" ht="50.25" thickBot="1" x14ac:dyDescent="0.35">
      <c r="A354" s="41" t="s">
        <v>411</v>
      </c>
      <c r="B354" s="97" t="str">
        <f>IFERROR(VLOOKUP(C354,'[23]SINAPI JUNHO'!$A:$F,6,FALSE),IFERROR(VLOOKUP(C354,'[23]BANCO DE DADOS'!$A$3:$F$12007,2,FALSE),""))</f>
        <v>SICRO ABRIL/ 25</v>
      </c>
      <c r="C354" s="98">
        <v>5212560</v>
      </c>
      <c r="D354" s="99" t="str">
        <f>IF(C354="","",IFERROR(VLOOKUP($C354,'[23]E-FISCO'!$A$1:$B$5390,2,FALSE),"FALTA"))</f>
        <v>566696 - 1</v>
      </c>
      <c r="E354" s="4">
        <f>IF(C354="","",LOOKUP(C354,'[23]E-FISCO'!$A$2:$A$12235,'[23]E-FISCO'!$A$2:$A$12235))</f>
        <v>4915777</v>
      </c>
      <c r="F354" s="4" t="str">
        <f t="shared" si="202"/>
        <v/>
      </c>
      <c r="G354" s="4" t="e">
        <f>IF(C354="","",LOOKUP(C354,#REF!,#REF!))</f>
        <v>#REF!</v>
      </c>
      <c r="H354" s="4" t="e">
        <f t="shared" si="203"/>
        <v>#REF!</v>
      </c>
      <c r="I354" s="10" t="str">
        <f>IFERROR(VLOOKUP(C354,'[23]SINAPI JUNHO'!$A:$E,2,FALSE),IFERROR(VLOOKUP(C354,'[23]BANCO DE DADOS'!$A$3:$F$12007,3,FALSE),""))</f>
        <v>PLACA DE ADVERTÊNCIA PARA SINALIZAÇÃO DE OBRAS MONTADA EM SUPORTE METÁLICO MÓVEL, LADO 1,00 M - UTILIZAÇÃO DE 600 CICLOS - FORNECIMENTO, 01 IMPLANTAÇÃO E 01 RETIRADA DIÁRIA</v>
      </c>
      <c r="J354" s="6" t="str">
        <f>IFERROR(VLOOKUP(C354,'[23]SINAPI JUNHO'!$A:$E,3,FALSE),IFERROR(VLOOKUP(C354,'[23]BANCO DE DADOS'!$A$3:$F$12007,4,FALSE),""))</f>
        <v>UN.DIA</v>
      </c>
      <c r="K354" s="100">
        <v>363</v>
      </c>
      <c r="L354" s="7">
        <f>IFERROR(VLOOKUP(C354,'[23]SINAPI JUNHO'!$A:$E,4,FALSE),IFERROR(VLOOKUP(C354,'[23]BANCO DE DADOS'!$A$3:$F$12007,5,FALSE),""))</f>
        <v>3.86</v>
      </c>
      <c r="M354" s="131"/>
      <c r="N354" s="101">
        <f t="shared" si="167"/>
        <v>0</v>
      </c>
      <c r="O354" s="101">
        <f t="shared" si="168"/>
        <v>0</v>
      </c>
      <c r="P354" s="102">
        <v>1</v>
      </c>
      <c r="Q354" s="8">
        <f t="shared" si="204"/>
        <v>3.86</v>
      </c>
      <c r="R354" s="8">
        <f t="shared" si="204"/>
        <v>0</v>
      </c>
      <c r="S354" s="8">
        <f t="shared" si="205"/>
        <v>1401.18</v>
      </c>
      <c r="T354" s="8">
        <f t="shared" si="206"/>
        <v>0</v>
      </c>
      <c r="V354" s="108"/>
      <c r="Z354" s="103"/>
    </row>
    <row r="355" spans="1:33" s="1" customFormat="1" ht="17.25" thickBot="1" x14ac:dyDescent="0.3">
      <c r="A355" s="109"/>
      <c r="B355" s="110"/>
      <c r="C355" s="111"/>
      <c r="D355" s="111"/>
      <c r="E355" s="11"/>
      <c r="F355" s="11"/>
      <c r="G355" s="11"/>
      <c r="H355" s="11"/>
      <c r="I355" s="12"/>
      <c r="J355" s="13"/>
      <c r="K355" s="14"/>
      <c r="L355" s="14"/>
      <c r="M355" s="14"/>
      <c r="N355" s="112"/>
      <c r="O355" s="112"/>
      <c r="P355" s="113"/>
      <c r="Q355" s="14"/>
      <c r="R355" s="14" t="s">
        <v>412</v>
      </c>
      <c r="S355" s="114">
        <f>SUM(S23,S30,S127,S213,S300)</f>
        <v>25643573.829999998</v>
      </c>
      <c r="T355" s="114">
        <f>SUM(T23,T30,T127,T213,T300)</f>
        <v>0</v>
      </c>
      <c r="U355" s="115"/>
      <c r="V355" s="116"/>
      <c r="W355" s="116"/>
      <c r="X355" s="116"/>
      <c r="Y355" s="116"/>
      <c r="Z355" s="116"/>
      <c r="AA355" s="116"/>
      <c r="AB355" s="116"/>
      <c r="AC355" s="116"/>
      <c r="AD355" s="116"/>
      <c r="AE355" s="116"/>
      <c r="AF355" s="116"/>
      <c r="AG355" s="116"/>
    </row>
    <row r="358" spans="1:33" x14ac:dyDescent="0.25">
      <c r="C358" s="15"/>
      <c r="D358" s="15"/>
      <c r="E358" s="118"/>
      <c r="F358" s="118"/>
      <c r="G358" s="118"/>
      <c r="H358" s="118"/>
      <c r="I358" s="15"/>
      <c r="J358" s="15"/>
      <c r="K358" s="118"/>
      <c r="L358" s="119"/>
      <c r="M358" s="15"/>
      <c r="N358" s="15"/>
      <c r="O358" s="15"/>
      <c r="P358" s="15"/>
      <c r="Q358" s="15"/>
      <c r="R358" s="15"/>
      <c r="S358" s="15"/>
      <c r="T358" s="15"/>
    </row>
    <row r="359" spans="1:33" x14ac:dyDescent="0.2">
      <c r="A359" s="120" t="s">
        <v>413</v>
      </c>
      <c r="B359" s="120"/>
      <c r="C359" s="121"/>
      <c r="D359" s="121"/>
    </row>
    <row r="360" spans="1:33" x14ac:dyDescent="0.2">
      <c r="A360" s="122" t="s">
        <v>414</v>
      </c>
      <c r="B360" s="123"/>
      <c r="C360" s="124" t="s">
        <v>415</v>
      </c>
      <c r="D360" s="130"/>
    </row>
    <row r="361" spans="1:33" x14ac:dyDescent="0.2">
      <c r="A361" s="125" t="s">
        <v>416</v>
      </c>
      <c r="B361" s="128"/>
      <c r="C361" s="124" t="s">
        <v>417</v>
      </c>
      <c r="D361" s="126" t="str">
        <f>[23]DADOS!$C$5</f>
        <v>DIVERSOS MUNICÍPIOS</v>
      </c>
    </row>
    <row r="362" spans="1:33" ht="14.1" customHeight="1" x14ac:dyDescent="0.2">
      <c r="A362" s="125" t="s">
        <v>418</v>
      </c>
      <c r="B362" s="129"/>
      <c r="C362" s="127"/>
      <c r="D362" s="127"/>
    </row>
    <row r="363" spans="1:33" ht="14.1" customHeight="1" x14ac:dyDescent="0.2">
      <c r="A363" s="125" t="s">
        <v>419</v>
      </c>
      <c r="B363" s="128"/>
      <c r="C363" s="127"/>
      <c r="D363" s="127"/>
    </row>
    <row r="364" spans="1:33" ht="14.1" customHeight="1" x14ac:dyDescent="0.2">
      <c r="A364" s="125"/>
      <c r="B364" s="125"/>
      <c r="C364" s="127"/>
      <c r="D364" s="127"/>
    </row>
  </sheetData>
  <sheetProtection algorithmName="SHA-512" hashValue="nEkt0TIz2Gq/Bv48wEFw9bOvJW4flltZg0EfWRw3GFwbgzcYQosdi38Rtnqng2VYTjdnGx7mwRphl5Wqej3jmw==" saltValue="HCshO5cSs4RhvlQApzt8mg==" spinCount="100000" sheet="1" objects="1" scenarios="1"/>
  <autoFilter ref="A20:T355">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9:D359"/>
    <mergeCell ref="N20:N21"/>
    <mergeCell ref="O20:O21"/>
    <mergeCell ref="P20:P21"/>
    <mergeCell ref="Q20:R20"/>
    <mergeCell ref="A20:A21"/>
  </mergeCells>
  <dataValidations count="1">
    <dataValidation type="list" allowBlank="1" showInputMessage="1" showErrorMessage="1" sqref="P252:P259 P32 P310 P115:P126 P44:P51 P40 P129 P29 P223 P110:P113 P215 P137 P201:P212 P217:P221 P308 P302 P225 P337:P342 P327:P335 P174:P189 P100:P108 P77:P98 P42 P191:P199 P227:P234 P139 P53:P66 P150:P163 P288:P299 P141:P148 P278:P286 P34:P38 P131:P135 P304:P306 P261:P276 P68:P75 P165:P172 P25 P27 P312:P325 P344:P354 P236:P250">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cp:lastPrinted>2025-07-17T20:03:07Z</cp:lastPrinted>
  <dcterms:created xsi:type="dcterms:W3CDTF">2025-07-17T16:57:38Z</dcterms:created>
  <dcterms:modified xsi:type="dcterms:W3CDTF">2025-07-17T20:03:31Z</dcterms:modified>
</cp:coreProperties>
</file>