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4 - AGRESTE CENTRAL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T105" i="1"/>
  <c r="B62" i="1"/>
  <c r="V105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E36" i="1" l="1"/>
  <c r="AF36" i="1" s="1"/>
  <c r="AE43" i="1"/>
  <c r="AF43" i="1" s="1"/>
  <c r="F96" i="1"/>
  <c r="H96" i="1"/>
  <c r="H105" i="1"/>
  <c r="N105" i="1"/>
  <c r="P105" i="1"/>
  <c r="R105" i="1"/>
  <c r="Y93" i="1"/>
  <c r="J102" i="1"/>
  <c r="AE63" i="1"/>
  <c r="AF63" i="1" s="1"/>
  <c r="F99" i="1"/>
  <c r="AE46" i="1"/>
  <c r="AF46" i="1" s="1"/>
  <c r="AC24" i="1"/>
  <c r="AD24" i="1" s="1"/>
  <c r="AE52" i="1"/>
  <c r="AF52" i="1" s="1"/>
  <c r="T102" i="1"/>
  <c r="R102" i="1"/>
  <c r="N102" i="1"/>
  <c r="H102" i="1"/>
  <c r="F102" i="1"/>
  <c r="AB102" i="1"/>
  <c r="Z102" i="1"/>
  <c r="V102" i="1"/>
  <c r="P102" i="1"/>
  <c r="L102" i="1"/>
  <c r="X102" i="1"/>
  <c r="C69" i="1"/>
  <c r="AE28" i="1"/>
  <c r="AF28" i="1" s="1"/>
  <c r="AC28" i="1"/>
  <c r="AD28" i="1" s="1"/>
  <c r="E93" i="1"/>
  <c r="J96" i="1"/>
  <c r="L96" i="1"/>
  <c r="L105" i="1"/>
  <c r="J105" i="1"/>
  <c r="F105" i="1"/>
  <c r="Z106" i="1"/>
  <c r="X106" i="1"/>
  <c r="T106" i="1"/>
  <c r="R96" i="1"/>
  <c r="P96" i="1"/>
  <c r="U93" i="1"/>
  <c r="H99" i="1"/>
  <c r="J99" i="1"/>
  <c r="Z97" i="1"/>
  <c r="AB99" i="1"/>
  <c r="Z99" i="1"/>
  <c r="V99" i="1"/>
  <c r="P99" i="1"/>
  <c r="N99" i="1"/>
  <c r="T99" i="1"/>
  <c r="X99" i="1"/>
  <c r="L99" i="1"/>
  <c r="R99" i="1"/>
  <c r="X105" i="1"/>
  <c r="Z105" i="1"/>
  <c r="J106" i="1"/>
  <c r="AB105" i="1"/>
  <c r="X96" i="1"/>
  <c r="V96" i="1"/>
  <c r="R106" i="1"/>
  <c r="N97" i="1"/>
  <c r="N96" i="1"/>
  <c r="AE64" i="1"/>
  <c r="AF64" i="1" s="1"/>
  <c r="T96" i="1"/>
  <c r="L106" i="1"/>
  <c r="Z96" i="1"/>
  <c r="AC23" i="1"/>
  <c r="AD23" i="1" s="1"/>
  <c r="AB96" i="1"/>
  <c r="AE22" i="1"/>
  <c r="I93" i="1"/>
  <c r="P106" i="1"/>
  <c r="AE67" i="1"/>
  <c r="AF67" i="1" s="1"/>
  <c r="AE66" i="1"/>
  <c r="AF66" i="1" s="1"/>
  <c r="AC43" i="1" l="1"/>
  <c r="AD43" i="1" s="1"/>
  <c r="V97" i="1"/>
  <c r="AE58" i="1"/>
  <c r="AF58" i="1" s="1"/>
  <c r="V100" i="1"/>
  <c r="L103" i="1"/>
  <c r="P97" i="1"/>
  <c r="R97" i="1"/>
  <c r="T100" i="1"/>
  <c r="M93" i="1"/>
  <c r="AE35" i="1"/>
  <c r="AF35" i="1" s="1"/>
  <c r="J97" i="1"/>
  <c r="AE24" i="1"/>
  <c r="K93" i="1"/>
  <c r="AE51" i="1"/>
  <c r="AF51" i="1" s="1"/>
  <c r="AE47" i="1"/>
  <c r="AF47" i="1" s="1"/>
  <c r="AE54" i="1"/>
  <c r="AF54" i="1" s="1"/>
  <c r="X97" i="1"/>
  <c r="H97" i="1"/>
  <c r="AE41" i="1"/>
  <c r="AF41" i="1" s="1"/>
  <c r="AE42" i="1"/>
  <c r="AF42" i="1" s="1"/>
  <c r="N106" i="1"/>
  <c r="T97" i="1"/>
  <c r="AE34" i="1"/>
  <c r="AF34" i="1" s="1"/>
  <c r="V106" i="1"/>
  <c r="L97" i="1"/>
  <c r="AF22" i="1"/>
  <c r="AE44" i="1"/>
  <c r="AF44" i="1" s="1"/>
  <c r="F100" i="1"/>
  <c r="AE39" i="1"/>
  <c r="AC39" i="1"/>
  <c r="AD39" i="1" s="1"/>
  <c r="AE61" i="1"/>
  <c r="G93" i="1"/>
  <c r="AE50" i="1"/>
  <c r="AE29" i="1"/>
  <c r="AF29" i="1" s="1"/>
  <c r="F106" i="1"/>
  <c r="J100" i="1"/>
  <c r="Q93" i="1"/>
  <c r="L100" i="1"/>
  <c r="H106" i="1"/>
  <c r="T103" i="1"/>
  <c r="AC36" i="1"/>
  <c r="AD36" i="1" s="1"/>
  <c r="O93" i="1"/>
  <c r="X100" i="1"/>
  <c r="AC34" i="1"/>
  <c r="AD34" i="1" s="1"/>
  <c r="W93" i="1"/>
  <c r="AC33" i="1"/>
  <c r="AD33" i="1" s="1"/>
  <c r="E68" i="1"/>
  <c r="AE55" i="1"/>
  <c r="AF55" i="1" s="1"/>
  <c r="AE62" i="1"/>
  <c r="AF62" i="1" s="1"/>
  <c r="Z100" i="1"/>
  <c r="Y68" i="1" s="1"/>
  <c r="Z68" i="1" s="1"/>
  <c r="X103" i="1"/>
  <c r="AE45" i="1"/>
  <c r="AF45" i="1" s="1"/>
  <c r="AC45" i="1"/>
  <c r="AD45" i="1" s="1"/>
  <c r="AE53" i="1"/>
  <c r="AF53" i="1" s="1"/>
  <c r="AC22" i="1"/>
  <c r="AD22" i="1" s="1"/>
  <c r="S93" i="1"/>
  <c r="N100" i="1"/>
  <c r="Z103" i="1"/>
  <c r="AC58" i="1"/>
  <c r="AD58" i="1" s="1"/>
  <c r="P100" i="1"/>
  <c r="AE31" i="1"/>
  <c r="AF31" i="1" s="1"/>
  <c r="AC52" i="1"/>
  <c r="AD52" i="1" s="1"/>
  <c r="AC65" i="1"/>
  <c r="AD65" i="1" s="1"/>
  <c r="R100" i="1"/>
  <c r="AC41" i="1"/>
  <c r="AD41" i="1" s="1"/>
  <c r="AC42" i="1"/>
  <c r="AD42" i="1" s="1"/>
  <c r="P103" i="1"/>
  <c r="AE56" i="1"/>
  <c r="AF56" i="1" s="1"/>
  <c r="AE23" i="1"/>
  <c r="H100" i="1"/>
  <c r="AE32" i="1"/>
  <c r="AF32" i="1" s="1"/>
  <c r="AC32" i="1"/>
  <c r="AD32" i="1" s="1"/>
  <c r="AE33" i="1"/>
  <c r="AF33" i="1" s="1"/>
  <c r="AC64" i="1"/>
  <c r="AD64" i="1" s="1"/>
  <c r="V103" i="1"/>
  <c r="AE65" i="1"/>
  <c r="AF65" i="1" s="1"/>
  <c r="C95" i="1"/>
  <c r="AE30" i="1"/>
  <c r="AF30" i="1" s="1"/>
  <c r="N103" i="1"/>
  <c r="AC67" i="1"/>
  <c r="AD67" i="1" s="1"/>
  <c r="F103" i="1"/>
  <c r="AC46" i="1"/>
  <c r="AD46" i="1" s="1"/>
  <c r="R103" i="1"/>
  <c r="Q68" i="1" s="1"/>
  <c r="R68" i="1" s="1"/>
  <c r="AC63" i="1"/>
  <c r="AD63" i="1" s="1"/>
  <c r="AE40" i="1"/>
  <c r="AF40" i="1" s="1"/>
  <c r="H103" i="1"/>
  <c r="AC66" i="1"/>
  <c r="AD66" i="1" s="1"/>
  <c r="F97" i="1"/>
  <c r="AE27" i="1"/>
  <c r="AC27" i="1"/>
  <c r="AD27" i="1" s="1"/>
  <c r="AE57" i="1"/>
  <c r="AF57" i="1" s="1"/>
  <c r="J103" i="1"/>
  <c r="W68" i="1" l="1"/>
  <c r="X68" i="1" s="1"/>
  <c r="O68" i="1"/>
  <c r="P68" i="1" s="1"/>
  <c r="AC54" i="1"/>
  <c r="AD54" i="1" s="1"/>
  <c r="S68" i="1"/>
  <c r="T68" i="1" s="1"/>
  <c r="K68" i="1"/>
  <c r="L68" i="1" s="1"/>
  <c r="M68" i="1"/>
  <c r="N68" i="1" s="1"/>
  <c r="AC47" i="1"/>
  <c r="AD47" i="1" s="1"/>
  <c r="AC35" i="1"/>
  <c r="AD35" i="1" s="1"/>
  <c r="AC51" i="1"/>
  <c r="AD51" i="1" s="1"/>
  <c r="AC44" i="1"/>
  <c r="AD44" i="1" s="1"/>
  <c r="D69" i="1"/>
  <c r="U68" i="1"/>
  <c r="V68" i="1" s="1"/>
  <c r="AC62" i="1"/>
  <c r="AD62" i="1" s="1"/>
  <c r="I68" i="1"/>
  <c r="J68" i="1" s="1"/>
  <c r="AF50" i="1"/>
  <c r="AB103" i="1"/>
  <c r="AF27" i="1"/>
  <c r="AB97" i="1"/>
  <c r="AA93" i="1"/>
  <c r="AB106" i="1"/>
  <c r="AF61" i="1"/>
  <c r="AC31" i="1"/>
  <c r="AD31" i="1" s="1"/>
  <c r="AB100" i="1"/>
  <c r="AF39" i="1"/>
  <c r="AC40" i="1"/>
  <c r="AD40" i="1" s="1"/>
  <c r="AC61" i="1"/>
  <c r="AD61" i="1" s="1"/>
  <c r="AC30" i="1"/>
  <c r="AD30" i="1" s="1"/>
  <c r="AC55" i="1"/>
  <c r="AD55" i="1" s="1"/>
  <c r="AC50" i="1"/>
  <c r="AD50" i="1" s="1"/>
  <c r="AC56" i="1"/>
  <c r="AD56" i="1" s="1"/>
  <c r="AC53" i="1"/>
  <c r="AD53" i="1" s="1"/>
  <c r="AE26" i="1"/>
  <c r="AC57" i="1"/>
  <c r="AD57" i="1" s="1"/>
  <c r="F68" i="1"/>
  <c r="E69" i="1"/>
  <c r="AC29" i="1"/>
  <c r="AD29" i="1" s="1"/>
  <c r="AE60" i="1" l="1"/>
  <c r="AF60" i="1" s="1"/>
  <c r="AC60" i="1"/>
  <c r="AD60" i="1" s="1"/>
  <c r="AE38" i="1"/>
  <c r="AF38" i="1" s="1"/>
  <c r="G68" i="1"/>
  <c r="H68" i="1" s="1"/>
  <c r="F69" i="1"/>
  <c r="AE49" i="1"/>
  <c r="AF49" i="1" s="1"/>
  <c r="AC49" i="1"/>
  <c r="AD49" i="1" s="1"/>
  <c r="AA68" i="1"/>
  <c r="AB68" i="1" s="1"/>
  <c r="AF26" i="1"/>
  <c r="AC26" i="1"/>
  <c r="AD26" i="1" s="1"/>
  <c r="AF68" i="1" l="1"/>
  <c r="G69" i="1"/>
  <c r="AC38" i="1"/>
  <c r="AD38" i="1" s="1"/>
  <c r="I69" i="1" l="1"/>
  <c r="H69" i="1"/>
  <c r="K69" i="1" l="1"/>
  <c r="J69" i="1"/>
  <c r="M69" i="1" l="1"/>
  <c r="L69" i="1"/>
  <c r="O69" i="1" l="1"/>
  <c r="N69" i="1"/>
  <c r="P69" i="1" l="1"/>
  <c r="Q69" i="1"/>
  <c r="S69" i="1" l="1"/>
  <c r="R69" i="1"/>
  <c r="U69" i="1" l="1"/>
  <c r="T69" i="1"/>
  <c r="V69" i="1" l="1"/>
  <c r="W69" i="1"/>
  <c r="Y69" i="1" l="1"/>
  <c r="X69" i="1"/>
  <c r="AA69" i="1" l="1"/>
  <c r="Z69" i="1"/>
  <c r="AC69" i="1" l="1"/>
  <c r="AD69" i="1" s="1"/>
  <c r="AB69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<sst xmlns="http://schemas.openxmlformats.org/spreadsheetml/2006/main" count="136" uniqueCount="104">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</sst>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Fill="1" applyBorder="1" applyAlignment="1" applyProtection="1">
      <alignment horizontal="center"/>
      <protection hidden="1"/>
    </xf>
    <xf numFmtId="0" fontId="17" fillId="0" borderId="12" xfId="0" applyFont="1" applyFill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Border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/>
      <protection hidden="1"/>
    </xf>
    <xf numFmtId="17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15" fillId="0" borderId="18" xfId="0" applyFont="1" applyFill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Fill="1" applyBorder="1" applyAlignment="1" applyProtection="1">
      <alignment horizontal="center"/>
      <protection hidden="1"/>
    </xf>
    <xf numFmtId="0" fontId="17" fillId="0" borderId="29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0" fontId="15" fillId="0" borderId="13" xfId="0" applyNumberFormat="1" applyFont="1" applyFill="1" applyBorder="1" applyAlignment="1" applyProtection="1">
      <alignment horizontal="center"/>
      <protection locked="0" hidden="1"/>
    </xf>
    <xf numFmtId="10" fontId="15" fillId="0" borderId="14" xfId="0" applyNumberFormat="1" applyFont="1" applyFill="1" applyBorder="1" applyAlignment="1" applyProtection="1">
      <alignment horizontal="center"/>
      <protection locked="0" hidden="1"/>
    </xf>
    <xf numFmtId="10" fontId="15" fillId="0" borderId="25" xfId="0" applyNumberFormat="1" applyFont="1" applyFill="1" applyBorder="1" applyAlignment="1" applyProtection="1">
      <alignment horizontal="center"/>
      <protection locked="0" hidden="1"/>
    </xf>
    <xf numFmtId="10" fontId="15" fillId="0" borderId="26" xfId="0" applyNumberFormat="1" applyFont="1" applyFill="1" applyBorder="1" applyAlignment="1" applyProtection="1">
      <alignment horizontal="center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4" fontId="25" fillId="0" borderId="0" xfId="0" applyNumberFormat="1" applyFont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6E6256-7A56-4FB4-907B-30DEB1D8B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E35838-BB21-4DA3-85F5-1096E6EB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4_CENTRAL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4 AGRESTE CENTRA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76025510.939999998</v>
          </cell>
        </row>
      </sheetData>
      <sheetData sheetId="2"/>
      <sheetData sheetId="3">
        <row r="22">
          <cell r="B22" t="str">
            <v>LOTE 04 - AGRESTE CENTRAL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789599.41</v>
          </cell>
          <cell r="P23">
            <v>765546.13</v>
          </cell>
        </row>
        <row r="24">
          <cell r="A24" t="str">
            <v>1.1</v>
          </cell>
          <cell r="E24" t="str">
            <v>CANTEIRO DE OBRAS</v>
          </cell>
          <cell r="O24">
            <v>684664.27</v>
          </cell>
          <cell r="P24">
            <v>663896.03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340443.91</v>
          </cell>
          <cell r="K25">
            <v>427291.15</v>
          </cell>
          <cell r="L25">
            <v>0.2069</v>
          </cell>
          <cell r="M25">
            <v>340443.91</v>
          </cell>
          <cell r="N25">
            <v>410881.75</v>
          </cell>
          <cell r="O25">
            <v>427291.15</v>
          </cell>
          <cell r="P25">
            <v>410881.75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52467.57</v>
          </cell>
          <cell r="P27">
            <v>50825.05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41803.5</v>
          </cell>
          <cell r="K28">
            <v>52467.57</v>
          </cell>
          <cell r="L28">
            <v>0.2069</v>
          </cell>
          <cell r="M28">
            <v>42112.07</v>
          </cell>
          <cell r="N28">
            <v>50825.05</v>
          </cell>
          <cell r="O28">
            <v>52467.57</v>
          </cell>
          <cell r="P28">
            <v>50825.05</v>
          </cell>
        </row>
        <row r="29">
          <cell r="A29" t="str">
            <v>1.3</v>
          </cell>
          <cell r="E29" t="str">
            <v>DESMOBILIZAÇÃO</v>
          </cell>
          <cell r="O29">
            <v>52467.57</v>
          </cell>
          <cell r="P29">
            <v>50825.05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41803.5</v>
          </cell>
          <cell r="K30">
            <v>52467.57</v>
          </cell>
          <cell r="L30">
            <v>0.2069</v>
          </cell>
          <cell r="M30">
            <v>42112.07</v>
          </cell>
          <cell r="N30">
            <v>50825.05</v>
          </cell>
          <cell r="O30">
            <v>52467.57</v>
          </cell>
          <cell r="P30">
            <v>50825.05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22709512.379999999</v>
          </cell>
          <cell r="P31">
            <v>22145069.77</v>
          </cell>
        </row>
        <row r="32">
          <cell r="A32" t="str">
            <v>2.1</v>
          </cell>
          <cell r="E32" t="str">
            <v>ADMINISTRAÇÃO LOCAL</v>
          </cell>
          <cell r="O32">
            <v>626642.34</v>
          </cell>
          <cell r="P32">
            <v>647530.51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499276.83</v>
          </cell>
          <cell r="K33">
            <v>626642.34</v>
          </cell>
          <cell r="L33">
            <v>0.2069</v>
          </cell>
          <cell r="M33">
            <v>536523.75</v>
          </cell>
          <cell r="N33">
            <v>647530.51</v>
          </cell>
          <cell r="O33">
            <v>626642.34</v>
          </cell>
          <cell r="P33">
            <v>647530.51</v>
          </cell>
        </row>
        <row r="34">
          <cell r="A34" t="str">
            <v>2.2</v>
          </cell>
          <cell r="E34" t="str">
            <v>SERVIÇOS PRELIMINARES</v>
          </cell>
          <cell r="O34">
            <v>465904.56</v>
          </cell>
          <cell r="P34">
            <v>452442.9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547.55999999999995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319539.58</v>
          </cell>
          <cell r="P35">
            <v>309557.57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97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2392.9899999999998</v>
          </cell>
          <cell r="P38">
            <v>2474.4699999999998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97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5584.29</v>
          </cell>
          <cell r="P39">
            <v>5461.1</v>
          </cell>
        </row>
        <row r="40">
          <cell r="A40" t="str">
            <v>2.3</v>
          </cell>
          <cell r="E40" t="str">
            <v>MOBILIZAÇÃO</v>
          </cell>
          <cell r="O40">
            <v>411417.25</v>
          </cell>
          <cell r="P40">
            <v>398572.25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25</v>
          </cell>
          <cell r="H41">
            <v>1</v>
          </cell>
          <cell r="I41">
            <v>0.25509999999999999</v>
          </cell>
          <cell r="J41">
            <v>13111.86</v>
          </cell>
          <cell r="K41">
            <v>16456.689999999999</v>
          </cell>
          <cell r="L41">
            <v>0.2069</v>
          </cell>
          <cell r="M41">
            <v>13209.79</v>
          </cell>
          <cell r="N41">
            <v>15942.89</v>
          </cell>
          <cell r="O41">
            <v>411417.25</v>
          </cell>
          <cell r="P41">
            <v>398572.25</v>
          </cell>
        </row>
        <row r="42">
          <cell r="A42" t="str">
            <v>2.4</v>
          </cell>
          <cell r="E42" t="str">
            <v>DESMOBILIZAÇÃO</v>
          </cell>
          <cell r="O42">
            <v>411417.25</v>
          </cell>
          <cell r="P42">
            <v>398572.25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25</v>
          </cell>
          <cell r="H43">
            <v>1</v>
          </cell>
          <cell r="I43">
            <v>0.25509999999999999</v>
          </cell>
          <cell r="J43">
            <v>13111.86</v>
          </cell>
          <cell r="K43">
            <v>16456.689999999999</v>
          </cell>
          <cell r="L43">
            <v>0.2069</v>
          </cell>
          <cell r="M43">
            <v>13209.79</v>
          </cell>
          <cell r="N43">
            <v>15942.89</v>
          </cell>
          <cell r="O43">
            <v>411417.25</v>
          </cell>
          <cell r="P43">
            <v>398572.25</v>
          </cell>
        </row>
        <row r="44">
          <cell r="A44" t="str">
            <v>2.5</v>
          </cell>
          <cell r="E44" t="str">
            <v>MOVIMENTAÇÃO DE TERRA</v>
          </cell>
          <cell r="O44">
            <v>1560781.55</v>
          </cell>
          <cell r="P44">
            <v>1509227.42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14335.25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151236.88</v>
          </cell>
          <cell r="P45">
            <v>146936.31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14335.25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48309.79</v>
          </cell>
          <cell r="P46">
            <v>47019.62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999.12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19093.18</v>
          </cell>
          <cell r="P47">
            <v>18593.62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95568.36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77410.37</v>
          </cell>
          <cell r="P48">
            <v>76454.679999999993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24847.77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207478.87</v>
          </cell>
          <cell r="P49">
            <v>202012.37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372716.55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1010061.85</v>
          </cell>
          <cell r="P50">
            <v>972790.19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10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1341</v>
          </cell>
          <cell r="P51">
            <v>1289.5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999.12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45849.61</v>
          </cell>
          <cell r="P52">
            <v>44131.13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9441891.9000000004</v>
          </cell>
          <cell r="P53">
            <v>9152492.7799999993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95568.36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322065.37</v>
          </cell>
          <cell r="P54">
            <v>319198.32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9556.83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2098775.4300000002</v>
          </cell>
          <cell r="P55">
            <v>2025570.11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4995.6099999999997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381264.95</v>
          </cell>
          <cell r="P56">
            <v>368725.97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57920.2</v>
          </cell>
          <cell r="H57">
            <v>1</v>
          </cell>
          <cell r="I57">
            <v>0.25509999999999999</v>
          </cell>
          <cell r="J57">
            <v>7.07</v>
          </cell>
          <cell r="K57">
            <v>8.8699999999999992</v>
          </cell>
          <cell r="L57">
            <v>0.2069</v>
          </cell>
          <cell r="M57">
            <v>7.08</v>
          </cell>
          <cell r="N57">
            <v>8.5399999999999991</v>
          </cell>
          <cell r="O57">
            <v>513752.17</v>
          </cell>
          <cell r="P57">
            <v>494638.5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57920.2</v>
          </cell>
          <cell r="H58">
            <v>1</v>
          </cell>
          <cell r="I58">
            <v>0.25509999999999999</v>
          </cell>
          <cell r="J58">
            <v>1.72</v>
          </cell>
          <cell r="K58">
            <v>2.15</v>
          </cell>
          <cell r="L58">
            <v>0.2069</v>
          </cell>
          <cell r="M58">
            <v>1.73</v>
          </cell>
          <cell r="N58">
            <v>2.08</v>
          </cell>
          <cell r="O58">
            <v>124528.43</v>
          </cell>
          <cell r="P58">
            <v>120474.01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7398.72</v>
          </cell>
          <cell r="H59">
            <v>1</v>
          </cell>
          <cell r="I59">
            <v>0.25509999999999999</v>
          </cell>
          <cell r="J59">
            <v>385.32</v>
          </cell>
          <cell r="K59">
            <v>483.61</v>
          </cell>
          <cell r="L59">
            <v>0.2069</v>
          </cell>
          <cell r="M59">
            <v>385.73</v>
          </cell>
          <cell r="N59">
            <v>465.53</v>
          </cell>
          <cell r="O59">
            <v>3578094.97</v>
          </cell>
          <cell r="P59">
            <v>3444326.12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2896.01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37850.85</v>
          </cell>
          <cell r="P60">
            <v>36750.36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15551.56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165313.07999999999</v>
          </cell>
          <cell r="P61">
            <v>161114.16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1636192.84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1161696.9099999999</v>
          </cell>
          <cell r="P62">
            <v>1161696.9099999999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181799.2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332692.53000000003</v>
          </cell>
          <cell r="P63">
            <v>321784.58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4929.3999999999996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4535.04</v>
          </cell>
          <cell r="P64">
            <v>4387.16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26.06</v>
          </cell>
          <cell r="H65">
            <v>2</v>
          </cell>
          <cell r="I65">
            <v>0.1895</v>
          </cell>
          <cell r="J65">
            <v>529.17999999999995</v>
          </cell>
          <cell r="K65">
            <v>629.45000000000005</v>
          </cell>
          <cell r="L65">
            <v>0.14380000000000001</v>
          </cell>
          <cell r="M65">
            <v>529.17999999999995</v>
          </cell>
          <cell r="N65">
            <v>605.27</v>
          </cell>
          <cell r="O65">
            <v>16403.46</v>
          </cell>
          <cell r="P65">
            <v>15773.33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69.5</v>
          </cell>
          <cell r="H66">
            <v>2</v>
          </cell>
          <cell r="I66">
            <v>0.1895</v>
          </cell>
          <cell r="J66">
            <v>2193.61</v>
          </cell>
          <cell r="K66">
            <v>2609.29</v>
          </cell>
          <cell r="L66">
            <v>0.14380000000000001</v>
          </cell>
          <cell r="M66">
            <v>2193.61</v>
          </cell>
          <cell r="N66">
            <v>2509.0500000000002</v>
          </cell>
          <cell r="O66">
            <v>181345.65</v>
          </cell>
          <cell r="P66">
            <v>174378.97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467.59</v>
          </cell>
          <cell r="H67">
            <v>2</v>
          </cell>
          <cell r="I67">
            <v>0.1895</v>
          </cell>
          <cell r="J67">
            <v>529.17999999999995</v>
          </cell>
          <cell r="K67">
            <v>629.45000000000005</v>
          </cell>
          <cell r="L67">
            <v>0.14380000000000001</v>
          </cell>
          <cell r="M67">
            <v>529.17999999999995</v>
          </cell>
          <cell r="N67">
            <v>605.27</v>
          </cell>
          <cell r="O67">
            <v>294324.52</v>
          </cell>
          <cell r="P67">
            <v>283018.19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4995.6099999999997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229248.54</v>
          </cell>
          <cell r="P68">
            <v>220656.09</v>
          </cell>
        </row>
        <row r="69">
          <cell r="A69" t="str">
            <v>2.7</v>
          </cell>
          <cell r="E69" t="str">
            <v>PASSEIO/PROTEÇÃO DE GUIA</v>
          </cell>
          <cell r="O69">
            <v>3605422.52</v>
          </cell>
          <cell r="P69">
            <v>3529189.93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6455.2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1023149.2</v>
          </cell>
          <cell r="P70">
            <v>998361.23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16217.66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11514.53</v>
          </cell>
          <cell r="P71">
            <v>12325.42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86.88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47784</v>
          </cell>
          <cell r="P72">
            <v>46599.82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608.16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11147.57</v>
          </cell>
          <cell r="P73">
            <v>11086.75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760.2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8080.92</v>
          </cell>
          <cell r="P74">
            <v>7875.67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11403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30902.13</v>
          </cell>
          <cell r="P75">
            <v>29761.83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16217.66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2074076.53</v>
          </cell>
          <cell r="P76">
            <v>2024937.02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2502.15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398767.64</v>
          </cell>
          <cell r="P77">
            <v>398242.19</v>
          </cell>
        </row>
        <row r="78">
          <cell r="A78" t="str">
            <v>2.8</v>
          </cell>
          <cell r="E78" t="str">
            <v>DRENAGEM</v>
          </cell>
          <cell r="O78">
            <v>4652640.66</v>
          </cell>
          <cell r="P78">
            <v>4568635.79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17376.060000000001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981573.62</v>
          </cell>
          <cell r="P79">
            <v>966108.93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1930.67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126980.16</v>
          </cell>
          <cell r="P80">
            <v>126072.75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23168.080000000002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1500828.22</v>
          </cell>
          <cell r="P81">
            <v>1471173.08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1930.67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131864.76</v>
          </cell>
          <cell r="P82">
            <v>129683.1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19306.73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41509.46</v>
          </cell>
          <cell r="P83">
            <v>42860.94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38613.46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35138.239999999998</v>
          </cell>
          <cell r="P84">
            <v>36682.78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482.66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58676.97</v>
          </cell>
          <cell r="P85">
            <v>56480.87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482.66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19726.310000000001</v>
          </cell>
          <cell r="P86">
            <v>19808.36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482.66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93211.29</v>
          </cell>
          <cell r="P87">
            <v>89721.66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482.66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31488.73</v>
          </cell>
          <cell r="P88">
            <v>31590.09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482.66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293413.84000000003</v>
          </cell>
          <cell r="P89">
            <v>282433.32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482.66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57031.1</v>
          </cell>
          <cell r="P90">
            <v>57156.59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1303.1600000000001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14582.36</v>
          </cell>
          <cell r="P91">
            <v>14491.13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723.98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114750.83</v>
          </cell>
          <cell r="P92">
            <v>111970.74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1628.95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17315.73</v>
          </cell>
          <cell r="P93">
            <v>16875.919999999998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24434.25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66216.81</v>
          </cell>
          <cell r="P94">
            <v>63773.39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97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331312.23</v>
          </cell>
          <cell r="P95">
            <v>329892.15000000002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97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233569.21</v>
          </cell>
          <cell r="P96">
            <v>230455.51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482.66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314226.13</v>
          </cell>
          <cell r="P97">
            <v>302159.63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965.33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53392.4</v>
          </cell>
          <cell r="P98">
            <v>53392.4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579.20000000000005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46254.91</v>
          </cell>
          <cell r="P99">
            <v>45247.1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257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89577.35</v>
          </cell>
          <cell r="P100">
            <v>90605.35</v>
          </cell>
        </row>
        <row r="101">
          <cell r="A101" t="str">
            <v>2.9</v>
          </cell>
          <cell r="E101" t="str">
            <v>SINALIZAÇÃO VIÁRIA VERTICAL</v>
          </cell>
          <cell r="O101">
            <v>475450.54</v>
          </cell>
          <cell r="P101">
            <v>462061.21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150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54709.5</v>
          </cell>
          <cell r="P102">
            <v>53377.5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150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82002</v>
          </cell>
          <cell r="P103">
            <v>79219.5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60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21881.4</v>
          </cell>
          <cell r="P104">
            <v>21349.8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210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127705.2</v>
          </cell>
          <cell r="P105">
            <v>123370.8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150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54696</v>
          </cell>
          <cell r="P106">
            <v>53367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20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5003.2</v>
          </cell>
          <cell r="P107">
            <v>4902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20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12024</v>
          </cell>
          <cell r="P108">
            <v>11610.2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51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48517.32</v>
          </cell>
          <cell r="P109">
            <v>47450.91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77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68911.92</v>
          </cell>
          <cell r="P110">
            <v>67413.5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550937.99</v>
          </cell>
          <cell r="P111">
            <v>533939.21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7336.55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262648.49</v>
          </cell>
          <cell r="P112">
            <v>253477.8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386.16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72849.08</v>
          </cell>
          <cell r="P113">
            <v>70783.12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1930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92794.4</v>
          </cell>
          <cell r="P114">
            <v>90131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2896.01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122646.02</v>
          </cell>
          <cell r="P115">
            <v>119547.29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507005.82</v>
          </cell>
          <cell r="P116">
            <v>492405.52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26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37125.660000000003</v>
          </cell>
          <cell r="P117">
            <v>35736.480000000003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18.04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2269.61</v>
          </cell>
          <cell r="P120">
            <v>2281.5100000000002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128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39274.239999999998</v>
          </cell>
          <cell r="P121">
            <v>37966.080000000002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102.4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56559.61</v>
          </cell>
          <cell r="P122">
            <v>54810.62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15.17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3959.97</v>
          </cell>
          <cell r="P123">
            <v>3823.44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192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310408.32000000001</v>
          </cell>
          <cell r="P124">
            <v>299280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11245610.08</v>
          </cell>
          <cell r="P129">
            <v>11017893.470000001</v>
          </cell>
        </row>
        <row r="130">
          <cell r="A130" t="str">
            <v>3.1</v>
          </cell>
          <cell r="E130" t="str">
            <v>ADMINISTRAÇÃO LOCAL</v>
          </cell>
          <cell r="O130">
            <v>553390.78</v>
          </cell>
          <cell r="P130">
            <v>571312.46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440913.7</v>
          </cell>
          <cell r="K131">
            <v>553390.78</v>
          </cell>
          <cell r="L131">
            <v>0.2069</v>
          </cell>
          <cell r="M131">
            <v>473371.83</v>
          </cell>
          <cell r="N131">
            <v>571312.46</v>
          </cell>
          <cell r="O131">
            <v>553390.78</v>
          </cell>
          <cell r="P131">
            <v>571312.46</v>
          </cell>
        </row>
        <row r="132">
          <cell r="A132" t="str">
            <v>3.2</v>
          </cell>
          <cell r="E132" t="str">
            <v>SERVIÇOS PRELIMINARES</v>
          </cell>
          <cell r="O132">
            <v>461545.84</v>
          </cell>
          <cell r="P132">
            <v>448106.97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547.55999999999995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319539.58</v>
          </cell>
          <cell r="P133">
            <v>309557.57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44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1085.48</v>
          </cell>
          <cell r="P136">
            <v>1122.44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44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2533.08</v>
          </cell>
          <cell r="P137">
            <v>2477.1999999999998</v>
          </cell>
        </row>
        <row r="138">
          <cell r="A138" t="str">
            <v>3.3</v>
          </cell>
          <cell r="E138" t="str">
            <v>MOBILIZAÇÃO</v>
          </cell>
          <cell r="O138">
            <v>7831.75</v>
          </cell>
          <cell r="P138">
            <v>7609.5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25</v>
          </cell>
          <cell r="H139">
            <v>1</v>
          </cell>
          <cell r="I139">
            <v>0.25509999999999999</v>
          </cell>
          <cell r="J139">
            <v>249.6</v>
          </cell>
          <cell r="K139">
            <v>313.27</v>
          </cell>
          <cell r="L139">
            <v>0.2069</v>
          </cell>
          <cell r="M139">
            <v>252.2</v>
          </cell>
          <cell r="N139">
            <v>304.38</v>
          </cell>
          <cell r="O139">
            <v>7831.75</v>
          </cell>
          <cell r="P139">
            <v>7609.5</v>
          </cell>
        </row>
        <row r="140">
          <cell r="A140" t="str">
            <v>3.4</v>
          </cell>
          <cell r="E140" t="str">
            <v>DESMOBILIZAÇÃO</v>
          </cell>
          <cell r="O140">
            <v>7831.75</v>
          </cell>
          <cell r="P140">
            <v>7609.5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25</v>
          </cell>
          <cell r="H141">
            <v>1</v>
          </cell>
          <cell r="I141">
            <v>0.25509999999999999</v>
          </cell>
          <cell r="J141">
            <v>249.6</v>
          </cell>
          <cell r="K141">
            <v>313.27</v>
          </cell>
          <cell r="L141">
            <v>0.2069</v>
          </cell>
          <cell r="M141">
            <v>252.2</v>
          </cell>
          <cell r="N141">
            <v>304.38</v>
          </cell>
          <cell r="O141">
            <v>7831.75</v>
          </cell>
          <cell r="P141">
            <v>7609.5</v>
          </cell>
        </row>
        <row r="142">
          <cell r="A142" t="str">
            <v>3.5</v>
          </cell>
          <cell r="E142" t="str">
            <v>MOVIMENTAÇÃO DE TERRA</v>
          </cell>
          <cell r="O142">
            <v>714411.64</v>
          </cell>
          <cell r="P142">
            <v>690814.34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6562.34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69232.679999999993</v>
          </cell>
          <cell r="P143">
            <v>67263.98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6562.34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22115.08</v>
          </cell>
          <cell r="P144">
            <v>21524.47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457.37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8740.34</v>
          </cell>
          <cell r="P145">
            <v>8511.65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43748.99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35436.68</v>
          </cell>
          <cell r="P146">
            <v>34999.19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11374.73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94978.99</v>
          </cell>
          <cell r="P147">
            <v>92476.55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170620.95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462382.77</v>
          </cell>
          <cell r="P148">
            <v>445320.67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4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536.4</v>
          </cell>
          <cell r="P149">
            <v>515.79999999999995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457.37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20988.7</v>
          </cell>
          <cell r="P150">
            <v>20202.03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6524790.6100000003</v>
          </cell>
          <cell r="P151">
            <v>6381779.6900000004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43748.99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147434.09</v>
          </cell>
          <cell r="P152">
            <v>146121.62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2286.87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174533.91</v>
          </cell>
          <cell r="P153">
            <v>168793.87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4374.8900000000003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960769.59</v>
          </cell>
          <cell r="P154">
            <v>927257.93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10072.18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107067.27</v>
          </cell>
          <cell r="P155">
            <v>104347.78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555359.52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605341.87</v>
          </cell>
          <cell r="P156">
            <v>583127.49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61706.61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167224.91</v>
          </cell>
          <cell r="P157">
            <v>161054.25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26514.55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2967508.43</v>
          </cell>
          <cell r="P158">
            <v>2920842.82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7954.36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449341.79</v>
          </cell>
          <cell r="P159">
            <v>442262.41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883.81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58128.18</v>
          </cell>
          <cell r="P160">
            <v>57712.79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10605.81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687044.37</v>
          </cell>
          <cell r="P161">
            <v>673468.93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883.81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60364.22</v>
          </cell>
          <cell r="P162">
            <v>59365.51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8838.17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19002.060000000001</v>
          </cell>
          <cell r="P163">
            <v>19620.73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17676.34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16085.46</v>
          </cell>
          <cell r="P164">
            <v>16792.52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2286.87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104944.46</v>
          </cell>
          <cell r="P165">
            <v>101011.04</v>
          </cell>
        </row>
        <row r="166">
          <cell r="A166" t="str">
            <v>3.7</v>
          </cell>
          <cell r="E166" t="str">
            <v>PASSEIO/PROTEÇÃO DE GUIA</v>
          </cell>
          <cell r="O166">
            <v>1650475.23</v>
          </cell>
          <cell r="P166">
            <v>1615577.78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2955.03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468372.25</v>
          </cell>
          <cell r="P167">
            <v>457024.93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7424.07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5271.08</v>
          </cell>
          <cell r="P168">
            <v>5642.29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39.770000000000003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21873.5</v>
          </cell>
          <cell r="P169">
            <v>21331.43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278.39999999999998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5103.07</v>
          </cell>
          <cell r="P170">
            <v>5075.2299999999996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348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3699.24</v>
          </cell>
          <cell r="P171">
            <v>3605.28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5220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14146.2</v>
          </cell>
          <cell r="P172">
            <v>13624.2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7424.07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949464.31</v>
          </cell>
          <cell r="P173">
            <v>926969.38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1145.42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182545.58</v>
          </cell>
          <cell r="P174">
            <v>182305.04</v>
          </cell>
        </row>
        <row r="175">
          <cell r="A175" t="str">
            <v>3.8</v>
          </cell>
          <cell r="E175" t="str">
            <v>DRENAGEM</v>
          </cell>
          <cell r="O175">
            <v>837669.23</v>
          </cell>
          <cell r="P175">
            <v>819977.29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220.95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26860.89</v>
          </cell>
          <cell r="P176">
            <v>25855.56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220.95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9030.2199999999993</v>
          </cell>
          <cell r="P177">
            <v>9067.7800000000007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220.95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42669.86</v>
          </cell>
          <cell r="P178">
            <v>41072.39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220.95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14414.77</v>
          </cell>
          <cell r="P179">
            <v>14461.17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220.95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134317.71</v>
          </cell>
          <cell r="P180">
            <v>129291.1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220.95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26107.45</v>
          </cell>
          <cell r="P181">
            <v>26164.89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596.54999999999995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6675.39</v>
          </cell>
          <cell r="P182">
            <v>6633.63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331.42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52530.07</v>
          </cell>
          <cell r="P183">
            <v>51257.41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745.68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7926.57</v>
          </cell>
          <cell r="P184">
            <v>7725.24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11185.2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30311.89</v>
          </cell>
          <cell r="P185">
            <v>29193.37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44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150285.96</v>
          </cell>
          <cell r="P186">
            <v>149641.79999999999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44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105948.92</v>
          </cell>
          <cell r="P187">
            <v>104536.52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220.95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143845.07</v>
          </cell>
          <cell r="P188">
            <v>138321.32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441.9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24441.48</v>
          </cell>
          <cell r="P189">
            <v>24441.48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265.14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21174.080000000002</v>
          </cell>
          <cell r="P190">
            <v>20712.73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118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41128.9</v>
          </cell>
          <cell r="P191">
            <v>41600.9</v>
          </cell>
        </row>
        <row r="192">
          <cell r="A192" t="str">
            <v>3.9</v>
          </cell>
          <cell r="E192" t="str">
            <v>SINALIZAÇÃO VIÁRIA VERTICAL</v>
          </cell>
          <cell r="O192">
            <v>197363.8</v>
          </cell>
          <cell r="P192">
            <v>191851.06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60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21883.8</v>
          </cell>
          <cell r="P193">
            <v>21351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60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32800.800000000003</v>
          </cell>
          <cell r="P194">
            <v>31687.8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24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8752.56</v>
          </cell>
          <cell r="P195">
            <v>8539.92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84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51082.080000000002</v>
          </cell>
          <cell r="P196">
            <v>49348.32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60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21878.400000000001</v>
          </cell>
          <cell r="P197">
            <v>21346.799999999999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8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2001.28</v>
          </cell>
          <cell r="P198">
            <v>1960.8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8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4809.6000000000004</v>
          </cell>
          <cell r="P199">
            <v>4644.08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24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22831.68</v>
          </cell>
          <cell r="P200">
            <v>22329.84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35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31323.599999999999</v>
          </cell>
          <cell r="P201">
            <v>30642.5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290299.45</v>
          </cell>
          <cell r="P202">
            <v>283254.88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26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37125.660000000003</v>
          </cell>
          <cell r="P203">
            <v>35736.480000000003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15.84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1992.83</v>
          </cell>
          <cell r="P206">
            <v>2003.28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60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18409.8</v>
          </cell>
          <cell r="P207">
            <v>17796.599999999999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48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26512.32</v>
          </cell>
          <cell r="P208">
            <v>25692.48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12.82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3346.53</v>
          </cell>
          <cell r="P209">
            <v>3231.15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90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145503.9</v>
          </cell>
          <cell r="P210">
            <v>140287.5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17939589.370000001</v>
          </cell>
          <cell r="P215">
            <v>17514627.510000002</v>
          </cell>
        </row>
        <row r="216">
          <cell r="A216" t="str">
            <v>4.1</v>
          </cell>
          <cell r="E216" t="str">
            <v>ADMINISTRAÇÃO LOCAL</v>
          </cell>
          <cell r="O216">
            <v>566553.06000000006</v>
          </cell>
          <cell r="P216">
            <v>584946.05000000005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451400.74</v>
          </cell>
          <cell r="K217">
            <v>566553.06000000006</v>
          </cell>
          <cell r="L217">
            <v>0.2069</v>
          </cell>
          <cell r="M217">
            <v>484668.2</v>
          </cell>
          <cell r="N217">
            <v>584946.05000000005</v>
          </cell>
          <cell r="O217">
            <v>566553.06000000006</v>
          </cell>
          <cell r="P217">
            <v>584946.05000000005</v>
          </cell>
        </row>
        <row r="218">
          <cell r="A218" t="str">
            <v>4.2</v>
          </cell>
          <cell r="E218" t="str">
            <v>SERVIÇOS PRELIMINARES</v>
          </cell>
          <cell r="O218">
            <v>464013.04</v>
          </cell>
          <cell r="P218">
            <v>450561.27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547.55999999999995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319539.58</v>
          </cell>
          <cell r="P219">
            <v>309557.57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74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1825.58</v>
          </cell>
          <cell r="P222">
            <v>1887.74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74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4260.18</v>
          </cell>
          <cell r="P223">
            <v>4166.2</v>
          </cell>
        </row>
        <row r="224">
          <cell r="A224" t="str">
            <v>4.3</v>
          </cell>
          <cell r="E224" t="str">
            <v>MOBILIZAÇÃO</v>
          </cell>
          <cell r="O224">
            <v>7831.75</v>
          </cell>
          <cell r="P224">
            <v>7609.5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25</v>
          </cell>
          <cell r="H225">
            <v>1</v>
          </cell>
          <cell r="I225">
            <v>0.25509999999999999</v>
          </cell>
          <cell r="J225">
            <v>249.6</v>
          </cell>
          <cell r="K225">
            <v>313.27</v>
          </cell>
          <cell r="L225">
            <v>0.2069</v>
          </cell>
          <cell r="M225">
            <v>252.2</v>
          </cell>
          <cell r="N225">
            <v>304.38</v>
          </cell>
          <cell r="O225">
            <v>7831.75</v>
          </cell>
          <cell r="P225">
            <v>7609.5</v>
          </cell>
        </row>
        <row r="226">
          <cell r="A226" t="str">
            <v>4.4</v>
          </cell>
          <cell r="E226" t="str">
            <v>DESMOBILIZAÇÃO</v>
          </cell>
          <cell r="O226">
            <v>7831.75</v>
          </cell>
          <cell r="P226">
            <v>7609.5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25</v>
          </cell>
          <cell r="H227">
            <v>1</v>
          </cell>
          <cell r="I227">
            <v>0.25509999999999999</v>
          </cell>
          <cell r="J227">
            <v>249.6</v>
          </cell>
          <cell r="K227">
            <v>313.27</v>
          </cell>
          <cell r="L227">
            <v>0.2069</v>
          </cell>
          <cell r="M227">
            <v>252.2</v>
          </cell>
          <cell r="N227">
            <v>304.38</v>
          </cell>
          <cell r="O227">
            <v>7831.75</v>
          </cell>
          <cell r="P227">
            <v>7609.5</v>
          </cell>
        </row>
        <row r="228">
          <cell r="A228" t="str">
            <v>4.5</v>
          </cell>
          <cell r="E228" t="str">
            <v>MOVIMENTAÇÃO DE TERRA</v>
          </cell>
          <cell r="O228">
            <v>1194797.51</v>
          </cell>
          <cell r="P228">
            <v>1155332.6599999999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10974.62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115782.24</v>
          </cell>
          <cell r="P229">
            <v>112489.85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10974.62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36984.46</v>
          </cell>
          <cell r="P230">
            <v>35996.75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764.89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14617.04</v>
          </cell>
          <cell r="P231">
            <v>14234.6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73164.160000000003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59262.96</v>
          </cell>
          <cell r="P232">
            <v>58531.32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19022.68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158839.37</v>
          </cell>
          <cell r="P233">
            <v>154654.38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285340.2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773271.94</v>
          </cell>
          <cell r="P234">
            <v>744737.92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7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938.7</v>
          </cell>
          <cell r="P235">
            <v>902.65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764.89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35100.800000000003</v>
          </cell>
          <cell r="P236">
            <v>33785.19</v>
          </cell>
        </row>
        <row r="237">
          <cell r="A237" t="str">
            <v>4.6</v>
          </cell>
          <cell r="E237" t="str">
            <v>PAVIMENTAÇÃO EM INTERTRAVADO</v>
          </cell>
          <cell r="O237">
            <v>10777128.98</v>
          </cell>
          <cell r="P237">
            <v>10496128.33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73164.160000000003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246563.21</v>
          </cell>
          <cell r="P238">
            <v>244368.29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3824.49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291885.07</v>
          </cell>
          <cell r="P239">
            <v>282285.59999999998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7316.41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1606756.8</v>
          </cell>
          <cell r="P240">
            <v>1550713.09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11905.79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126558.54</v>
          </cell>
          <cell r="P241">
            <v>123343.98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644835.42000000004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702870.6</v>
          </cell>
          <cell r="P242">
            <v>677077.19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71648.38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194167.1</v>
          </cell>
          <cell r="P243">
            <v>187002.27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20277.88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2218197.29</v>
          </cell>
          <cell r="P244">
            <v>2160202.5499999998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24064.01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3057332.47</v>
          </cell>
          <cell r="P245">
            <v>2979605.71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13302.57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751462.17</v>
          </cell>
          <cell r="P246">
            <v>739622.89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1478.06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97212</v>
          </cell>
          <cell r="P247">
            <v>96517.31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17736.759999999998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1148987.31</v>
          </cell>
          <cell r="P248">
            <v>1126284.26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1478.06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100951.49</v>
          </cell>
          <cell r="P249">
            <v>99281.29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14780.63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31778.35</v>
          </cell>
          <cell r="P250">
            <v>32812.99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29561.26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26900.74</v>
          </cell>
          <cell r="P251">
            <v>28083.19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3824.49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175505.84</v>
          </cell>
          <cell r="P252">
            <v>168927.72</v>
          </cell>
        </row>
        <row r="253">
          <cell r="A253" t="str">
            <v>4.7</v>
          </cell>
          <cell r="E253" t="str">
            <v>PASSEIO/PROTEÇÃO DE GUIA</v>
          </cell>
          <cell r="O253">
            <v>2760195.49</v>
          </cell>
          <cell r="P253">
            <v>2701834.29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4941.8900000000003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783289.56</v>
          </cell>
          <cell r="P254">
            <v>764312.7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12415.73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8815.16</v>
          </cell>
          <cell r="P255">
            <v>9435.9500000000007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66.510000000000005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36580.5</v>
          </cell>
          <cell r="P256">
            <v>35673.96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465.59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8534.26</v>
          </cell>
          <cell r="P257">
            <v>8487.7000000000007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581.98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6186.44</v>
          </cell>
          <cell r="P258">
            <v>6029.31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8729.7000000000007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23657.48</v>
          </cell>
          <cell r="P259">
            <v>22784.51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12415.73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1587847.7</v>
          </cell>
          <cell r="P260">
            <v>1550228.04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1915.57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305284.39</v>
          </cell>
          <cell r="P261">
            <v>304882.12</v>
          </cell>
        </row>
        <row r="262">
          <cell r="A262" t="str">
            <v>4.8</v>
          </cell>
          <cell r="E262" t="str">
            <v>DRENAGEM</v>
          </cell>
          <cell r="O262">
            <v>1403197.06</v>
          </cell>
          <cell r="P262">
            <v>1373588.8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369.51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44921.33</v>
          </cell>
          <cell r="P263">
            <v>43240.06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369.51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15101.87</v>
          </cell>
          <cell r="P264">
            <v>15164.69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369.51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71359.77</v>
          </cell>
          <cell r="P265">
            <v>68688.210000000006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369.51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24106.83</v>
          </cell>
          <cell r="P266">
            <v>24184.42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369.51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224628.82</v>
          </cell>
          <cell r="P267">
            <v>216222.47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369.51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43661.3</v>
          </cell>
          <cell r="P268">
            <v>43757.37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997.66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11163.81</v>
          </cell>
          <cell r="P269">
            <v>11093.97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554.26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87850.21</v>
          </cell>
          <cell r="P270">
            <v>85721.85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1247.07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13256.35</v>
          </cell>
          <cell r="P271">
            <v>12919.64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18706.05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50693.39</v>
          </cell>
          <cell r="P272">
            <v>48822.79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74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252753.66</v>
          </cell>
          <cell r="P273">
            <v>251670.3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74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178186.82</v>
          </cell>
          <cell r="P274">
            <v>175811.42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369.51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240562.09</v>
          </cell>
          <cell r="P275">
            <v>231324.34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739.03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40875.74</v>
          </cell>
          <cell r="P276">
            <v>40875.74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443.41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35410.720000000001</v>
          </cell>
          <cell r="P277">
            <v>34639.18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197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68664.350000000006</v>
          </cell>
          <cell r="P278">
            <v>69452.350000000006</v>
          </cell>
        </row>
        <row r="279">
          <cell r="A279" t="str">
            <v>4.9</v>
          </cell>
          <cell r="E279" t="str">
            <v>SINALIZAÇÃO VIÁRIA VERTICAL</v>
          </cell>
          <cell r="O279">
            <v>340519.03</v>
          </cell>
          <cell r="P279">
            <v>330978.25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105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38296.65</v>
          </cell>
          <cell r="P280">
            <v>37364.25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105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57401.4</v>
          </cell>
          <cell r="P281">
            <v>55453.65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42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15316.98</v>
          </cell>
          <cell r="P282">
            <v>14944.86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147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89393.64</v>
          </cell>
          <cell r="P283">
            <v>86359.56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105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38287.199999999997</v>
          </cell>
          <cell r="P284">
            <v>37356.9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14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3502.24</v>
          </cell>
          <cell r="P285">
            <v>3431.4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14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8416.7999999999993</v>
          </cell>
          <cell r="P286">
            <v>8127.14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39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37101.480000000003</v>
          </cell>
          <cell r="P287">
            <v>36285.99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59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52802.64</v>
          </cell>
          <cell r="P288">
            <v>51654.5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417521.7</v>
          </cell>
          <cell r="P289">
            <v>406038.86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26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37125.660000000003</v>
          </cell>
          <cell r="P290">
            <v>35736.480000000003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16.649999999999999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2094.73</v>
          </cell>
          <cell r="P293">
            <v>2105.7199999999998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100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30683</v>
          </cell>
          <cell r="P294">
            <v>29661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80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44187.199999999997</v>
          </cell>
          <cell r="P295">
            <v>42820.800000000003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13.47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3516.2</v>
          </cell>
          <cell r="P296">
            <v>3394.97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150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242506.5</v>
          </cell>
          <cell r="P297">
            <v>233812.5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25415210.379999999</v>
          </cell>
          <cell r="P302">
            <v>24582374.059999999</v>
          </cell>
        </row>
        <row r="303">
          <cell r="A303" t="str">
            <v>5.1</v>
          </cell>
          <cell r="E303" t="str">
            <v>ADMINISTRAÇÃO LOCAL</v>
          </cell>
          <cell r="O303">
            <v>589707.30000000005</v>
          </cell>
          <cell r="P303">
            <v>609023.06000000006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469848.86</v>
          </cell>
          <cell r="K304">
            <v>589707.30000000005</v>
          </cell>
          <cell r="L304">
            <v>0.2069</v>
          </cell>
          <cell r="M304">
            <v>504617.67</v>
          </cell>
          <cell r="N304">
            <v>609023.06000000006</v>
          </cell>
          <cell r="O304">
            <v>589707.30000000005</v>
          </cell>
          <cell r="P304">
            <v>609023.06000000006</v>
          </cell>
        </row>
        <row r="305">
          <cell r="A305" t="str">
            <v>5.2</v>
          </cell>
          <cell r="E305" t="str">
            <v>SERVIÇOS PRELIMINARES</v>
          </cell>
          <cell r="O305">
            <v>457927.28</v>
          </cell>
          <cell r="P305">
            <v>444507.33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547.55999999999995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319539.58</v>
          </cell>
          <cell r="P306">
            <v>309557.57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411417.25</v>
          </cell>
          <cell r="P309">
            <v>398572.25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25</v>
          </cell>
          <cell r="H310">
            <v>1</v>
          </cell>
          <cell r="I310">
            <v>0.25509999999999999</v>
          </cell>
          <cell r="J310">
            <v>13111.86</v>
          </cell>
          <cell r="K310">
            <v>16456.689999999999</v>
          </cell>
          <cell r="L310">
            <v>0.2069</v>
          </cell>
          <cell r="M310">
            <v>13209.79</v>
          </cell>
          <cell r="N310">
            <v>15942.89</v>
          </cell>
          <cell r="O310">
            <v>411417.25</v>
          </cell>
          <cell r="P310">
            <v>398572.25</v>
          </cell>
        </row>
        <row r="311">
          <cell r="A311" t="str">
            <v>5.4</v>
          </cell>
          <cell r="E311" t="str">
            <v>DESMOBILIZAÇÃO</v>
          </cell>
          <cell r="O311">
            <v>411417.25</v>
          </cell>
          <cell r="P311">
            <v>398572.25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25</v>
          </cell>
          <cell r="H312">
            <v>1</v>
          </cell>
          <cell r="I312">
            <v>0.25509999999999999</v>
          </cell>
          <cell r="J312">
            <v>13111.86</v>
          </cell>
          <cell r="K312">
            <v>16456.689999999999</v>
          </cell>
          <cell r="L312">
            <v>0.2069</v>
          </cell>
          <cell r="M312">
            <v>13209.79</v>
          </cell>
          <cell r="N312">
            <v>15942.89</v>
          </cell>
          <cell r="O312">
            <v>411417.25</v>
          </cell>
          <cell r="P312">
            <v>398572.25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18341842.850000001</v>
          </cell>
          <cell r="P313">
            <v>17668253.710000001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207533.2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20753.32</v>
          </cell>
          <cell r="P314">
            <v>18677.98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26510.29</v>
          </cell>
          <cell r="H315">
            <v>1</v>
          </cell>
          <cell r="I315">
            <v>0.25509999999999999</v>
          </cell>
          <cell r="J315">
            <v>385.32</v>
          </cell>
          <cell r="K315">
            <v>483.61</v>
          </cell>
          <cell r="L315">
            <v>0.2069</v>
          </cell>
          <cell r="M315">
            <v>385.73</v>
          </cell>
          <cell r="N315">
            <v>465.53</v>
          </cell>
          <cell r="O315">
            <v>12820641.34</v>
          </cell>
          <cell r="P315">
            <v>12341335.300000001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10376.66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135622.94</v>
          </cell>
          <cell r="P316">
            <v>131679.81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481705.31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525058.78</v>
          </cell>
          <cell r="P317">
            <v>505790.57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53522.81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145046.81</v>
          </cell>
          <cell r="P318">
            <v>139694.53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4817.05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4431.68</v>
          </cell>
          <cell r="P319">
            <v>4287.17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207533.2</v>
          </cell>
          <cell r="H320">
            <v>1</v>
          </cell>
          <cell r="I320">
            <v>0.25509999999999999</v>
          </cell>
          <cell r="J320">
            <v>1.72</v>
          </cell>
          <cell r="K320">
            <v>2.15</v>
          </cell>
          <cell r="L320">
            <v>0.2069</v>
          </cell>
          <cell r="M320">
            <v>1.73</v>
          </cell>
          <cell r="N320">
            <v>2.08</v>
          </cell>
          <cell r="O320">
            <v>446196.38</v>
          </cell>
          <cell r="P320">
            <v>431669.05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62259.96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593337.41</v>
          </cell>
          <cell r="P321">
            <v>579640.22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93.38</v>
          </cell>
          <cell r="H322">
            <v>2</v>
          </cell>
          <cell r="I322">
            <v>0.1895</v>
          </cell>
          <cell r="J322">
            <v>529.17999999999995</v>
          </cell>
          <cell r="K322">
            <v>629.45000000000005</v>
          </cell>
          <cell r="L322">
            <v>0.14380000000000001</v>
          </cell>
          <cell r="M322">
            <v>529.17999999999995</v>
          </cell>
          <cell r="N322">
            <v>605.27</v>
          </cell>
          <cell r="O322">
            <v>58778.04</v>
          </cell>
          <cell r="P322">
            <v>56520.11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1675.45</v>
          </cell>
          <cell r="H323">
            <v>2</v>
          </cell>
          <cell r="I323">
            <v>0.1895</v>
          </cell>
          <cell r="J323">
            <v>529.17999999999995</v>
          </cell>
          <cell r="K323">
            <v>629.45000000000005</v>
          </cell>
          <cell r="L323">
            <v>0.14380000000000001</v>
          </cell>
          <cell r="M323">
            <v>529.17999999999995</v>
          </cell>
          <cell r="N323">
            <v>605.27</v>
          </cell>
          <cell r="O323">
            <v>1054612</v>
          </cell>
          <cell r="P323">
            <v>1014099.62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3112.99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683643.73</v>
          </cell>
          <cell r="P324">
            <v>659798.23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6225.98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66182.16</v>
          </cell>
          <cell r="P325">
            <v>64501.15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740935.2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807619.36</v>
          </cell>
          <cell r="P326">
            <v>777981.96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82326.13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223103.81</v>
          </cell>
          <cell r="P327">
            <v>214871.19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7953.08</v>
          </cell>
          <cell r="H328">
            <v>2</v>
          </cell>
          <cell r="I328">
            <v>0.1895</v>
          </cell>
          <cell r="J328">
            <v>80</v>
          </cell>
          <cell r="K328">
            <v>95.16</v>
          </cell>
          <cell r="L328">
            <v>0.14380000000000001</v>
          </cell>
          <cell r="M328">
            <v>80</v>
          </cell>
          <cell r="N328">
            <v>91.5</v>
          </cell>
          <cell r="O328">
            <v>756815.09</v>
          </cell>
          <cell r="P328">
            <v>727706.82</v>
          </cell>
        </row>
        <row r="329">
          <cell r="A329" t="str">
            <v>5.6</v>
          </cell>
          <cell r="E329" t="str">
            <v>SINALIZAÇÃO VIÁRIA VERTICAL</v>
          </cell>
          <cell r="O329">
            <v>1397214.55</v>
          </cell>
          <cell r="P329">
            <v>1359551.44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525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191483.25</v>
          </cell>
          <cell r="P330">
            <v>186821.25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210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76584.899999999994</v>
          </cell>
          <cell r="P332">
            <v>74724.3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735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446968.2</v>
          </cell>
          <cell r="P333">
            <v>431797.8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525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191436</v>
          </cell>
          <cell r="P334">
            <v>186784.5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70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17511.2</v>
          </cell>
          <cell r="P335">
            <v>17157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70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42084</v>
          </cell>
          <cell r="P336">
            <v>40635.699999999997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184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175042.88</v>
          </cell>
          <cell r="P337">
            <v>171195.44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277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247903.92</v>
          </cell>
          <cell r="P338">
            <v>242513.5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2248766.2400000002</v>
          </cell>
          <cell r="P339">
            <v>2198232.7400000002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26287.53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941093.57</v>
          </cell>
          <cell r="P340">
            <v>908234.16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1383.6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261016.14</v>
          </cell>
          <cell r="P341">
            <v>253613.88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6917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332569.36</v>
          </cell>
          <cell r="P342">
            <v>323023.90000000002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10376.66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439451.55</v>
          </cell>
          <cell r="P343">
            <v>428348.52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69177.740000000005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148732.14000000001</v>
          </cell>
          <cell r="P344">
            <v>153574.57999999999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138355.48000000001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125903.48</v>
          </cell>
          <cell r="P345">
            <v>131437.70000000001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1556917.66</v>
          </cell>
          <cell r="P346">
            <v>1505661.28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26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37125.660000000003</v>
          </cell>
          <cell r="P347">
            <v>35736.480000000003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19.48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2450.77</v>
          </cell>
          <cell r="P350">
            <v>2463.63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460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141141.79999999999</v>
          </cell>
          <cell r="P351">
            <v>136440.6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368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203261.12</v>
          </cell>
          <cell r="P352">
            <v>196975.68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690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1115529.8999999999</v>
          </cell>
          <cell r="P353">
            <v>1075537.5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78099521.620000005</v>
          </cell>
          <cell r="P358">
            <v>76025510.939999998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0.2069</v>
          </cell>
        </row>
      </sheetData>
      <sheetData sheetId="25">
        <row r="28">
          <cell r="D28">
            <v>0.25509999999999999</v>
          </cell>
        </row>
      </sheetData>
      <sheetData sheetId="26">
        <row r="28">
          <cell r="D28">
            <v>0.14380000000000001</v>
          </cell>
        </row>
      </sheetData>
      <sheetData sheetId="27">
        <row r="28">
          <cell r="D28">
            <v>0.1895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107"/>
  <sheetViews>
    <sheetView showGridLines="0" tabSelected="1" view="pageBreakPreview" topLeftCell="A37" zoomScale="68" zoomScaleNormal="80" zoomScaleSheetLayoutView="68" workbookViewId="0">
      <selection activeCell="C64" sqref="C64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>
      <c r="E8" s="3"/>
      <c r="G8" s="4" t="str">
        <f>[23]ORÇAMENTO!B22</f>
        <v>LOTE 04 - AGRESTE CENTRAL</v>
      </c>
      <c r="H8" s="4"/>
      <c r="I8" s="4"/>
      <c r="J8" s="4"/>
      <c r="K8" s="4"/>
      <c r="L8" s="4"/>
      <c r="M8" s="4"/>
    </row>
    <row r="9" spans="1:33" ht="16.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08"/>
      <c r="T11" s="109"/>
      <c r="U11" s="21"/>
      <c r="AA11" s="21"/>
      <c r="AB11" s="21"/>
    </row>
    <row r="12" spans="1:33" ht="16.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08"/>
      <c r="T12" s="109"/>
      <c r="U12" s="21"/>
      <c r="AA12" s="21"/>
      <c r="AB12" s="21"/>
    </row>
    <row r="13" spans="1:33" ht="16.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08"/>
      <c r="T13" s="109"/>
      <c r="U13" s="21"/>
      <c r="AA13" s="21"/>
      <c r="AB13" s="21"/>
    </row>
    <row r="14" spans="1:33" ht="16.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08"/>
      <c r="T14" s="109"/>
      <c r="U14" s="21"/>
      <c r="AA14" s="21"/>
      <c r="AB14" s="21"/>
    </row>
    <row r="15" spans="1:33" ht="16.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08"/>
      <c r="T15" s="109"/>
      <c r="U15" s="21"/>
      <c r="AA15" s="21"/>
      <c r="AB15" s="21"/>
    </row>
    <row r="16" spans="1:33" ht="17.25" thickBot="1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0"/>
      <c r="T16" s="111"/>
      <c r="U16" s="21"/>
      <c r="AA16" s="21"/>
      <c r="AB16" s="21"/>
    </row>
    <row r="17" spans="1:32" ht="15.7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>
      <c r="A21" s="68" t="s">
        <v>42</v>
      </c>
      <c r="B21" s="69" t="str">
        <f>VLOOKUP(A21,[23]ORÇAMENTO!$A$23:$P$358,5,FALSE)</f>
        <v>SERVIÇOS PRELIMINARES (CANTEIRO DE OBRAS)</v>
      </c>
      <c r="C21" s="112"/>
      <c r="D21" s="113"/>
      <c r="E21" s="112"/>
      <c r="F21" s="114"/>
      <c r="G21" s="112"/>
      <c r="H21" s="114"/>
      <c r="I21" s="112"/>
      <c r="J21" s="114"/>
      <c r="K21" s="112"/>
      <c r="L21" s="114"/>
      <c r="M21" s="112"/>
      <c r="N21" s="114"/>
      <c r="O21" s="112"/>
      <c r="P21" s="114"/>
      <c r="Q21" s="112"/>
      <c r="R21" s="114"/>
      <c r="S21" s="112"/>
      <c r="T21" s="114"/>
      <c r="U21" s="112"/>
      <c r="V21" s="114"/>
      <c r="W21" s="112"/>
      <c r="X21" s="114"/>
      <c r="Y21" s="112"/>
      <c r="Z21" s="114"/>
      <c r="AA21" s="112"/>
      <c r="AB21" s="114"/>
      <c r="AC21" s="70"/>
      <c r="AD21" s="70"/>
    </row>
    <row r="22" spans="1:32" ht="15.75">
      <c r="A22" s="71" t="s">
        <v>43</v>
      </c>
      <c r="B22" s="72" t="str">
        <f>VLOOKUP(A22,[23]ORÇAMENTO!$A$23:$P$358,5,FALSE)</f>
        <v>CANTEIRO DE OBRAS</v>
      </c>
      <c r="C22" s="115"/>
      <c r="D22" s="116"/>
      <c r="E22" s="117"/>
      <c r="F22" s="118"/>
      <c r="G22" s="117"/>
      <c r="H22" s="118"/>
      <c r="I22" s="117"/>
      <c r="J22" s="118"/>
      <c r="K22" s="117"/>
      <c r="L22" s="118"/>
      <c r="M22" s="117"/>
      <c r="N22" s="118"/>
      <c r="O22" s="117"/>
      <c r="P22" s="118"/>
      <c r="Q22" s="117"/>
      <c r="R22" s="118"/>
      <c r="S22" s="117"/>
      <c r="T22" s="118"/>
      <c r="U22" s="117"/>
      <c r="V22" s="118"/>
      <c r="W22" s="117"/>
      <c r="X22" s="118"/>
      <c r="Y22" s="117"/>
      <c r="Z22" s="118"/>
      <c r="AA22" s="117"/>
      <c r="AB22" s="118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>
      <c r="A23" s="71" t="s">
        <v>44</v>
      </c>
      <c r="B23" s="72" t="str">
        <f>VLOOKUP(A23,[23]ORÇAMENTO!$A$23:$P$358,5,FALSE)</f>
        <v>MOBILIZAÇÃO</v>
      </c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7"/>
      <c r="V23" s="118"/>
      <c r="W23" s="117"/>
      <c r="X23" s="118"/>
      <c r="Y23" s="117"/>
      <c r="Z23" s="118"/>
      <c r="AA23" s="117"/>
      <c r="AB23" s="118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>
      <c r="A24" s="71" t="s">
        <v>45</v>
      </c>
      <c r="B24" s="72" t="str">
        <f>VLOOKUP(A24,[23]ORÇAMENTO!$A$23:$P$358,5,FALSE)</f>
        <v>DESMOBILIZAÇÃO</v>
      </c>
      <c r="C24" s="115"/>
      <c r="D24" s="116"/>
      <c r="E24" s="117"/>
      <c r="F24" s="118"/>
      <c r="G24" s="117"/>
      <c r="H24" s="118"/>
      <c r="I24" s="117"/>
      <c r="J24" s="118"/>
      <c r="K24" s="117"/>
      <c r="L24" s="118"/>
      <c r="M24" s="117"/>
      <c r="N24" s="118"/>
      <c r="O24" s="117"/>
      <c r="P24" s="118"/>
      <c r="Q24" s="117"/>
      <c r="R24" s="118"/>
      <c r="S24" s="117"/>
      <c r="T24" s="118"/>
      <c r="U24" s="117"/>
      <c r="V24" s="118"/>
      <c r="W24" s="117"/>
      <c r="X24" s="118"/>
      <c r="Y24" s="117"/>
      <c r="Z24" s="118"/>
      <c r="AA24" s="117"/>
      <c r="AB24" s="118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>
      <c r="A25" s="68" t="s">
        <v>46</v>
      </c>
      <c r="B25" s="69" t="str">
        <f>VLOOKUP(A25,[23]ORÇAMENTO!$A$23:$P$358,5,FALSE)</f>
        <v>EXECUÇÃO DE SERVIÇOS DE ENGENHARIA DE PAVIMENTAÇÃO ASFÁLTICA</v>
      </c>
      <c r="C25" s="112"/>
      <c r="D25" s="113"/>
      <c r="E25" s="112"/>
      <c r="F25" s="114"/>
      <c r="G25" s="112"/>
      <c r="H25" s="114"/>
      <c r="I25" s="112"/>
      <c r="J25" s="114"/>
      <c r="K25" s="112"/>
      <c r="L25" s="114"/>
      <c r="M25" s="112"/>
      <c r="N25" s="114"/>
      <c r="O25" s="112"/>
      <c r="P25" s="114"/>
      <c r="Q25" s="112"/>
      <c r="R25" s="114"/>
      <c r="S25" s="112"/>
      <c r="T25" s="114"/>
      <c r="U25" s="112"/>
      <c r="V25" s="114"/>
      <c r="W25" s="112"/>
      <c r="X25" s="114"/>
      <c r="Y25" s="112"/>
      <c r="Z25" s="114"/>
      <c r="AA25" s="112"/>
      <c r="AB25" s="114"/>
      <c r="AC25" s="73"/>
      <c r="AD25" s="70"/>
      <c r="AE25" s="74"/>
      <c r="AF25" s="75"/>
    </row>
    <row r="26" spans="1:32" ht="15.75">
      <c r="A26" s="71" t="s">
        <v>47</v>
      </c>
      <c r="B26" s="72" t="str">
        <f>VLOOKUP(A26,[23]ORÇAMENTO!$A$23:$P$358,5,FALSE)</f>
        <v>ADMINISTRAÇÃO LOCAL</v>
      </c>
      <c r="C26" s="115"/>
      <c r="D26" s="116"/>
      <c r="E26" s="117"/>
      <c r="F26" s="118"/>
      <c r="G26" s="117"/>
      <c r="H26" s="118"/>
      <c r="I26" s="117"/>
      <c r="J26" s="118"/>
      <c r="K26" s="117"/>
      <c r="L26" s="118"/>
      <c r="M26" s="117"/>
      <c r="N26" s="118"/>
      <c r="O26" s="117"/>
      <c r="P26" s="118"/>
      <c r="Q26" s="117"/>
      <c r="R26" s="118"/>
      <c r="S26" s="117"/>
      <c r="T26" s="118"/>
      <c r="U26" s="117"/>
      <c r="V26" s="118"/>
      <c r="W26" s="117"/>
      <c r="X26" s="118"/>
      <c r="Y26" s="117"/>
      <c r="Z26" s="118"/>
      <c r="AA26" s="117"/>
      <c r="AB26" s="118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>
      <c r="A27" s="71" t="s">
        <v>48</v>
      </c>
      <c r="B27" s="72" t="str">
        <f>VLOOKUP(A27,[23]ORÇAMENTO!$A$23:$P$358,5,FALSE)</f>
        <v>SERVIÇOS PRELIMINARES</v>
      </c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7"/>
      <c r="V27" s="118"/>
      <c r="W27" s="117"/>
      <c r="X27" s="118"/>
      <c r="Y27" s="117"/>
      <c r="Z27" s="118"/>
      <c r="AA27" s="117"/>
      <c r="AB27" s="118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>
      <c r="A28" s="71" t="s">
        <v>49</v>
      </c>
      <c r="B28" s="72" t="str">
        <f>VLOOKUP(A28,[23]ORÇAMENTO!$A$23:$P$358,5,FALSE)</f>
        <v>MOBILIZAÇÃO</v>
      </c>
      <c r="C28" s="115"/>
      <c r="D28" s="116"/>
      <c r="E28" s="117"/>
      <c r="F28" s="118"/>
      <c r="G28" s="117"/>
      <c r="H28" s="118"/>
      <c r="I28" s="117"/>
      <c r="J28" s="118"/>
      <c r="K28" s="117"/>
      <c r="L28" s="118"/>
      <c r="M28" s="117"/>
      <c r="N28" s="118"/>
      <c r="O28" s="117"/>
      <c r="P28" s="118"/>
      <c r="Q28" s="117"/>
      <c r="R28" s="118"/>
      <c r="S28" s="117"/>
      <c r="T28" s="118"/>
      <c r="U28" s="117"/>
      <c r="V28" s="118"/>
      <c r="W28" s="117"/>
      <c r="X28" s="118"/>
      <c r="Y28" s="117"/>
      <c r="Z28" s="118"/>
      <c r="AA28" s="117"/>
      <c r="AB28" s="118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>
      <c r="A29" s="71" t="s">
        <v>50</v>
      </c>
      <c r="B29" s="72" t="str">
        <f>VLOOKUP(A29,[23]ORÇAMENTO!$A$23:$P$358,5,FALSE)</f>
        <v>DESMOBILIZAÇÃO</v>
      </c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7"/>
      <c r="V29" s="118"/>
      <c r="W29" s="117"/>
      <c r="X29" s="118"/>
      <c r="Y29" s="117"/>
      <c r="Z29" s="118"/>
      <c r="AA29" s="117"/>
      <c r="AB29" s="118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>
      <c r="A30" s="71" t="s">
        <v>51</v>
      </c>
      <c r="B30" s="72" t="str">
        <f>VLOOKUP(A30,[23]ORÇAMENTO!$A$23:$P$358,5,FALSE)</f>
        <v>MOVIMENTAÇÃO DE TERRA</v>
      </c>
      <c r="C30" s="115"/>
      <c r="D30" s="116"/>
      <c r="E30" s="117"/>
      <c r="F30" s="118"/>
      <c r="G30" s="117"/>
      <c r="H30" s="118"/>
      <c r="I30" s="117"/>
      <c r="J30" s="118"/>
      <c r="K30" s="117"/>
      <c r="L30" s="118"/>
      <c r="M30" s="117"/>
      <c r="N30" s="118"/>
      <c r="O30" s="117"/>
      <c r="P30" s="118"/>
      <c r="Q30" s="117"/>
      <c r="R30" s="118"/>
      <c r="S30" s="117"/>
      <c r="T30" s="118"/>
      <c r="U30" s="117"/>
      <c r="V30" s="118"/>
      <c r="W30" s="117"/>
      <c r="X30" s="118"/>
      <c r="Y30" s="117"/>
      <c r="Z30" s="118"/>
      <c r="AA30" s="117"/>
      <c r="AB30" s="118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>
      <c r="A31" s="71" t="s">
        <v>52</v>
      </c>
      <c r="B31" s="72" t="str">
        <f>VLOOKUP(A31,[23]ORÇAMENTO!$A$23:$P$358,5,FALSE)</f>
        <v>PAVIMENTAÇÃO EM CBUQ (CONCRETO BETUMINOSO USINADO À QUENTE)</v>
      </c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7"/>
      <c r="V31" s="118"/>
      <c r="W31" s="117"/>
      <c r="X31" s="118"/>
      <c r="Y31" s="117"/>
      <c r="Z31" s="118"/>
      <c r="AA31" s="117"/>
      <c r="AB31" s="118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>
      <c r="A32" s="71" t="s">
        <v>53</v>
      </c>
      <c r="B32" s="72" t="str">
        <f>VLOOKUP(A32,[23]ORÇAMENTO!$A$23:$P$358,5,FALSE)</f>
        <v>PASSEIO/PROTEÇÃO DE GUIA</v>
      </c>
      <c r="C32" s="115"/>
      <c r="D32" s="116"/>
      <c r="E32" s="117"/>
      <c r="F32" s="118"/>
      <c r="G32" s="117"/>
      <c r="H32" s="118"/>
      <c r="I32" s="117"/>
      <c r="J32" s="118"/>
      <c r="K32" s="117"/>
      <c r="L32" s="118"/>
      <c r="M32" s="117"/>
      <c r="N32" s="118"/>
      <c r="O32" s="117"/>
      <c r="P32" s="118"/>
      <c r="Q32" s="117"/>
      <c r="R32" s="118"/>
      <c r="S32" s="117"/>
      <c r="T32" s="118"/>
      <c r="U32" s="117"/>
      <c r="V32" s="118"/>
      <c r="W32" s="117"/>
      <c r="X32" s="118"/>
      <c r="Y32" s="117"/>
      <c r="Z32" s="118"/>
      <c r="AA32" s="117"/>
      <c r="AB32" s="118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>
      <c r="A33" s="71" t="s">
        <v>54</v>
      </c>
      <c r="B33" s="72" t="str">
        <f>VLOOKUP(A33,[23]ORÇAMENTO!$A$23:$P$358,5,FALSE)</f>
        <v>DRENAGEM</v>
      </c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7"/>
      <c r="V33" s="118"/>
      <c r="W33" s="117"/>
      <c r="X33" s="118"/>
      <c r="Y33" s="117"/>
      <c r="Z33" s="118"/>
      <c r="AA33" s="117"/>
      <c r="AB33" s="118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>
      <c r="A34" s="71" t="s">
        <v>55</v>
      </c>
      <c r="B34" s="72" t="str">
        <f>VLOOKUP(A34,[23]ORÇAMENTO!$A$23:$P$358,5,FALSE)</f>
        <v>SINALIZAÇÃO VIÁRIA VERTICAL</v>
      </c>
      <c r="C34" s="115"/>
      <c r="D34" s="116"/>
      <c r="E34" s="117"/>
      <c r="F34" s="118"/>
      <c r="G34" s="117"/>
      <c r="H34" s="118"/>
      <c r="I34" s="117"/>
      <c r="J34" s="118"/>
      <c r="K34" s="117"/>
      <c r="L34" s="118"/>
      <c r="M34" s="117"/>
      <c r="N34" s="118"/>
      <c r="O34" s="117"/>
      <c r="P34" s="118"/>
      <c r="Q34" s="117"/>
      <c r="R34" s="118"/>
      <c r="S34" s="117"/>
      <c r="T34" s="118"/>
      <c r="U34" s="117"/>
      <c r="V34" s="118"/>
      <c r="W34" s="117"/>
      <c r="X34" s="118"/>
      <c r="Y34" s="117"/>
      <c r="Z34" s="118"/>
      <c r="AA34" s="117"/>
      <c r="AB34" s="118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>
      <c r="A35" s="71" t="s">
        <v>56</v>
      </c>
      <c r="B35" s="72" t="str">
        <f>VLOOKUP(A35,[23]ORÇAMENTO!$A$23:$P$358,5,FALSE)</f>
        <v>SINALIZAÇÃO VIÁRIA HORIZONTAL</v>
      </c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7"/>
      <c r="V35" s="118"/>
      <c r="W35" s="117"/>
      <c r="X35" s="118"/>
      <c r="Y35" s="117"/>
      <c r="Z35" s="118"/>
      <c r="AA35" s="117"/>
      <c r="AB35" s="118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>
      <c r="A36" s="71" t="s">
        <v>57</v>
      </c>
      <c r="B36" s="72" t="str">
        <f>VLOOKUP(A36,[23]ORÇAMENTO!$A$23:$P$358,5,FALSE)</f>
        <v>SERVIÇOS COMPLEMENTARES E SINALIZAÇÃO DE OBRA</v>
      </c>
      <c r="C36" s="115"/>
      <c r="D36" s="116"/>
      <c r="E36" s="117"/>
      <c r="F36" s="118"/>
      <c r="G36" s="117"/>
      <c r="H36" s="118"/>
      <c r="I36" s="117"/>
      <c r="J36" s="118"/>
      <c r="K36" s="117"/>
      <c r="L36" s="118"/>
      <c r="M36" s="117"/>
      <c r="N36" s="118"/>
      <c r="O36" s="117"/>
      <c r="P36" s="118"/>
      <c r="Q36" s="117"/>
      <c r="R36" s="118"/>
      <c r="S36" s="117"/>
      <c r="T36" s="118"/>
      <c r="U36" s="117"/>
      <c r="V36" s="118"/>
      <c r="W36" s="117"/>
      <c r="X36" s="118"/>
      <c r="Y36" s="117"/>
      <c r="Z36" s="118"/>
      <c r="AA36" s="117"/>
      <c r="AB36" s="118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2"/>
      <c r="D37" s="113"/>
      <c r="E37" s="112"/>
      <c r="F37" s="114"/>
      <c r="G37" s="112"/>
      <c r="H37" s="114"/>
      <c r="I37" s="112"/>
      <c r="J37" s="114"/>
      <c r="K37" s="112"/>
      <c r="L37" s="114"/>
      <c r="M37" s="112"/>
      <c r="N37" s="114"/>
      <c r="O37" s="112"/>
      <c r="P37" s="114"/>
      <c r="Q37" s="112"/>
      <c r="R37" s="114"/>
      <c r="S37" s="112"/>
      <c r="T37" s="114"/>
      <c r="U37" s="112"/>
      <c r="V37" s="114"/>
      <c r="W37" s="112"/>
      <c r="X37" s="114"/>
      <c r="Y37" s="112"/>
      <c r="Z37" s="114"/>
      <c r="AA37" s="112"/>
      <c r="AB37" s="114"/>
      <c r="AC37" s="73"/>
      <c r="AD37" s="70"/>
      <c r="AE37" s="74"/>
      <c r="AF37" s="75"/>
    </row>
    <row r="38" spans="1:32" ht="15.75">
      <c r="A38" s="71" t="s">
        <v>59</v>
      </c>
      <c r="B38" s="72" t="str">
        <f>VLOOKUP(A38,[23]ORÇAMENTO!$A$23:$P$358,5,FALSE)</f>
        <v>ADMINISTRAÇÃO LOCAL</v>
      </c>
      <c r="C38" s="115"/>
      <c r="D38" s="116"/>
      <c r="E38" s="117"/>
      <c r="F38" s="118"/>
      <c r="G38" s="117"/>
      <c r="H38" s="118"/>
      <c r="I38" s="117"/>
      <c r="J38" s="118"/>
      <c r="K38" s="117"/>
      <c r="L38" s="118"/>
      <c r="M38" s="117"/>
      <c r="N38" s="118"/>
      <c r="O38" s="117"/>
      <c r="P38" s="118"/>
      <c r="Q38" s="117"/>
      <c r="R38" s="118"/>
      <c r="S38" s="117"/>
      <c r="T38" s="118"/>
      <c r="U38" s="117"/>
      <c r="V38" s="118"/>
      <c r="W38" s="117"/>
      <c r="X38" s="118"/>
      <c r="Y38" s="117"/>
      <c r="Z38" s="118"/>
      <c r="AA38" s="117"/>
      <c r="AB38" s="118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>
      <c r="A39" s="71" t="s">
        <v>60</v>
      </c>
      <c r="B39" s="72" t="str">
        <f>VLOOKUP(A39,[23]ORÇAMENTO!$A$23:$P$358,5,FALSE)</f>
        <v>SERVIÇOS PRELIMINARES</v>
      </c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7"/>
      <c r="V39" s="118"/>
      <c r="W39" s="117"/>
      <c r="X39" s="118"/>
      <c r="Y39" s="117"/>
      <c r="Z39" s="118"/>
      <c r="AA39" s="117"/>
      <c r="AB39" s="118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>
      <c r="A40" s="71" t="s">
        <v>61</v>
      </c>
      <c r="B40" s="72" t="str">
        <f>VLOOKUP(A40,[23]ORÇAMENTO!$A$23:$P$358,5,FALSE)</f>
        <v>MOBILIZAÇÃO</v>
      </c>
      <c r="C40" s="115"/>
      <c r="D40" s="116"/>
      <c r="E40" s="117"/>
      <c r="F40" s="118"/>
      <c r="G40" s="117"/>
      <c r="H40" s="118"/>
      <c r="I40" s="117"/>
      <c r="J40" s="118"/>
      <c r="K40" s="117"/>
      <c r="L40" s="118"/>
      <c r="M40" s="117"/>
      <c r="N40" s="118"/>
      <c r="O40" s="117"/>
      <c r="P40" s="118"/>
      <c r="Q40" s="117"/>
      <c r="R40" s="118"/>
      <c r="S40" s="117"/>
      <c r="T40" s="118"/>
      <c r="U40" s="117"/>
      <c r="V40" s="118"/>
      <c r="W40" s="117"/>
      <c r="X40" s="118"/>
      <c r="Y40" s="117"/>
      <c r="Z40" s="118"/>
      <c r="AA40" s="117"/>
      <c r="AB40" s="118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>
      <c r="A41" s="71" t="s">
        <v>62</v>
      </c>
      <c r="B41" s="72" t="str">
        <f>VLOOKUP(A41,[23]ORÇAMENTO!$A$23:$P$358,5,FALSE)</f>
        <v>DESMOBILIZAÇÃO</v>
      </c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7"/>
      <c r="V41" s="118"/>
      <c r="W41" s="117"/>
      <c r="X41" s="118"/>
      <c r="Y41" s="117"/>
      <c r="Z41" s="118"/>
      <c r="AA41" s="117"/>
      <c r="AB41" s="118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>
      <c r="A42" s="71" t="s">
        <v>63</v>
      </c>
      <c r="B42" s="72" t="str">
        <f>VLOOKUP(A42,[23]ORÇAMENTO!$A$23:$P$358,5,FALSE)</f>
        <v>MOVIMENTAÇÃO DE TERRA</v>
      </c>
      <c r="C42" s="115"/>
      <c r="D42" s="116"/>
      <c r="E42" s="117"/>
      <c r="F42" s="118"/>
      <c r="G42" s="117"/>
      <c r="H42" s="118"/>
      <c r="I42" s="117"/>
      <c r="J42" s="118"/>
      <c r="K42" s="117"/>
      <c r="L42" s="118"/>
      <c r="M42" s="117"/>
      <c r="N42" s="118"/>
      <c r="O42" s="117"/>
      <c r="P42" s="118"/>
      <c r="Q42" s="117"/>
      <c r="R42" s="118"/>
      <c r="S42" s="117"/>
      <c r="T42" s="118"/>
      <c r="U42" s="117"/>
      <c r="V42" s="118"/>
      <c r="W42" s="117"/>
      <c r="X42" s="118"/>
      <c r="Y42" s="117"/>
      <c r="Z42" s="118"/>
      <c r="AA42" s="117"/>
      <c r="AB42" s="118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>
      <c r="A43" s="71" t="s">
        <v>64</v>
      </c>
      <c r="B43" s="72" t="str">
        <f>VLOOKUP(A43,[23]ORÇAMENTO!$A$23:$P$358,5,FALSE)</f>
        <v>PAVIMENTAÇÃO EM PEDRA GRANÍTICA</v>
      </c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7"/>
      <c r="V43" s="118"/>
      <c r="W43" s="117"/>
      <c r="X43" s="118"/>
      <c r="Y43" s="117"/>
      <c r="Z43" s="118"/>
      <c r="AA43" s="117"/>
      <c r="AB43" s="118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>
      <c r="A44" s="71" t="s">
        <v>65</v>
      </c>
      <c r="B44" s="72" t="str">
        <f>VLOOKUP(A44,[23]ORÇAMENTO!$A$23:$P$358,5,FALSE)</f>
        <v>PASSEIO/PROTEÇÃO DE GUIA</v>
      </c>
      <c r="C44" s="115"/>
      <c r="D44" s="116"/>
      <c r="E44" s="117"/>
      <c r="F44" s="118"/>
      <c r="G44" s="117"/>
      <c r="H44" s="118"/>
      <c r="I44" s="117"/>
      <c r="J44" s="118"/>
      <c r="K44" s="117"/>
      <c r="L44" s="118"/>
      <c r="M44" s="117"/>
      <c r="N44" s="118"/>
      <c r="O44" s="117"/>
      <c r="P44" s="118"/>
      <c r="Q44" s="117"/>
      <c r="R44" s="118"/>
      <c r="S44" s="117"/>
      <c r="T44" s="118"/>
      <c r="U44" s="117"/>
      <c r="V44" s="118"/>
      <c r="W44" s="117"/>
      <c r="X44" s="118"/>
      <c r="Y44" s="117"/>
      <c r="Z44" s="118"/>
      <c r="AA44" s="117"/>
      <c r="AB44" s="118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>
      <c r="A45" s="71" t="s">
        <v>66</v>
      </c>
      <c r="B45" s="72" t="str">
        <f>VLOOKUP(A45,[23]ORÇAMENTO!$A$23:$P$358,5,FALSE)</f>
        <v>DRENAGEM</v>
      </c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7"/>
      <c r="V45" s="118"/>
      <c r="W45" s="117"/>
      <c r="X45" s="118"/>
      <c r="Y45" s="117"/>
      <c r="Z45" s="118"/>
      <c r="AA45" s="117"/>
      <c r="AB45" s="118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>
      <c r="A46" s="71" t="s">
        <v>67</v>
      </c>
      <c r="B46" s="72" t="str">
        <f>VLOOKUP(A46,[23]ORÇAMENTO!$A$23:$P$358,5,FALSE)</f>
        <v>SINALIZAÇÃO VIÁRIA VERTICAL</v>
      </c>
      <c r="C46" s="115"/>
      <c r="D46" s="116"/>
      <c r="E46" s="117"/>
      <c r="F46" s="118"/>
      <c r="G46" s="117"/>
      <c r="H46" s="118"/>
      <c r="I46" s="117"/>
      <c r="J46" s="118"/>
      <c r="K46" s="117"/>
      <c r="L46" s="118"/>
      <c r="M46" s="117"/>
      <c r="N46" s="118"/>
      <c r="O46" s="117"/>
      <c r="P46" s="118"/>
      <c r="Q46" s="117"/>
      <c r="R46" s="118"/>
      <c r="S46" s="117"/>
      <c r="T46" s="118"/>
      <c r="U46" s="117"/>
      <c r="V46" s="118"/>
      <c r="W46" s="117"/>
      <c r="X46" s="118"/>
      <c r="Y46" s="117"/>
      <c r="Z46" s="118"/>
      <c r="AA46" s="117"/>
      <c r="AB46" s="118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>
      <c r="A47" s="71" t="s">
        <v>68</v>
      </c>
      <c r="B47" s="72" t="str">
        <f>VLOOKUP(A47,[23]ORÇAMENTO!$A$23:$P$358,5,FALSE)</f>
        <v>SERVIÇOS COMPLEMENTARES E SINALIZAÇÃO DE OBRA</v>
      </c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7"/>
      <c r="V47" s="118"/>
      <c r="W47" s="117"/>
      <c r="X47" s="118"/>
      <c r="Y47" s="117"/>
      <c r="Z47" s="118"/>
      <c r="AA47" s="117"/>
      <c r="AB47" s="118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2"/>
      <c r="D48" s="113"/>
      <c r="E48" s="112"/>
      <c r="F48" s="114"/>
      <c r="G48" s="112"/>
      <c r="H48" s="114"/>
      <c r="I48" s="112"/>
      <c r="J48" s="114"/>
      <c r="K48" s="112"/>
      <c r="L48" s="114"/>
      <c r="M48" s="112"/>
      <c r="N48" s="114"/>
      <c r="O48" s="112"/>
      <c r="P48" s="114"/>
      <c r="Q48" s="112"/>
      <c r="R48" s="114"/>
      <c r="S48" s="112"/>
      <c r="T48" s="114"/>
      <c r="U48" s="112"/>
      <c r="V48" s="114"/>
      <c r="W48" s="112"/>
      <c r="X48" s="114"/>
      <c r="Y48" s="112"/>
      <c r="Z48" s="114"/>
      <c r="AA48" s="112"/>
      <c r="AB48" s="114"/>
      <c r="AC48" s="73"/>
      <c r="AD48" s="70"/>
      <c r="AE48" s="74"/>
      <c r="AF48" s="75"/>
    </row>
    <row r="49" spans="1:32" ht="15.75">
      <c r="A49" s="71" t="s">
        <v>70</v>
      </c>
      <c r="B49" s="72" t="str">
        <f>VLOOKUP(A49,[23]ORÇAMENTO!$A$23:$P$358,5,FALSE)</f>
        <v>ADMINISTRAÇÃO LOCAL</v>
      </c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7"/>
      <c r="V49" s="118"/>
      <c r="W49" s="117"/>
      <c r="X49" s="118"/>
      <c r="Y49" s="117"/>
      <c r="Z49" s="118"/>
      <c r="AA49" s="117"/>
      <c r="AB49" s="118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>
      <c r="A50" s="71" t="s">
        <v>71</v>
      </c>
      <c r="B50" s="72" t="str">
        <f>VLOOKUP(A50,[23]ORÇAMENTO!$A$23:$P$358,5,FALSE)</f>
        <v>SERVIÇOS PRELIMINARES</v>
      </c>
      <c r="C50" s="115"/>
      <c r="D50" s="116"/>
      <c r="E50" s="117"/>
      <c r="F50" s="118"/>
      <c r="G50" s="117"/>
      <c r="H50" s="118"/>
      <c r="I50" s="117"/>
      <c r="J50" s="118"/>
      <c r="K50" s="117"/>
      <c r="L50" s="118"/>
      <c r="M50" s="117"/>
      <c r="N50" s="118"/>
      <c r="O50" s="117"/>
      <c r="P50" s="118"/>
      <c r="Q50" s="117"/>
      <c r="R50" s="118"/>
      <c r="S50" s="117"/>
      <c r="T50" s="118"/>
      <c r="U50" s="117"/>
      <c r="V50" s="118"/>
      <c r="W50" s="117"/>
      <c r="X50" s="118"/>
      <c r="Y50" s="117"/>
      <c r="Z50" s="118"/>
      <c r="AA50" s="117"/>
      <c r="AB50" s="118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>
      <c r="A51" s="71" t="s">
        <v>72</v>
      </c>
      <c r="B51" s="72" t="str">
        <f>VLOOKUP(A51,[23]ORÇAMENTO!$A$23:$P$358,5,FALSE)</f>
        <v>MOBILIZAÇÃO</v>
      </c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7"/>
      <c r="V51" s="118"/>
      <c r="W51" s="117"/>
      <c r="X51" s="118"/>
      <c r="Y51" s="117"/>
      <c r="Z51" s="118"/>
      <c r="AA51" s="117"/>
      <c r="AB51" s="118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>
      <c r="A52" s="71" t="s">
        <v>73</v>
      </c>
      <c r="B52" s="72" t="str">
        <f>VLOOKUP(A52,[23]ORÇAMENTO!$A$23:$P$358,5,FALSE)</f>
        <v>DESMOBILIZAÇÃO</v>
      </c>
      <c r="C52" s="115"/>
      <c r="D52" s="116"/>
      <c r="E52" s="117"/>
      <c r="F52" s="118"/>
      <c r="G52" s="117"/>
      <c r="H52" s="118"/>
      <c r="I52" s="117"/>
      <c r="J52" s="118"/>
      <c r="K52" s="117"/>
      <c r="L52" s="118"/>
      <c r="M52" s="117"/>
      <c r="N52" s="118"/>
      <c r="O52" s="117"/>
      <c r="P52" s="118"/>
      <c r="Q52" s="117"/>
      <c r="R52" s="118"/>
      <c r="S52" s="117"/>
      <c r="T52" s="118"/>
      <c r="U52" s="117"/>
      <c r="V52" s="118"/>
      <c r="W52" s="117"/>
      <c r="X52" s="118"/>
      <c r="Y52" s="117"/>
      <c r="Z52" s="118"/>
      <c r="AA52" s="117"/>
      <c r="AB52" s="118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>
      <c r="A53" s="71" t="s">
        <v>74</v>
      </c>
      <c r="B53" s="72" t="str">
        <f>VLOOKUP(A53,[23]ORÇAMENTO!$A$23:$P$358,5,FALSE)</f>
        <v>MOVIMENTAÇÃO DE TERRA</v>
      </c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7"/>
      <c r="V53" s="118"/>
      <c r="W53" s="117"/>
      <c r="X53" s="118"/>
      <c r="Y53" s="117"/>
      <c r="Z53" s="118"/>
      <c r="AA53" s="117"/>
      <c r="AB53" s="118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>
      <c r="A54" s="71" t="s">
        <v>75</v>
      </c>
      <c r="B54" s="72" t="str">
        <f>VLOOKUP(A54,[23]ORÇAMENTO!$A$23:$P$358,5,FALSE)</f>
        <v>PAVIMENTAÇÃO EM INTERTRAVADO</v>
      </c>
      <c r="C54" s="115"/>
      <c r="D54" s="116"/>
      <c r="E54" s="117"/>
      <c r="F54" s="118"/>
      <c r="G54" s="117"/>
      <c r="H54" s="118"/>
      <c r="I54" s="117"/>
      <c r="J54" s="118"/>
      <c r="K54" s="117"/>
      <c r="L54" s="118"/>
      <c r="M54" s="117"/>
      <c r="N54" s="118"/>
      <c r="O54" s="117"/>
      <c r="P54" s="118"/>
      <c r="Q54" s="117"/>
      <c r="R54" s="118"/>
      <c r="S54" s="117"/>
      <c r="T54" s="118"/>
      <c r="U54" s="117"/>
      <c r="V54" s="118"/>
      <c r="W54" s="117"/>
      <c r="X54" s="118"/>
      <c r="Y54" s="117"/>
      <c r="Z54" s="118"/>
      <c r="AA54" s="117"/>
      <c r="AB54" s="118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>
      <c r="A55" s="71" t="s">
        <v>76</v>
      </c>
      <c r="B55" s="72" t="str">
        <f>VLOOKUP(A55,[23]ORÇAMENTO!$A$23:$P$358,5,FALSE)</f>
        <v>PASSEIO/PROTEÇÃO DE GUIA</v>
      </c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7"/>
      <c r="V55" s="118"/>
      <c r="W55" s="117"/>
      <c r="X55" s="118"/>
      <c r="Y55" s="117"/>
      <c r="Z55" s="118"/>
      <c r="AA55" s="117"/>
      <c r="AB55" s="118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>
      <c r="A56" s="71" t="s">
        <v>77</v>
      </c>
      <c r="B56" s="72" t="str">
        <f>VLOOKUP(A56,[23]ORÇAMENTO!$A$23:$P$358,5,FALSE)</f>
        <v>DRENAGEM</v>
      </c>
      <c r="C56" s="115"/>
      <c r="D56" s="116"/>
      <c r="E56" s="117"/>
      <c r="F56" s="118"/>
      <c r="G56" s="117"/>
      <c r="H56" s="118"/>
      <c r="I56" s="117"/>
      <c r="J56" s="118"/>
      <c r="K56" s="117"/>
      <c r="L56" s="118"/>
      <c r="M56" s="117"/>
      <c r="N56" s="118"/>
      <c r="O56" s="117"/>
      <c r="P56" s="118"/>
      <c r="Q56" s="117"/>
      <c r="R56" s="118"/>
      <c r="S56" s="117"/>
      <c r="T56" s="118"/>
      <c r="U56" s="117"/>
      <c r="V56" s="118"/>
      <c r="W56" s="117"/>
      <c r="X56" s="118"/>
      <c r="Y56" s="117"/>
      <c r="Z56" s="118"/>
      <c r="AA56" s="117"/>
      <c r="AB56" s="118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>
      <c r="A57" s="71" t="s">
        <v>78</v>
      </c>
      <c r="B57" s="72" t="str">
        <f>VLOOKUP(A57,[23]ORÇAMENTO!$A$23:$P$358,5,FALSE)</f>
        <v>SINALIZAÇÃO VIÁRIA VERTICAL</v>
      </c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7"/>
      <c r="V57" s="118"/>
      <c r="W57" s="117"/>
      <c r="X57" s="118"/>
      <c r="Y57" s="117"/>
      <c r="Z57" s="118"/>
      <c r="AA57" s="117"/>
      <c r="AB57" s="118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>
      <c r="A58" s="71" t="s">
        <v>79</v>
      </c>
      <c r="B58" s="72" t="str">
        <f>VLOOKUP(A58,[23]ORÇAMENTO!$A$23:$P$358,5,FALSE)</f>
        <v>SERVIÇOS COMPLEMENTARES E SINALIZAÇÃO DE OBRA</v>
      </c>
      <c r="C58" s="115"/>
      <c r="D58" s="116"/>
      <c r="E58" s="117"/>
      <c r="F58" s="118"/>
      <c r="G58" s="117"/>
      <c r="H58" s="118"/>
      <c r="I58" s="117"/>
      <c r="J58" s="118"/>
      <c r="K58" s="117"/>
      <c r="L58" s="118"/>
      <c r="M58" s="117"/>
      <c r="N58" s="118"/>
      <c r="O58" s="117"/>
      <c r="P58" s="118"/>
      <c r="Q58" s="117"/>
      <c r="R58" s="118"/>
      <c r="S58" s="117"/>
      <c r="T58" s="118"/>
      <c r="U58" s="117"/>
      <c r="V58" s="118"/>
      <c r="W58" s="117"/>
      <c r="X58" s="118"/>
      <c r="Y58" s="117"/>
      <c r="Z58" s="118"/>
      <c r="AA58" s="117"/>
      <c r="AB58" s="118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2"/>
      <c r="D59" s="113"/>
      <c r="E59" s="112"/>
      <c r="F59" s="114"/>
      <c r="G59" s="112"/>
      <c r="H59" s="114"/>
      <c r="I59" s="112"/>
      <c r="J59" s="114"/>
      <c r="K59" s="112"/>
      <c r="L59" s="114"/>
      <c r="M59" s="112"/>
      <c r="N59" s="114"/>
      <c r="O59" s="112"/>
      <c r="P59" s="114"/>
      <c r="Q59" s="112"/>
      <c r="R59" s="114"/>
      <c r="S59" s="112"/>
      <c r="T59" s="114"/>
      <c r="U59" s="112"/>
      <c r="V59" s="114"/>
      <c r="W59" s="112"/>
      <c r="X59" s="114"/>
      <c r="Y59" s="112"/>
      <c r="Z59" s="114"/>
      <c r="AA59" s="112"/>
      <c r="AB59" s="114"/>
      <c r="AC59" s="73"/>
      <c r="AD59" s="70"/>
      <c r="AF59" s="75"/>
    </row>
    <row r="60" spans="1:32" ht="15.75">
      <c r="A60" s="71" t="s">
        <v>81</v>
      </c>
      <c r="B60" s="72" t="str">
        <f>VLOOKUP(A60,[23]ORÇAMENTO!$A$23:$P$358,5,FALSE)</f>
        <v>ADMINISTRAÇÃO LOCAL</v>
      </c>
      <c r="C60" s="115"/>
      <c r="D60" s="116"/>
      <c r="E60" s="117"/>
      <c r="F60" s="118"/>
      <c r="G60" s="117"/>
      <c r="H60" s="118"/>
      <c r="I60" s="117"/>
      <c r="J60" s="118"/>
      <c r="K60" s="117"/>
      <c r="L60" s="118"/>
      <c r="M60" s="117"/>
      <c r="N60" s="118"/>
      <c r="O60" s="117"/>
      <c r="P60" s="118"/>
      <c r="Q60" s="117"/>
      <c r="R60" s="118"/>
      <c r="S60" s="117"/>
      <c r="T60" s="118"/>
      <c r="U60" s="117"/>
      <c r="V60" s="118"/>
      <c r="W60" s="117"/>
      <c r="X60" s="118"/>
      <c r="Y60" s="117"/>
      <c r="Z60" s="118"/>
      <c r="AA60" s="117"/>
      <c r="AB60" s="118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>
      <c r="A61" s="71" t="s">
        <v>82</v>
      </c>
      <c r="B61" s="72" t="str">
        <f>VLOOKUP(A61,[23]ORÇAMENTO!$A$23:$P$358,5,FALSE)</f>
        <v>SERVIÇOS PRELIMINARES</v>
      </c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7"/>
      <c r="V61" s="118"/>
      <c r="W61" s="117"/>
      <c r="X61" s="118"/>
      <c r="Y61" s="117"/>
      <c r="Z61" s="118"/>
      <c r="AA61" s="117"/>
      <c r="AB61" s="118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>
      <c r="A62" s="71" t="s">
        <v>83</v>
      </c>
      <c r="B62" s="72" t="str">
        <f>VLOOKUP(A62,[23]ORÇAMENTO!$A$23:$P$358,5,FALSE)</f>
        <v>MOBILIZAÇÃO</v>
      </c>
      <c r="C62" s="115"/>
      <c r="D62" s="116"/>
      <c r="E62" s="117"/>
      <c r="F62" s="118"/>
      <c r="G62" s="117"/>
      <c r="H62" s="118"/>
      <c r="I62" s="117"/>
      <c r="J62" s="118"/>
      <c r="K62" s="117"/>
      <c r="L62" s="118"/>
      <c r="M62" s="117"/>
      <c r="N62" s="118"/>
      <c r="O62" s="117"/>
      <c r="P62" s="118"/>
      <c r="Q62" s="117"/>
      <c r="R62" s="118"/>
      <c r="S62" s="117"/>
      <c r="T62" s="118"/>
      <c r="U62" s="117"/>
      <c r="V62" s="118"/>
      <c r="W62" s="117"/>
      <c r="X62" s="118"/>
      <c r="Y62" s="117"/>
      <c r="Z62" s="118"/>
      <c r="AA62" s="117"/>
      <c r="AB62" s="118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>
      <c r="A63" s="71" t="s">
        <v>84</v>
      </c>
      <c r="B63" s="72" t="str">
        <f>VLOOKUP(A63,[23]ORÇAMENTO!$A$23:$P$358,5,FALSE)</f>
        <v>DESMOBILIZAÇÃO</v>
      </c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7"/>
      <c r="V63" s="118"/>
      <c r="W63" s="117"/>
      <c r="X63" s="118"/>
      <c r="Y63" s="117"/>
      <c r="Z63" s="118"/>
      <c r="AA63" s="117"/>
      <c r="AB63" s="118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>
      <c r="A64" s="71" t="s">
        <v>85</v>
      </c>
      <c r="B64" s="72" t="str">
        <f>VLOOKUP(A64,[23]ORÇAMENTO!$A$23:$P$358,5,FALSE)</f>
        <v>PAVIMENTAÇÃO EM CBUQ (CONCRETO BETUMINOSO USINADO À QUENTE)</v>
      </c>
      <c r="C64" s="115"/>
      <c r="D64" s="116"/>
      <c r="E64" s="117"/>
      <c r="F64" s="118"/>
      <c r="G64" s="117"/>
      <c r="H64" s="118"/>
      <c r="I64" s="117"/>
      <c r="J64" s="118"/>
      <c r="K64" s="117"/>
      <c r="L64" s="118"/>
      <c r="M64" s="117"/>
      <c r="N64" s="118"/>
      <c r="O64" s="117"/>
      <c r="P64" s="118"/>
      <c r="Q64" s="117"/>
      <c r="R64" s="118"/>
      <c r="S64" s="117"/>
      <c r="T64" s="118"/>
      <c r="U64" s="117"/>
      <c r="V64" s="118"/>
      <c r="W64" s="117"/>
      <c r="X64" s="118"/>
      <c r="Y64" s="117"/>
      <c r="Z64" s="118"/>
      <c r="AA64" s="117"/>
      <c r="AB64" s="118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>
      <c r="A65" s="71" t="s">
        <v>86</v>
      </c>
      <c r="B65" s="72" t="str">
        <f>VLOOKUP(A65,[23]ORÇAMENTO!$A$23:$P$358,5,FALSE)</f>
        <v>SINALIZAÇÃO VIÁRIA VERTICAL</v>
      </c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7"/>
      <c r="V65" s="118"/>
      <c r="W65" s="117"/>
      <c r="X65" s="118"/>
      <c r="Y65" s="117"/>
      <c r="Z65" s="118"/>
      <c r="AA65" s="117"/>
      <c r="AB65" s="118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>
      <c r="A66" s="71" t="s">
        <v>87</v>
      </c>
      <c r="B66" s="72" t="str">
        <f>VLOOKUP(A66,[23]ORÇAMENTO!$A$23:$P$358,5,FALSE)</f>
        <v>SINALIZAÇÃO VIÁRIA HORIZONTAL</v>
      </c>
      <c r="C66" s="115"/>
      <c r="D66" s="116"/>
      <c r="E66" s="117"/>
      <c r="F66" s="118"/>
      <c r="G66" s="117"/>
      <c r="H66" s="118"/>
      <c r="I66" s="117"/>
      <c r="J66" s="118"/>
      <c r="K66" s="117"/>
      <c r="L66" s="118"/>
      <c r="M66" s="117"/>
      <c r="N66" s="118"/>
      <c r="O66" s="117"/>
      <c r="P66" s="118"/>
      <c r="Q66" s="117"/>
      <c r="R66" s="118"/>
      <c r="S66" s="117"/>
      <c r="T66" s="118"/>
      <c r="U66" s="117"/>
      <c r="V66" s="118"/>
      <c r="W66" s="117"/>
      <c r="X66" s="118"/>
      <c r="Y66" s="117"/>
      <c r="Z66" s="118"/>
      <c r="AA66" s="117"/>
      <c r="AB66" s="118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>
      <c r="A67" s="71" t="s">
        <v>88</v>
      </c>
      <c r="B67" s="72" t="str">
        <f>VLOOKUP(A67,[23]ORÇAMENTO!$A$23:$P$358,5,FALSE)</f>
        <v>SERVIÇOS COMPLEMENTARES E SINALIZAÇÃO DE OBRA</v>
      </c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7"/>
      <c r="V67" s="118"/>
      <c r="W67" s="117"/>
      <c r="X67" s="118"/>
      <c r="Y67" s="117"/>
      <c r="Z67" s="118"/>
      <c r="AA67" s="117"/>
      <c r="AB67" s="118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>
      <c r="A74" s="92" t="s">
        <v>91</v>
      </c>
      <c r="B74" s="92"/>
      <c r="C74" s="93"/>
      <c r="D74" s="93"/>
    </row>
    <row r="75" spans="1:32">
      <c r="A75" s="94" t="s">
        <v>92</v>
      </c>
      <c r="B75" s="95"/>
      <c r="C75" s="96" t="s">
        <v>93</v>
      </c>
      <c r="D75" s="121"/>
    </row>
    <row r="76" spans="1:32">
      <c r="A76" s="97" t="s">
        <v>94</v>
      </c>
      <c r="B76" s="119"/>
      <c r="C76" s="96" t="s">
        <v>95</v>
      </c>
      <c r="D76" s="119"/>
    </row>
    <row r="77" spans="1:32">
      <c r="A77" s="97" t="s">
        <v>96</v>
      </c>
      <c r="B77" s="120"/>
      <c r="C77" s="99"/>
      <c r="D77" s="99"/>
    </row>
    <row r="78" spans="1:32">
      <c r="A78" s="97" t="s">
        <v>103</v>
      </c>
      <c r="B78" s="119"/>
      <c r="C78" s="99"/>
      <c r="D78" s="99"/>
    </row>
    <row r="79" spans="1:32">
      <c r="A79" s="97"/>
      <c r="B79" s="98"/>
      <c r="C79" s="99"/>
      <c r="D79" s="99"/>
    </row>
    <row r="80" spans="1:32">
      <c r="A80" s="97" t="s">
        <v>94</v>
      </c>
      <c r="B80" s="98"/>
      <c r="C80" s="99"/>
      <c r="D80" s="99"/>
    </row>
    <row r="81" spans="1:28">
      <c r="A81" s="97" t="s">
        <v>96</v>
      </c>
      <c r="B81" s="97"/>
      <c r="C81" s="99"/>
      <c r="D81" s="99"/>
    </row>
    <row r="82" spans="1:28">
      <c r="A82" s="97" t="s">
        <v>97</v>
      </c>
      <c r="B82" s="100"/>
      <c r="C82" s="99"/>
      <c r="D82" s="99"/>
    </row>
    <row r="83" spans="1:28">
      <c r="A83" s="97"/>
      <c r="B83" s="98"/>
      <c r="C83" s="99"/>
      <c r="D83" s="99"/>
    </row>
    <row r="84" spans="1:28">
      <c r="A84" s="97" t="s">
        <v>94</v>
      </c>
      <c r="B84" s="98"/>
      <c r="C84" s="99"/>
      <c r="D84" s="99"/>
    </row>
    <row r="85" spans="1:28">
      <c r="A85" s="97" t="s">
        <v>96</v>
      </c>
      <c r="B85" s="97"/>
      <c r="C85" s="99"/>
      <c r="D85" s="99"/>
    </row>
    <row r="86" spans="1:28">
      <c r="A86" s="97" t="s">
        <v>97</v>
      </c>
      <c r="B86" s="98"/>
      <c r="C86" s="99"/>
      <c r="D86" s="99"/>
    </row>
    <row r="87" spans="1:28">
      <c r="A87" s="97"/>
      <c r="B87" s="98"/>
      <c r="C87" s="99"/>
      <c r="D87" s="99"/>
    </row>
    <row r="88" spans="1:28">
      <c r="A88" s="97" t="s">
        <v>94</v>
      </c>
      <c r="B88" s="98"/>
      <c r="C88" s="99"/>
      <c r="D88" s="99"/>
    </row>
    <row r="89" spans="1:28">
      <c r="A89" s="97" t="s">
        <v>96</v>
      </c>
      <c r="B89" s="97"/>
      <c r="C89" s="99"/>
      <c r="D89" s="99"/>
    </row>
    <row r="90" spans="1:28">
      <c r="A90" s="97" t="s">
        <v>97</v>
      </c>
      <c r="B90" s="98"/>
      <c r="C90" s="99"/>
      <c r="D90" s="99"/>
    </row>
    <row r="91" spans="1:28">
      <c r="A91" s="97"/>
      <c r="B91" s="97"/>
      <c r="C91" s="99"/>
      <c r="D91" s="99"/>
    </row>
    <row r="92" spans="1:28">
      <c r="E92" s="101" t="s">
        <v>98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>
      <c r="C94" s="105">
        <f>[23]RESUMO!D60</f>
        <v>76025510.939999998</v>
      </c>
      <c r="Y94" s="104"/>
      <c r="AA94" s="104"/>
    </row>
    <row r="95" spans="1:28">
      <c r="C95" s="1" t="b">
        <f>C69=C94</f>
        <v>0</v>
      </c>
    </row>
    <row r="96" spans="1:28">
      <c r="D96" s="106" t="s">
        <v>99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>
      <c r="D98" s="106"/>
    </row>
    <row r="99" spans="4:28">
      <c r="D99" s="106" t="s">
        <v>100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>
      <c r="D101" s="106"/>
    </row>
    <row r="102" spans="4:28">
      <c r="D102" s="106" t="s">
        <v>101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>
      <c r="D104" s="106"/>
    </row>
    <row r="105" spans="4:28">
      <c r="D105" s="106" t="s">
        <v>102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>
      <c r="T107" s="107"/>
    </row>
  </sheetData>
  <sheetProtection algorithmName="SHA-512" hashValue="I5MUEJAk+tnK1edH8Mg4BEPslNQOnzRpA43LpH9lxyz72q7vpbNOozabsMb8mGZfoufwNRaONcG4+yIUaOxjIQ==" saltValue="oOIVOVcBLSP99GRvMTKfhg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2026-04-10T14:37:07Z</cp:lastPrinted>
  <dcterms:created xsi:type="dcterms:W3CDTF">2026-04-10T14:32:36Z</dcterms:created>
  <dcterms:modified xsi:type="dcterms:W3CDTF">2026-04-10T14:37:11Z</dcterms:modified>
</cp:coreProperties>
</file>