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1\"/>
    </mc:Choice>
  </mc:AlternateContent>
  <xr:revisionPtr revIDLastSave="0" documentId="13_ncr:1_{DC38251B-316A-4CDE-B9D6-1394FAB83CB6}" xr6:coauthVersionLast="47" xr6:coauthVersionMax="47" xr10:uidLastSave="{00000000-0000-0000-0000-000000000000}"/>
  <bookViews>
    <workbookView xWindow="-120" yWindow="480" windowWidth="20730" windowHeight="11160" xr2:uid="{D0309638-5B36-4070-AFBE-459E229C3F69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CFF!$A$1:$AB$67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95" i="1" l="1"/>
  <c r="Z95" i="1"/>
  <c r="X95" i="1"/>
  <c r="V95" i="1"/>
  <c r="T95" i="1"/>
  <c r="R95" i="1"/>
  <c r="P95" i="1"/>
  <c r="N95" i="1"/>
  <c r="L95" i="1"/>
  <c r="J95" i="1"/>
  <c r="H95" i="1"/>
  <c r="F95" i="1"/>
  <c r="AB94" i="1"/>
  <c r="Z94" i="1"/>
  <c r="X94" i="1"/>
  <c r="V94" i="1"/>
  <c r="T94" i="1"/>
  <c r="R94" i="1"/>
  <c r="P94" i="1"/>
  <c r="N94" i="1"/>
  <c r="L94" i="1"/>
  <c r="J94" i="1"/>
  <c r="H94" i="1"/>
  <c r="F94" i="1"/>
  <c r="C83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AC23" i="1"/>
  <c r="AD23" i="1" s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E23" i="1" l="1"/>
  <c r="AE24" i="1"/>
  <c r="AB85" i="1"/>
  <c r="T85" i="1"/>
  <c r="L85" i="1"/>
  <c r="Z85" i="1"/>
  <c r="R85" i="1"/>
  <c r="J85" i="1"/>
  <c r="X85" i="1"/>
  <c r="P85" i="1"/>
  <c r="H85" i="1"/>
  <c r="N85" i="1"/>
  <c r="F85" i="1"/>
  <c r="AE27" i="1"/>
  <c r="AB88" i="1"/>
  <c r="T88" i="1"/>
  <c r="L88" i="1"/>
  <c r="Z88" i="1"/>
  <c r="R88" i="1"/>
  <c r="J88" i="1"/>
  <c r="X88" i="1"/>
  <c r="P88" i="1"/>
  <c r="H88" i="1"/>
  <c r="V88" i="1"/>
  <c r="N88" i="1"/>
  <c r="F88" i="1"/>
  <c r="AE30" i="1"/>
  <c r="AF30" i="1" s="1"/>
  <c r="AE46" i="1"/>
  <c r="AF46" i="1" s="1"/>
  <c r="V85" i="1"/>
  <c r="AE41" i="1"/>
  <c r="AF41" i="1" s="1"/>
  <c r="AE45" i="1"/>
  <c r="AF45" i="1" s="1"/>
  <c r="V92" i="1"/>
  <c r="V91" i="1"/>
  <c r="AB91" i="1"/>
  <c r="T91" i="1"/>
  <c r="L91" i="1"/>
  <c r="Z91" i="1"/>
  <c r="R91" i="1"/>
  <c r="J91" i="1"/>
  <c r="X91" i="1"/>
  <c r="P91" i="1"/>
  <c r="H91" i="1"/>
  <c r="F91" i="1"/>
  <c r="C58" i="1"/>
  <c r="N91" i="1"/>
  <c r="U82" i="1" l="1"/>
  <c r="Z89" i="1"/>
  <c r="R89" i="1"/>
  <c r="H89" i="1"/>
  <c r="Q82" i="1"/>
  <c r="N86" i="1"/>
  <c r="K82" i="1"/>
  <c r="AE35" i="1"/>
  <c r="AF35" i="1" s="1"/>
  <c r="AE36" i="1"/>
  <c r="AF36" i="1" s="1"/>
  <c r="AE33" i="1"/>
  <c r="AF33" i="1" s="1"/>
  <c r="AE29" i="1"/>
  <c r="AF29" i="1" s="1"/>
  <c r="AC52" i="1"/>
  <c r="AD52" i="1" s="1"/>
  <c r="Z86" i="1"/>
  <c r="AC27" i="1"/>
  <c r="AD27" i="1" s="1"/>
  <c r="AE22" i="1"/>
  <c r="AC22" i="1" s="1"/>
  <c r="AD22" i="1" s="1"/>
  <c r="AE42" i="1"/>
  <c r="AF42" i="1" s="1"/>
  <c r="AE55" i="1"/>
  <c r="AF55" i="1" s="1"/>
  <c r="X89" i="1"/>
  <c r="O82" i="1"/>
  <c r="P86" i="1"/>
  <c r="AE34" i="1"/>
  <c r="AF34" i="1" s="1"/>
  <c r="AE52" i="1"/>
  <c r="AF52" i="1" s="1"/>
  <c r="N92" i="1"/>
  <c r="J92" i="1"/>
  <c r="AE47" i="1"/>
  <c r="AF47" i="1" s="1"/>
  <c r="L89" i="1"/>
  <c r="G82" i="1"/>
  <c r="X86" i="1"/>
  <c r="P89" i="1"/>
  <c r="AF22" i="1"/>
  <c r="Z92" i="1"/>
  <c r="AC55" i="1"/>
  <c r="AD55" i="1" s="1"/>
  <c r="L92" i="1"/>
  <c r="F89" i="1"/>
  <c r="AE39" i="1"/>
  <c r="AC39" i="1" s="1"/>
  <c r="AD39" i="1" s="1"/>
  <c r="E82" i="1"/>
  <c r="E57" i="1"/>
  <c r="C84" i="1"/>
  <c r="P92" i="1"/>
  <c r="O57" i="1" s="1"/>
  <c r="P57" i="1" s="1"/>
  <c r="T92" i="1"/>
  <c r="AC28" i="1"/>
  <c r="AD28" i="1" s="1"/>
  <c r="AE28" i="1"/>
  <c r="AF28" i="1" s="1"/>
  <c r="T86" i="1"/>
  <c r="H86" i="1"/>
  <c r="N89" i="1"/>
  <c r="R86" i="1"/>
  <c r="M82" i="1"/>
  <c r="W82" i="1"/>
  <c r="AE51" i="1"/>
  <c r="AF51" i="1" s="1"/>
  <c r="AE32" i="1"/>
  <c r="AF32" i="1" s="1"/>
  <c r="AC34" i="1"/>
  <c r="AD34" i="1" s="1"/>
  <c r="AC42" i="1"/>
  <c r="AD42" i="1" s="1"/>
  <c r="AE56" i="1"/>
  <c r="AF56" i="1" s="1"/>
  <c r="R92" i="1"/>
  <c r="F92" i="1"/>
  <c r="AE54" i="1"/>
  <c r="AF54" i="1" s="1"/>
  <c r="AE50" i="1"/>
  <c r="AC50" i="1" s="1"/>
  <c r="AD50" i="1" s="1"/>
  <c r="AE44" i="1"/>
  <c r="AF44" i="1" s="1"/>
  <c r="AC51" i="1"/>
  <c r="AD51" i="1" s="1"/>
  <c r="AC47" i="1"/>
  <c r="AD47" i="1" s="1"/>
  <c r="AC45" i="1"/>
  <c r="AD45" i="1" s="1"/>
  <c r="AC41" i="1"/>
  <c r="AD41" i="1" s="1"/>
  <c r="AC46" i="1"/>
  <c r="AD46" i="1" s="1"/>
  <c r="L86" i="1"/>
  <c r="K57" i="1" s="1"/>
  <c r="L57" i="1" s="1"/>
  <c r="J89" i="1"/>
  <c r="V89" i="1"/>
  <c r="J86" i="1"/>
  <c r="I57" i="1" s="1"/>
  <c r="J57" i="1" s="1"/>
  <c r="Q57" i="1"/>
  <c r="R57" i="1" s="1"/>
  <c r="AC30" i="1"/>
  <c r="AD30" i="1" s="1"/>
  <c r="AE43" i="1"/>
  <c r="AF43" i="1" s="1"/>
  <c r="Y82" i="1"/>
  <c r="S82" i="1"/>
  <c r="AE31" i="1"/>
  <c r="AF31" i="1" s="1"/>
  <c r="H92" i="1"/>
  <c r="AE53" i="1"/>
  <c r="AF53" i="1" s="1"/>
  <c r="X92" i="1"/>
  <c r="AE40" i="1"/>
  <c r="AF40" i="1" s="1"/>
  <c r="AF27" i="1"/>
  <c r="AC35" i="1"/>
  <c r="AD35" i="1" s="1"/>
  <c r="T89" i="1"/>
  <c r="AC36" i="1"/>
  <c r="AD36" i="1" s="1"/>
  <c r="AC33" i="1"/>
  <c r="AD33" i="1" s="1"/>
  <c r="V86" i="1"/>
  <c r="U57" i="1" s="1"/>
  <c r="V57" i="1" s="1"/>
  <c r="I82" i="1"/>
  <c r="F86" i="1"/>
  <c r="AC32" i="1" l="1"/>
  <c r="AD32" i="1" s="1"/>
  <c r="S57" i="1"/>
  <c r="T57" i="1" s="1"/>
  <c r="AC43" i="1"/>
  <c r="AD43" i="1" s="1"/>
  <c r="AC29" i="1"/>
  <c r="AD29" i="1" s="1"/>
  <c r="W57" i="1"/>
  <c r="X57" i="1" s="1"/>
  <c r="M57" i="1"/>
  <c r="N57" i="1" s="1"/>
  <c r="Y57" i="1"/>
  <c r="Z57" i="1" s="1"/>
  <c r="AC56" i="1"/>
  <c r="AD56" i="1" s="1"/>
  <c r="AB86" i="1"/>
  <c r="AC54" i="1"/>
  <c r="AD54" i="1" s="1"/>
  <c r="F57" i="1"/>
  <c r="E58" i="1"/>
  <c r="AA82" i="1"/>
  <c r="AC44" i="1"/>
  <c r="AD44" i="1" s="1"/>
  <c r="D58" i="1"/>
  <c r="AE38" i="1"/>
  <c r="AF38" i="1" s="1"/>
  <c r="AB89" i="1"/>
  <c r="AF39" i="1"/>
  <c r="AC40" i="1"/>
  <c r="AD40" i="1" s="1"/>
  <c r="AC53" i="1"/>
  <c r="AD53" i="1" s="1"/>
  <c r="AB92" i="1"/>
  <c r="AF50" i="1"/>
  <c r="AC31" i="1"/>
  <c r="AD31" i="1" s="1"/>
  <c r="AC38" i="1" l="1"/>
  <c r="AD38" i="1" s="1"/>
  <c r="G57" i="1"/>
  <c r="H57" i="1" s="1"/>
  <c r="AE26" i="1"/>
  <c r="AC26" i="1"/>
  <c r="AD26" i="1" s="1"/>
  <c r="AE49" i="1"/>
  <c r="AF49" i="1" s="1"/>
  <c r="F58" i="1"/>
  <c r="AC49" i="1" l="1"/>
  <c r="AD49" i="1" s="1"/>
  <c r="G58" i="1"/>
  <c r="AA57" i="1"/>
  <c r="AB57" i="1" s="1"/>
  <c r="AF57" i="1" s="1"/>
  <c r="AF26" i="1"/>
  <c r="H58" i="1" l="1"/>
  <c r="I58" i="1"/>
  <c r="K58" i="1" l="1"/>
  <c r="J58" i="1"/>
  <c r="L58" i="1" l="1"/>
  <c r="M58" i="1"/>
  <c r="O58" i="1" l="1"/>
  <c r="N58" i="1"/>
  <c r="P58" i="1" l="1"/>
  <c r="Q58" i="1"/>
  <c r="S58" i="1" l="1"/>
  <c r="R58" i="1"/>
  <c r="T58" i="1" l="1"/>
  <c r="U58" i="1"/>
  <c r="W58" i="1" l="1"/>
  <c r="V58" i="1"/>
  <c r="X58" i="1" l="1"/>
  <c r="Y58" i="1"/>
  <c r="AA58" i="1" l="1"/>
  <c r="Z58" i="1"/>
  <c r="AB58" i="1" l="1"/>
  <c r="AC58" i="1"/>
  <c r="AD5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DC444732-F7F3-4E07-9247-1B5370AE248E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0FD8612D-9F29-4899-968E-21DF94E960DA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9A472BC6-D689-4384-93C9-6FF441B7D5D6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DB98CB70-D582-4F84-BA1D-A12A449CE78C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F6940B87-81F7-4D05-9345-DE1AE7D185E2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<sst xmlns="http://schemas.openxmlformats.org/spreadsheetml/2006/main" count="123" uniqueCount="91">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</sst>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0" fontId="19" fillId="0" borderId="0" xfId="0" applyFont="1" applyAlignment="1" applyProtection="1">
      <alignment horizontal="left"/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69EF778E-100D-4CD9-80EE-8A17D6855D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176349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D13F197-2967-4169-AC2C-0BBC48FE8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0260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570119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4BA6243-422A-40EB-A182-A29B58EFB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6963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240925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CE4D00F-5479-490E-9065-2A9093D4F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3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1\CB-DOHDU-SPO-LOTE1_RMR-JAN-V1%20RV16-FINAL.xlsx" TargetMode="External"/><Relationship Id="rId1" Type="http://schemas.openxmlformats.org/officeDocument/2006/relationships/externalLinkPath" Target="CB-DOHDU-SPO-LOTE1_RMR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1 RMR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49">
          <cell r="D49">
            <v>207037291.53</v>
          </cell>
        </row>
      </sheetData>
      <sheetData sheetId="2"/>
      <sheetData sheetId="3">
        <row r="22">
          <cell r="B22" t="str">
            <v>LOTE 01 - RMR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1000089.9</v>
          </cell>
          <cell r="P23">
            <v>966966.55</v>
          </cell>
        </row>
        <row r="24">
          <cell r="A24" t="str">
            <v>1.1</v>
          </cell>
          <cell r="E24" t="str">
            <v>CANTEIRO DE OBRAS</v>
          </cell>
          <cell r="O24">
            <v>991183.18</v>
          </cell>
          <cell r="P24">
            <v>958342.01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0.26910000000000001</v>
          </cell>
          <cell r="J25">
            <v>575950.82999999996</v>
          </cell>
          <cell r="K25">
            <v>730939.19</v>
          </cell>
          <cell r="L25">
            <v>0.21990000000000001</v>
          </cell>
          <cell r="M25">
            <v>575950.82999999996</v>
          </cell>
          <cell r="N25">
            <v>702602.41</v>
          </cell>
          <cell r="O25">
            <v>730939.19</v>
          </cell>
          <cell r="P25">
            <v>702602.41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0.26910000000000001</v>
          </cell>
          <cell r="J26">
            <v>205061.85</v>
          </cell>
          <cell r="K26">
            <v>260243.99</v>
          </cell>
          <cell r="L26">
            <v>0.21990000000000001</v>
          </cell>
          <cell r="M26">
            <v>209639.81</v>
          </cell>
          <cell r="N26">
            <v>255739.6</v>
          </cell>
          <cell r="O26">
            <v>260243.99</v>
          </cell>
          <cell r="P26">
            <v>255739.6</v>
          </cell>
        </row>
        <row r="27">
          <cell r="A27" t="str">
            <v>1.2</v>
          </cell>
          <cell r="E27" t="str">
            <v>MOBILIZAÇÃO</v>
          </cell>
          <cell r="O27">
            <v>4453.3599999999997</v>
          </cell>
          <cell r="P27">
            <v>4312.2700000000004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0.26910000000000001</v>
          </cell>
          <cell r="J28">
            <v>3509.07</v>
          </cell>
          <cell r="K28">
            <v>4453.3599999999997</v>
          </cell>
          <cell r="L28">
            <v>0.21990000000000001</v>
          </cell>
          <cell r="M28">
            <v>3534.94</v>
          </cell>
          <cell r="N28">
            <v>4312.2700000000004</v>
          </cell>
          <cell r="O28">
            <v>4453.3599999999997</v>
          </cell>
          <cell r="P28">
            <v>4312.2700000000004</v>
          </cell>
        </row>
        <row r="29">
          <cell r="A29" t="str">
            <v>1.3</v>
          </cell>
          <cell r="E29" t="str">
            <v>DESMOBILIZAÇÃO</v>
          </cell>
          <cell r="O29">
            <v>4453.3599999999997</v>
          </cell>
          <cell r="P29">
            <v>4312.2700000000004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0.26910000000000001</v>
          </cell>
          <cell r="J30">
            <v>3509.07</v>
          </cell>
          <cell r="K30">
            <v>4453.3599999999997</v>
          </cell>
          <cell r="L30">
            <v>0.21990000000000001</v>
          </cell>
          <cell r="M30">
            <v>3534.94</v>
          </cell>
          <cell r="N30">
            <v>4312.2700000000004</v>
          </cell>
          <cell r="O30">
            <v>4453.3599999999997</v>
          </cell>
          <cell r="P30">
            <v>4312.2700000000004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85465844.489999995</v>
          </cell>
          <cell r="P31">
            <v>83194109.790000007</v>
          </cell>
        </row>
        <row r="32">
          <cell r="A32" t="str">
            <v>2.1</v>
          </cell>
          <cell r="E32" t="str">
            <v>ADMINISTRAÇÃO LOCAL</v>
          </cell>
          <cell r="O32">
            <v>1619503.31</v>
          </cell>
          <cell r="P32">
            <v>1666383.88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0.26910000000000001</v>
          </cell>
          <cell r="J33">
            <v>1276103.79</v>
          </cell>
          <cell r="K33">
            <v>1619503.31</v>
          </cell>
          <cell r="L33">
            <v>0.21990000000000001</v>
          </cell>
          <cell r="M33">
            <v>1366000.4</v>
          </cell>
          <cell r="N33">
            <v>1666383.88</v>
          </cell>
          <cell r="O33">
            <v>1619503.31</v>
          </cell>
          <cell r="P33">
            <v>1666383.88</v>
          </cell>
        </row>
        <row r="34">
          <cell r="A34" t="str">
            <v>2.2</v>
          </cell>
          <cell r="E34" t="str">
            <v>SERVIÇOS PRELIMINARES</v>
          </cell>
          <cell r="O34">
            <v>307475.34999999998</v>
          </cell>
          <cell r="P34">
            <v>299465.49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231.66</v>
          </cell>
          <cell r="H35">
            <v>1</v>
          </cell>
          <cell r="I35">
            <v>0.26910000000000001</v>
          </cell>
          <cell r="J35">
            <v>464.96</v>
          </cell>
          <cell r="K35">
            <v>590.08000000000004</v>
          </cell>
          <cell r="L35">
            <v>0.21990000000000001</v>
          </cell>
          <cell r="M35">
            <v>468.43</v>
          </cell>
          <cell r="N35">
            <v>571.42999999999995</v>
          </cell>
          <cell r="O35">
            <v>136697.93</v>
          </cell>
          <cell r="P35">
            <v>132377.47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0.26910000000000001</v>
          </cell>
          <cell r="J36">
            <v>4181.8900000000003</v>
          </cell>
          <cell r="K36">
            <v>5307.23</v>
          </cell>
          <cell r="L36">
            <v>0.21990000000000001</v>
          </cell>
          <cell r="M36">
            <v>4251.6400000000003</v>
          </cell>
          <cell r="N36">
            <v>5186.57</v>
          </cell>
          <cell r="O36">
            <v>116759.06</v>
          </cell>
          <cell r="P36">
            <v>114104.54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374</v>
          </cell>
          <cell r="H38">
            <v>1</v>
          </cell>
          <cell r="I38">
            <v>0.26910000000000001</v>
          </cell>
          <cell r="J38">
            <v>19.66</v>
          </cell>
          <cell r="K38">
            <v>24.95</v>
          </cell>
          <cell r="L38">
            <v>0.21990000000000001</v>
          </cell>
          <cell r="M38">
            <v>21.14</v>
          </cell>
          <cell r="N38">
            <v>25.78</v>
          </cell>
          <cell r="O38">
            <v>9331.2999999999993</v>
          </cell>
          <cell r="P38">
            <v>9641.7199999999993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374</v>
          </cell>
          <cell r="H39">
            <v>1</v>
          </cell>
          <cell r="I39">
            <v>0.26910000000000001</v>
          </cell>
          <cell r="J39">
            <v>45.87</v>
          </cell>
          <cell r="K39">
            <v>58.21</v>
          </cell>
          <cell r="L39">
            <v>0.21990000000000001</v>
          </cell>
          <cell r="M39">
            <v>46.65</v>
          </cell>
          <cell r="N39">
            <v>56.9</v>
          </cell>
          <cell r="O39">
            <v>21770.54</v>
          </cell>
          <cell r="P39">
            <v>21280.6</v>
          </cell>
        </row>
        <row r="40">
          <cell r="A40" t="str">
            <v>2.3</v>
          </cell>
          <cell r="E40" t="str">
            <v>MOBILIZAÇÃO</v>
          </cell>
          <cell r="O40">
            <v>93524.9</v>
          </cell>
          <cell r="P40">
            <v>90570.8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10</v>
          </cell>
          <cell r="H41">
            <v>1</v>
          </cell>
          <cell r="I41">
            <v>0.26910000000000001</v>
          </cell>
          <cell r="J41">
            <v>7369.39</v>
          </cell>
          <cell r="K41">
            <v>9352.49</v>
          </cell>
          <cell r="L41">
            <v>0.21990000000000001</v>
          </cell>
          <cell r="M41">
            <v>7424.45</v>
          </cell>
          <cell r="N41">
            <v>9057.08</v>
          </cell>
          <cell r="O41">
            <v>93524.9</v>
          </cell>
          <cell r="P41">
            <v>90570.8</v>
          </cell>
        </row>
        <row r="42">
          <cell r="A42" t="str">
            <v>2.4</v>
          </cell>
          <cell r="E42" t="str">
            <v>DESMOBILIZAÇÃO</v>
          </cell>
          <cell r="O42">
            <v>93524.9</v>
          </cell>
          <cell r="P42">
            <v>90570.8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10</v>
          </cell>
          <cell r="H43">
            <v>1</v>
          </cell>
          <cell r="I43">
            <v>0.26910000000000001</v>
          </cell>
          <cell r="J43">
            <v>7369.39</v>
          </cell>
          <cell r="K43">
            <v>9352.49</v>
          </cell>
          <cell r="L43">
            <v>0.21990000000000001</v>
          </cell>
          <cell r="M43">
            <v>7424.45</v>
          </cell>
          <cell r="N43">
            <v>9057.08</v>
          </cell>
          <cell r="O43">
            <v>93524.9</v>
          </cell>
          <cell r="P43">
            <v>90570.8</v>
          </cell>
        </row>
        <row r="44">
          <cell r="A44" t="str">
            <v>2.5</v>
          </cell>
          <cell r="E44" t="str">
            <v>MOVIMENTAÇÃO DE TERRA</v>
          </cell>
          <cell r="O44">
            <v>6113878.7999999998</v>
          </cell>
          <cell r="P44">
            <v>5912009.8300000001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55546.080000000002</v>
          </cell>
          <cell r="H45">
            <v>1</v>
          </cell>
          <cell r="I45">
            <v>0.26910000000000001</v>
          </cell>
          <cell r="J45">
            <v>8.41</v>
          </cell>
          <cell r="K45">
            <v>10.67</v>
          </cell>
          <cell r="L45">
            <v>0.21990000000000001</v>
          </cell>
          <cell r="M45">
            <v>8.5</v>
          </cell>
          <cell r="N45">
            <v>10.36</v>
          </cell>
          <cell r="O45">
            <v>592676.67000000004</v>
          </cell>
          <cell r="P45">
            <v>575457.38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55546.080000000002</v>
          </cell>
          <cell r="H46">
            <v>1</v>
          </cell>
          <cell r="I46">
            <v>0.26910000000000001</v>
          </cell>
          <cell r="J46">
            <v>2.69</v>
          </cell>
          <cell r="K46">
            <v>3.41</v>
          </cell>
          <cell r="L46">
            <v>0.21990000000000001</v>
          </cell>
          <cell r="M46">
            <v>2.72</v>
          </cell>
          <cell r="N46">
            <v>3.31</v>
          </cell>
          <cell r="O46">
            <v>189412.13</v>
          </cell>
          <cell r="P46">
            <v>183857.52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3871.39</v>
          </cell>
          <cell r="H47">
            <v>1</v>
          </cell>
          <cell r="I47">
            <v>0.26910000000000001</v>
          </cell>
          <cell r="J47">
            <v>15.23</v>
          </cell>
          <cell r="K47">
            <v>19.32</v>
          </cell>
          <cell r="L47">
            <v>0.21990000000000001</v>
          </cell>
          <cell r="M47">
            <v>15.42</v>
          </cell>
          <cell r="N47">
            <v>18.809999999999999</v>
          </cell>
          <cell r="O47">
            <v>74795.25</v>
          </cell>
          <cell r="P47">
            <v>72820.84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370307.22</v>
          </cell>
          <cell r="H48">
            <v>1</v>
          </cell>
          <cell r="I48">
            <v>0.26910000000000001</v>
          </cell>
          <cell r="J48">
            <v>0.65</v>
          </cell>
          <cell r="K48">
            <v>0.82</v>
          </cell>
          <cell r="L48">
            <v>0.21990000000000001</v>
          </cell>
          <cell r="M48">
            <v>0.67</v>
          </cell>
          <cell r="N48">
            <v>0.81</v>
          </cell>
          <cell r="O48">
            <v>303651.92</v>
          </cell>
          <cell r="P48">
            <v>299948.84000000003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96279.87</v>
          </cell>
          <cell r="H49">
            <v>1</v>
          </cell>
          <cell r="I49">
            <v>0.26910000000000001</v>
          </cell>
          <cell r="J49">
            <v>6.66</v>
          </cell>
          <cell r="K49">
            <v>8.4499999999999993</v>
          </cell>
          <cell r="L49">
            <v>0.21990000000000001</v>
          </cell>
          <cell r="M49">
            <v>6.74</v>
          </cell>
          <cell r="N49">
            <v>8.2200000000000006</v>
          </cell>
          <cell r="O49">
            <v>813564.9</v>
          </cell>
          <cell r="P49">
            <v>791420.53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1444198.05</v>
          </cell>
          <cell r="H50">
            <v>1</v>
          </cell>
          <cell r="I50">
            <v>0.26910000000000001</v>
          </cell>
          <cell r="J50">
            <v>2.16</v>
          </cell>
          <cell r="K50">
            <v>2.74</v>
          </cell>
          <cell r="L50">
            <v>0.21990000000000001</v>
          </cell>
          <cell r="M50">
            <v>2.17</v>
          </cell>
          <cell r="N50">
            <v>2.64</v>
          </cell>
          <cell r="O50">
            <v>3957102.65</v>
          </cell>
          <cell r="P50">
            <v>3812682.85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37</v>
          </cell>
          <cell r="H51">
            <v>1</v>
          </cell>
          <cell r="I51">
            <v>0.26910000000000001</v>
          </cell>
          <cell r="J51">
            <v>106.85</v>
          </cell>
          <cell r="K51">
            <v>135.6</v>
          </cell>
          <cell r="L51">
            <v>0.21990000000000001</v>
          </cell>
          <cell r="M51">
            <v>106.85</v>
          </cell>
          <cell r="N51">
            <v>130.34</v>
          </cell>
          <cell r="O51">
            <v>5017.2</v>
          </cell>
          <cell r="P51">
            <v>4822.58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3871.39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177658.08</v>
          </cell>
          <cell r="P52">
            <v>170999.29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39222996.490000002</v>
          </cell>
          <cell r="P53">
            <v>37935644.170000002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370307.22</v>
          </cell>
          <cell r="H54">
            <v>1</v>
          </cell>
          <cell r="I54">
            <v>0.26910000000000001</v>
          </cell>
          <cell r="J54">
            <v>2.69</v>
          </cell>
          <cell r="K54">
            <v>3.41</v>
          </cell>
          <cell r="L54">
            <v>0.21990000000000001</v>
          </cell>
          <cell r="M54">
            <v>2.77</v>
          </cell>
          <cell r="N54">
            <v>3.37</v>
          </cell>
          <cell r="O54">
            <v>1262747.6200000001</v>
          </cell>
          <cell r="P54">
            <v>1247935.33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37030.720000000001</v>
          </cell>
          <cell r="H55">
            <v>1</v>
          </cell>
          <cell r="I55">
            <v>0.26910000000000001</v>
          </cell>
          <cell r="J55">
            <v>174.98</v>
          </cell>
          <cell r="K55">
            <v>222.06</v>
          </cell>
          <cell r="L55">
            <v>0.21990000000000001</v>
          </cell>
          <cell r="M55">
            <v>175.62</v>
          </cell>
          <cell r="N55">
            <v>214.23</v>
          </cell>
          <cell r="O55">
            <v>8223041.6799999997</v>
          </cell>
          <cell r="P55">
            <v>7933091.1399999997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19356.96</v>
          </cell>
          <cell r="H56">
            <v>1</v>
          </cell>
          <cell r="I56">
            <v>0.26910000000000001</v>
          </cell>
          <cell r="J56">
            <v>60.81</v>
          </cell>
          <cell r="K56">
            <v>77.17</v>
          </cell>
          <cell r="L56">
            <v>0.21990000000000001</v>
          </cell>
          <cell r="M56">
            <v>61.16</v>
          </cell>
          <cell r="N56">
            <v>74.599999999999994</v>
          </cell>
          <cell r="O56">
            <v>1493776.6</v>
          </cell>
          <cell r="P56">
            <v>1444029.21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224428.6</v>
          </cell>
          <cell r="H57">
            <v>1</v>
          </cell>
          <cell r="I57">
            <v>0.26910000000000001</v>
          </cell>
          <cell r="J57">
            <v>9.41</v>
          </cell>
          <cell r="K57">
            <v>11.94</v>
          </cell>
          <cell r="L57">
            <v>0.21990000000000001</v>
          </cell>
          <cell r="M57">
            <v>9.42</v>
          </cell>
          <cell r="N57">
            <v>11.49</v>
          </cell>
          <cell r="O57">
            <v>2679677.48</v>
          </cell>
          <cell r="P57">
            <v>2578684.61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224428.6</v>
          </cell>
          <cell r="H58">
            <v>1</v>
          </cell>
          <cell r="I58">
            <v>0.26910000000000001</v>
          </cell>
          <cell r="J58">
            <v>1.91</v>
          </cell>
          <cell r="K58">
            <v>2.42</v>
          </cell>
          <cell r="L58">
            <v>0.21990000000000001</v>
          </cell>
          <cell r="M58">
            <v>1.92</v>
          </cell>
          <cell r="N58">
            <v>2.34</v>
          </cell>
          <cell r="O58">
            <v>543117.21</v>
          </cell>
          <cell r="P58">
            <v>525162.92000000004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28668.5</v>
          </cell>
          <cell r="H59">
            <v>1</v>
          </cell>
          <cell r="I59">
            <v>0.26910000000000001</v>
          </cell>
          <cell r="J59">
            <v>416.11</v>
          </cell>
          <cell r="K59">
            <v>528.08000000000004</v>
          </cell>
          <cell r="L59">
            <v>0.21990000000000001</v>
          </cell>
          <cell r="M59">
            <v>416.52</v>
          </cell>
          <cell r="N59">
            <v>508.11</v>
          </cell>
          <cell r="O59">
            <v>15139261.48</v>
          </cell>
          <cell r="P59">
            <v>14566751.529999999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11221.43</v>
          </cell>
          <cell r="H60">
            <v>1</v>
          </cell>
          <cell r="I60">
            <v>0.26910000000000001</v>
          </cell>
          <cell r="J60">
            <v>10.42</v>
          </cell>
          <cell r="K60">
            <v>13.22</v>
          </cell>
          <cell r="L60">
            <v>0.21990000000000001</v>
          </cell>
          <cell r="M60">
            <v>10.52</v>
          </cell>
          <cell r="N60">
            <v>12.83</v>
          </cell>
          <cell r="O60">
            <v>148347.29999999999</v>
          </cell>
          <cell r="P60">
            <v>143970.94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60259.07</v>
          </cell>
          <cell r="H61">
            <v>1</v>
          </cell>
          <cell r="I61">
            <v>0.26910000000000001</v>
          </cell>
          <cell r="J61">
            <v>8.4700000000000006</v>
          </cell>
          <cell r="K61">
            <v>10.74</v>
          </cell>
          <cell r="L61">
            <v>0.21990000000000001</v>
          </cell>
          <cell r="M61">
            <v>8.59</v>
          </cell>
          <cell r="N61">
            <v>10.47</v>
          </cell>
          <cell r="O61">
            <v>647182.41</v>
          </cell>
          <cell r="P61">
            <v>630912.46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6778907.0999999996</v>
          </cell>
          <cell r="H62">
            <v>1</v>
          </cell>
          <cell r="I62">
            <v>0.26910000000000001</v>
          </cell>
          <cell r="J62">
            <v>0.56999999999999995</v>
          </cell>
          <cell r="K62">
            <v>0.72</v>
          </cell>
          <cell r="L62">
            <v>0.21990000000000001</v>
          </cell>
          <cell r="M62">
            <v>0.59</v>
          </cell>
          <cell r="N62">
            <v>0.71</v>
          </cell>
          <cell r="O62">
            <v>4880813.1100000003</v>
          </cell>
          <cell r="P62">
            <v>4813024.04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753211.9</v>
          </cell>
          <cell r="H63">
            <v>1</v>
          </cell>
          <cell r="I63">
            <v>0.26910000000000001</v>
          </cell>
          <cell r="J63">
            <v>1.46</v>
          </cell>
          <cell r="K63">
            <v>1.85</v>
          </cell>
          <cell r="L63">
            <v>0.21990000000000001</v>
          </cell>
          <cell r="M63">
            <v>1.47</v>
          </cell>
          <cell r="N63">
            <v>1.79</v>
          </cell>
          <cell r="O63">
            <v>1393442.01</v>
          </cell>
          <cell r="P63">
            <v>1348249.3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10735.2</v>
          </cell>
          <cell r="H64">
            <v>1</v>
          </cell>
          <cell r="I64">
            <v>0.26910000000000001</v>
          </cell>
          <cell r="J64">
            <v>0.74</v>
          </cell>
          <cell r="K64">
            <v>0.93</v>
          </cell>
          <cell r="L64">
            <v>0.21990000000000001</v>
          </cell>
          <cell r="M64">
            <v>0.74</v>
          </cell>
          <cell r="N64">
            <v>0.9</v>
          </cell>
          <cell r="O64">
            <v>9983.73</v>
          </cell>
          <cell r="P64">
            <v>9661.68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100.99</v>
          </cell>
          <cell r="H65">
            <v>2</v>
          </cell>
          <cell r="I65">
            <v>0.20280000000000001</v>
          </cell>
          <cell r="J65">
            <v>597.29999999999995</v>
          </cell>
          <cell r="K65">
            <v>718.43</v>
          </cell>
          <cell r="L65">
            <v>0.15620000000000001</v>
          </cell>
          <cell r="M65">
            <v>597.29999999999995</v>
          </cell>
          <cell r="N65">
            <v>690.59</v>
          </cell>
          <cell r="O65">
            <v>72554.240000000005</v>
          </cell>
          <cell r="P65">
            <v>69742.679999999993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269.31</v>
          </cell>
          <cell r="H66">
            <v>2</v>
          </cell>
          <cell r="I66">
            <v>0.20280000000000001</v>
          </cell>
          <cell r="J66">
            <v>1664.21</v>
          </cell>
          <cell r="K66">
            <v>2001.71</v>
          </cell>
          <cell r="L66">
            <v>0.15620000000000001</v>
          </cell>
          <cell r="M66">
            <v>1664.21</v>
          </cell>
          <cell r="N66">
            <v>1924.15</v>
          </cell>
          <cell r="O66">
            <v>539080.52</v>
          </cell>
          <cell r="P66">
            <v>518192.83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1811.84</v>
          </cell>
          <cell r="H67">
            <v>2</v>
          </cell>
          <cell r="I67">
            <v>0.20280000000000001</v>
          </cell>
          <cell r="J67">
            <v>597.29999999999995</v>
          </cell>
          <cell r="K67">
            <v>718.43</v>
          </cell>
          <cell r="L67">
            <v>0.15620000000000001</v>
          </cell>
          <cell r="M67">
            <v>597.29999999999995</v>
          </cell>
          <cell r="N67">
            <v>690.59</v>
          </cell>
          <cell r="O67">
            <v>1301680.21</v>
          </cell>
          <cell r="P67">
            <v>1251238.58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19356.96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888290.89</v>
          </cell>
          <cell r="P68">
            <v>854996.92</v>
          </cell>
        </row>
        <row r="69">
          <cell r="A69" t="str">
            <v>2.7</v>
          </cell>
          <cell r="E69" t="str">
            <v>PASSEIO/PROTEÇÃO DE GUIA</v>
          </cell>
          <cell r="O69">
            <v>14126486.48</v>
          </cell>
          <cell r="P69">
            <v>13822214.51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25012.560000000001</v>
          </cell>
          <cell r="H70">
            <v>1</v>
          </cell>
          <cell r="I70">
            <v>0.26910000000000001</v>
          </cell>
          <cell r="J70">
            <v>126.29</v>
          </cell>
          <cell r="K70">
            <v>160.27000000000001</v>
          </cell>
          <cell r="L70">
            <v>0.21990000000000001</v>
          </cell>
          <cell r="M70">
            <v>128.15</v>
          </cell>
          <cell r="N70">
            <v>156.33000000000001</v>
          </cell>
          <cell r="O70">
            <v>4008762.99</v>
          </cell>
          <cell r="P70">
            <v>3910213.5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62840.01</v>
          </cell>
          <cell r="H71">
            <v>1</v>
          </cell>
          <cell r="I71">
            <v>0.26910000000000001</v>
          </cell>
          <cell r="J71">
            <v>0.56999999999999995</v>
          </cell>
          <cell r="K71">
            <v>0.72</v>
          </cell>
          <cell r="L71">
            <v>0.21990000000000001</v>
          </cell>
          <cell r="M71">
            <v>0.63</v>
          </cell>
          <cell r="N71">
            <v>0.76</v>
          </cell>
          <cell r="O71">
            <v>45244.800000000003</v>
          </cell>
          <cell r="P71">
            <v>47758.400000000001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336.64</v>
          </cell>
          <cell r="H72">
            <v>1</v>
          </cell>
          <cell r="I72">
            <v>0.26910000000000001</v>
          </cell>
          <cell r="J72">
            <v>438.22</v>
          </cell>
          <cell r="K72">
            <v>556.14</v>
          </cell>
          <cell r="L72">
            <v>0.21990000000000001</v>
          </cell>
          <cell r="M72">
            <v>444.42</v>
          </cell>
          <cell r="N72">
            <v>542.14</v>
          </cell>
          <cell r="O72">
            <v>187218.96</v>
          </cell>
          <cell r="P72">
            <v>182506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2356.5</v>
          </cell>
          <cell r="H73">
            <v>1</v>
          </cell>
          <cell r="I73">
            <v>0.26910000000000001</v>
          </cell>
          <cell r="J73">
            <v>14.61</v>
          </cell>
          <cell r="K73">
            <v>18.54</v>
          </cell>
          <cell r="L73">
            <v>0.21990000000000001</v>
          </cell>
          <cell r="M73">
            <v>15.11</v>
          </cell>
          <cell r="N73">
            <v>18.43</v>
          </cell>
          <cell r="O73">
            <v>43689.51</v>
          </cell>
          <cell r="P73">
            <v>43430.29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2945.62</v>
          </cell>
          <cell r="H74">
            <v>1</v>
          </cell>
          <cell r="I74">
            <v>0.26910000000000001</v>
          </cell>
          <cell r="J74">
            <v>8.4700000000000006</v>
          </cell>
          <cell r="K74">
            <v>10.74</v>
          </cell>
          <cell r="L74">
            <v>0.21990000000000001</v>
          </cell>
          <cell r="M74">
            <v>8.59</v>
          </cell>
          <cell r="N74">
            <v>10.47</v>
          </cell>
          <cell r="O74">
            <v>31635.95</v>
          </cell>
          <cell r="P74">
            <v>30840.639999999999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44184.3</v>
          </cell>
          <cell r="H75">
            <v>1</v>
          </cell>
          <cell r="I75">
            <v>0.26910000000000001</v>
          </cell>
          <cell r="J75">
            <v>2.16</v>
          </cell>
          <cell r="K75">
            <v>2.74</v>
          </cell>
          <cell r="L75">
            <v>0.21990000000000001</v>
          </cell>
          <cell r="M75">
            <v>2.17</v>
          </cell>
          <cell r="N75">
            <v>2.64</v>
          </cell>
          <cell r="O75">
            <v>121064.98</v>
          </cell>
          <cell r="P75">
            <v>116646.55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62840.01</v>
          </cell>
          <cell r="H76">
            <v>1</v>
          </cell>
          <cell r="I76">
            <v>0.26910000000000001</v>
          </cell>
          <cell r="J76">
            <v>101.9</v>
          </cell>
          <cell r="K76">
            <v>129.32</v>
          </cell>
          <cell r="L76">
            <v>0.21990000000000001</v>
          </cell>
          <cell r="M76">
            <v>103.46</v>
          </cell>
          <cell r="N76">
            <v>126.21</v>
          </cell>
          <cell r="O76">
            <v>8126470.0899999999</v>
          </cell>
          <cell r="P76">
            <v>7931037.6600000001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9695.31</v>
          </cell>
          <cell r="H77">
            <v>1</v>
          </cell>
          <cell r="I77">
            <v>0.26910000000000001</v>
          </cell>
          <cell r="J77">
            <v>126.98</v>
          </cell>
          <cell r="K77">
            <v>161.15</v>
          </cell>
          <cell r="L77">
            <v>0.21990000000000001</v>
          </cell>
          <cell r="M77">
            <v>131.88</v>
          </cell>
          <cell r="N77">
            <v>160.88</v>
          </cell>
          <cell r="O77">
            <v>1562399.2</v>
          </cell>
          <cell r="P77">
            <v>1559781.47</v>
          </cell>
        </row>
        <row r="78">
          <cell r="A78" t="str">
            <v>2.8</v>
          </cell>
          <cell r="E78" t="str">
            <v>DRENAGEM</v>
          </cell>
          <cell r="O78">
            <v>18200456.399999999</v>
          </cell>
          <cell r="P78">
            <v>17865317.620000001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67328.58</v>
          </cell>
          <cell r="H79">
            <v>1</v>
          </cell>
          <cell r="I79">
            <v>0.26910000000000001</v>
          </cell>
          <cell r="J79">
            <v>45.01</v>
          </cell>
          <cell r="K79">
            <v>57.12</v>
          </cell>
          <cell r="L79">
            <v>0.21990000000000001</v>
          </cell>
          <cell r="M79">
            <v>46.07</v>
          </cell>
          <cell r="N79">
            <v>56.2</v>
          </cell>
          <cell r="O79">
            <v>3845808.48</v>
          </cell>
          <cell r="P79">
            <v>3783866.19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7480.95</v>
          </cell>
          <cell r="H80">
            <v>1</v>
          </cell>
          <cell r="I80">
            <v>0.26910000000000001</v>
          </cell>
          <cell r="J80">
            <v>52.41</v>
          </cell>
          <cell r="K80">
            <v>66.510000000000005</v>
          </cell>
          <cell r="L80">
            <v>0.21990000000000001</v>
          </cell>
          <cell r="M80">
            <v>54.11</v>
          </cell>
          <cell r="N80">
            <v>66</v>
          </cell>
          <cell r="O80">
            <v>497557.98</v>
          </cell>
          <cell r="P80">
            <v>493742.7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89771.44</v>
          </cell>
          <cell r="H81">
            <v>1</v>
          </cell>
          <cell r="I81">
            <v>0.26910000000000001</v>
          </cell>
          <cell r="J81">
            <v>51.62</v>
          </cell>
          <cell r="K81">
            <v>65.510000000000005</v>
          </cell>
          <cell r="L81">
            <v>0.21990000000000001</v>
          </cell>
          <cell r="M81">
            <v>52.62</v>
          </cell>
          <cell r="N81">
            <v>64.19</v>
          </cell>
          <cell r="O81">
            <v>5880927.0300000003</v>
          </cell>
          <cell r="P81">
            <v>5762428.7300000004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7480.95</v>
          </cell>
          <cell r="H82">
            <v>1</v>
          </cell>
          <cell r="I82">
            <v>0.26910000000000001</v>
          </cell>
          <cell r="J82">
            <v>54.42</v>
          </cell>
          <cell r="K82">
            <v>69.06</v>
          </cell>
          <cell r="L82">
            <v>0.21990000000000001</v>
          </cell>
          <cell r="M82">
            <v>55.66</v>
          </cell>
          <cell r="N82">
            <v>67.89</v>
          </cell>
          <cell r="O82">
            <v>516634.4</v>
          </cell>
          <cell r="P82">
            <v>507881.69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74809.53</v>
          </cell>
          <cell r="H83">
            <v>1</v>
          </cell>
          <cell r="I83">
            <v>0.26910000000000001</v>
          </cell>
          <cell r="J83">
            <v>1.72</v>
          </cell>
          <cell r="K83">
            <v>2.1800000000000002</v>
          </cell>
          <cell r="L83">
            <v>0.21990000000000001</v>
          </cell>
          <cell r="M83">
            <v>1.84</v>
          </cell>
          <cell r="N83">
            <v>2.2400000000000002</v>
          </cell>
          <cell r="O83">
            <v>163084.76999999999</v>
          </cell>
          <cell r="P83">
            <v>167573.34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149619.06</v>
          </cell>
          <cell r="H84">
            <v>1</v>
          </cell>
          <cell r="I84">
            <v>0.26910000000000001</v>
          </cell>
          <cell r="J84">
            <v>0.73</v>
          </cell>
          <cell r="K84">
            <v>0.92</v>
          </cell>
          <cell r="L84">
            <v>0.21990000000000001</v>
          </cell>
          <cell r="M84">
            <v>0.79</v>
          </cell>
          <cell r="N84">
            <v>0.96</v>
          </cell>
          <cell r="O84">
            <v>137649.53</v>
          </cell>
          <cell r="P84">
            <v>143634.29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1870.23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227363.86</v>
          </cell>
          <cell r="P85">
            <v>218854.31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1870.23</v>
          </cell>
          <cell r="H86">
            <v>1</v>
          </cell>
          <cell r="I86">
            <v>0.26910000000000001</v>
          </cell>
          <cell r="J86">
            <v>32.57</v>
          </cell>
          <cell r="K86">
            <v>41.33</v>
          </cell>
          <cell r="L86">
            <v>0.21990000000000001</v>
          </cell>
          <cell r="M86">
            <v>34.01</v>
          </cell>
          <cell r="N86">
            <v>41.48</v>
          </cell>
          <cell r="O86">
            <v>77296.600000000006</v>
          </cell>
          <cell r="P86">
            <v>77577.14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1870.23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361178.81</v>
          </cell>
          <cell r="P87">
            <v>347657.05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1870.23</v>
          </cell>
          <cell r="H88">
            <v>1</v>
          </cell>
          <cell r="I88">
            <v>0.26910000000000001</v>
          </cell>
          <cell r="J88">
            <v>51.98</v>
          </cell>
          <cell r="K88">
            <v>65.959999999999994</v>
          </cell>
          <cell r="L88">
            <v>0.21990000000000001</v>
          </cell>
          <cell r="M88">
            <v>54.23</v>
          </cell>
          <cell r="N88">
            <v>66.150000000000006</v>
          </cell>
          <cell r="O88">
            <v>123360.37</v>
          </cell>
          <cell r="P88">
            <v>123715.71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1870.23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1136931.51</v>
          </cell>
          <cell r="P89">
            <v>1094383.78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1870.23</v>
          </cell>
          <cell r="H90">
            <v>1</v>
          </cell>
          <cell r="I90">
            <v>0.26910000000000001</v>
          </cell>
          <cell r="J90">
            <v>94.15</v>
          </cell>
          <cell r="K90">
            <v>119.48</v>
          </cell>
          <cell r="L90">
            <v>0.21990000000000001</v>
          </cell>
          <cell r="M90">
            <v>98.12</v>
          </cell>
          <cell r="N90">
            <v>119.69</v>
          </cell>
          <cell r="O90">
            <v>223455.08</v>
          </cell>
          <cell r="P90">
            <v>223847.82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5049.6000000000004</v>
          </cell>
          <cell r="H91">
            <v>1</v>
          </cell>
          <cell r="I91">
            <v>0.26910000000000001</v>
          </cell>
          <cell r="J91">
            <v>8.92</v>
          </cell>
          <cell r="K91">
            <v>11.32</v>
          </cell>
          <cell r="L91">
            <v>0.21990000000000001</v>
          </cell>
          <cell r="M91">
            <v>9.2200000000000006</v>
          </cell>
          <cell r="N91">
            <v>11.24</v>
          </cell>
          <cell r="O91">
            <v>57161.47</v>
          </cell>
          <cell r="P91">
            <v>56757.5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2805.34</v>
          </cell>
          <cell r="H92">
            <v>1</v>
          </cell>
          <cell r="I92">
            <v>0.26910000000000001</v>
          </cell>
          <cell r="J92">
            <v>126.29</v>
          </cell>
          <cell r="K92">
            <v>160.27000000000001</v>
          </cell>
          <cell r="L92">
            <v>0.21990000000000001</v>
          </cell>
          <cell r="M92">
            <v>128.15</v>
          </cell>
          <cell r="N92">
            <v>156.33000000000001</v>
          </cell>
          <cell r="O92">
            <v>449611.84</v>
          </cell>
          <cell r="P92">
            <v>438558.8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6312</v>
          </cell>
          <cell r="H93">
            <v>1</v>
          </cell>
          <cell r="I93">
            <v>0.26910000000000001</v>
          </cell>
          <cell r="J93">
            <v>8.4700000000000006</v>
          </cell>
          <cell r="K93">
            <v>10.74</v>
          </cell>
          <cell r="L93">
            <v>0.21990000000000001</v>
          </cell>
          <cell r="M93">
            <v>8.59</v>
          </cell>
          <cell r="N93">
            <v>10.47</v>
          </cell>
          <cell r="O93">
            <v>67790.880000000005</v>
          </cell>
          <cell r="P93">
            <v>66086.64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94680</v>
          </cell>
          <cell r="H94">
            <v>1</v>
          </cell>
          <cell r="I94">
            <v>0.26910000000000001</v>
          </cell>
          <cell r="J94">
            <v>2.16</v>
          </cell>
          <cell r="K94">
            <v>2.74</v>
          </cell>
          <cell r="L94">
            <v>0.21990000000000001</v>
          </cell>
          <cell r="M94">
            <v>2.17</v>
          </cell>
          <cell r="N94">
            <v>2.64</v>
          </cell>
          <cell r="O94">
            <v>259423.2</v>
          </cell>
          <cell r="P94">
            <v>249955.20000000001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374</v>
          </cell>
          <cell r="H95">
            <v>1</v>
          </cell>
          <cell r="I95">
            <v>0.26910000000000001</v>
          </cell>
          <cell r="J95">
            <v>2721.37</v>
          </cell>
          <cell r="K95">
            <v>3453.69</v>
          </cell>
          <cell r="L95">
            <v>0.21990000000000001</v>
          </cell>
          <cell r="M95">
            <v>2817.93</v>
          </cell>
          <cell r="N95">
            <v>3437.59</v>
          </cell>
          <cell r="O95">
            <v>1291680.06</v>
          </cell>
          <cell r="P95">
            <v>1285658.6599999999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374</v>
          </cell>
          <cell r="H96">
            <v>1</v>
          </cell>
          <cell r="I96">
            <v>0.26910000000000001</v>
          </cell>
          <cell r="J96">
            <v>1918.52</v>
          </cell>
          <cell r="K96">
            <v>2434.79</v>
          </cell>
          <cell r="L96">
            <v>0.21990000000000001</v>
          </cell>
          <cell r="M96">
            <v>1968.54</v>
          </cell>
          <cell r="N96">
            <v>2401.42</v>
          </cell>
          <cell r="O96">
            <v>910611.46</v>
          </cell>
          <cell r="P96">
            <v>898131.08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1870.23</v>
          </cell>
          <cell r="H97">
            <v>1</v>
          </cell>
          <cell r="I97">
            <v>0.26910000000000001</v>
          </cell>
          <cell r="J97">
            <v>518.71</v>
          </cell>
          <cell r="K97">
            <v>658.29</v>
          </cell>
          <cell r="L97">
            <v>0.21990000000000001</v>
          </cell>
          <cell r="M97">
            <v>518.71</v>
          </cell>
          <cell r="N97">
            <v>632.77</v>
          </cell>
          <cell r="O97">
            <v>1231153.7</v>
          </cell>
          <cell r="P97">
            <v>1183425.43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3740.47</v>
          </cell>
          <cell r="H98">
            <v>1</v>
          </cell>
          <cell r="I98">
            <v>0.26910000000000001</v>
          </cell>
          <cell r="J98">
            <v>44.07</v>
          </cell>
          <cell r="K98">
            <v>55.92</v>
          </cell>
          <cell r="L98">
            <v>0.21990000000000001</v>
          </cell>
          <cell r="M98">
            <v>45.83</v>
          </cell>
          <cell r="N98">
            <v>55.9</v>
          </cell>
          <cell r="O98">
            <v>209167.08</v>
          </cell>
          <cell r="P98">
            <v>209092.27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2244.2800000000002</v>
          </cell>
          <cell r="H99">
            <v>1</v>
          </cell>
          <cell r="I99">
            <v>0.26910000000000001</v>
          </cell>
          <cell r="J99">
            <v>63.63</v>
          </cell>
          <cell r="K99">
            <v>80.75</v>
          </cell>
          <cell r="L99">
            <v>0.21990000000000001</v>
          </cell>
          <cell r="M99">
            <v>64.73</v>
          </cell>
          <cell r="N99">
            <v>78.959999999999994</v>
          </cell>
          <cell r="O99">
            <v>181225.61</v>
          </cell>
          <cell r="P99">
            <v>177208.34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997</v>
          </cell>
          <cell r="H100">
            <v>1</v>
          </cell>
          <cell r="I100">
            <v>0.26910000000000001</v>
          </cell>
          <cell r="J100">
            <v>277.70999999999998</v>
          </cell>
          <cell r="K100">
            <v>352.44</v>
          </cell>
          <cell r="L100">
            <v>0.21990000000000001</v>
          </cell>
          <cell r="M100">
            <v>292.12</v>
          </cell>
          <cell r="N100">
            <v>356.35</v>
          </cell>
          <cell r="O100">
            <v>351382.68</v>
          </cell>
          <cell r="P100">
            <v>355280.95</v>
          </cell>
        </row>
        <row r="101">
          <cell r="A101" t="str">
            <v>2.9</v>
          </cell>
          <cell r="E101" t="str">
            <v>SINALIZAÇÃO VIÁRIA VERTICAL</v>
          </cell>
          <cell r="O101">
            <v>1801457.74</v>
          </cell>
          <cell r="P101">
            <v>1750204.32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555</v>
          </cell>
          <cell r="H102">
            <v>1</v>
          </cell>
          <cell r="I102">
            <v>0.26910000000000001</v>
          </cell>
          <cell r="J102">
            <v>290.60000000000002</v>
          </cell>
          <cell r="K102">
            <v>368.8</v>
          </cell>
          <cell r="L102">
            <v>0.21990000000000001</v>
          </cell>
          <cell r="M102">
            <v>294.85000000000002</v>
          </cell>
          <cell r="N102">
            <v>359.68</v>
          </cell>
          <cell r="O102">
            <v>204684</v>
          </cell>
          <cell r="P102">
            <v>199622.39999999999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555</v>
          </cell>
          <cell r="H103">
            <v>1</v>
          </cell>
          <cell r="I103">
            <v>0.26910000000000001</v>
          </cell>
          <cell r="J103">
            <v>435.57</v>
          </cell>
          <cell r="K103">
            <v>552.78</v>
          </cell>
          <cell r="L103">
            <v>0.21990000000000001</v>
          </cell>
          <cell r="M103">
            <v>437.6</v>
          </cell>
          <cell r="N103">
            <v>533.82000000000005</v>
          </cell>
          <cell r="O103">
            <v>306792.90000000002</v>
          </cell>
          <cell r="P103">
            <v>296270.09999999998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222</v>
          </cell>
          <cell r="H104">
            <v>1</v>
          </cell>
          <cell r="I104">
            <v>0.26910000000000001</v>
          </cell>
          <cell r="J104">
            <v>290.57</v>
          </cell>
          <cell r="K104">
            <v>368.76</v>
          </cell>
          <cell r="L104">
            <v>0.21990000000000001</v>
          </cell>
          <cell r="M104">
            <v>294.83</v>
          </cell>
          <cell r="N104">
            <v>359.66</v>
          </cell>
          <cell r="O104">
            <v>81864.72</v>
          </cell>
          <cell r="P104">
            <v>79844.52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777</v>
          </cell>
          <cell r="H105">
            <v>1</v>
          </cell>
          <cell r="I105">
            <v>0.26910000000000001</v>
          </cell>
          <cell r="J105">
            <v>484.52</v>
          </cell>
          <cell r="K105">
            <v>614.9</v>
          </cell>
          <cell r="L105">
            <v>0.21990000000000001</v>
          </cell>
          <cell r="M105">
            <v>486.77</v>
          </cell>
          <cell r="N105">
            <v>593.80999999999995</v>
          </cell>
          <cell r="O105">
            <v>477777.3</v>
          </cell>
          <cell r="P105">
            <v>461390.37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555</v>
          </cell>
          <cell r="H106">
            <v>1</v>
          </cell>
          <cell r="I106">
            <v>0.26910000000000001</v>
          </cell>
          <cell r="J106">
            <v>290.52999999999997</v>
          </cell>
          <cell r="K106">
            <v>368.71</v>
          </cell>
          <cell r="L106">
            <v>0.21990000000000001</v>
          </cell>
          <cell r="M106">
            <v>294.79000000000002</v>
          </cell>
          <cell r="N106">
            <v>359.61</v>
          </cell>
          <cell r="O106">
            <v>204634.05</v>
          </cell>
          <cell r="P106">
            <v>199583.55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74</v>
          </cell>
          <cell r="H107">
            <v>1</v>
          </cell>
          <cell r="I107">
            <v>0.26910000000000001</v>
          </cell>
          <cell r="J107">
            <v>199.32</v>
          </cell>
          <cell r="K107">
            <v>252.95</v>
          </cell>
          <cell r="L107">
            <v>0.21990000000000001</v>
          </cell>
          <cell r="M107">
            <v>203.09</v>
          </cell>
          <cell r="N107">
            <v>247.74</v>
          </cell>
          <cell r="O107">
            <v>18718.3</v>
          </cell>
          <cell r="P107">
            <v>18332.759999999998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74</v>
          </cell>
          <cell r="H108">
            <v>1</v>
          </cell>
          <cell r="I108">
            <v>0.26910000000000001</v>
          </cell>
          <cell r="J108">
            <v>479.01</v>
          </cell>
          <cell r="K108">
            <v>607.91</v>
          </cell>
          <cell r="L108">
            <v>0.21990000000000001</v>
          </cell>
          <cell r="M108">
            <v>481</v>
          </cell>
          <cell r="N108">
            <v>586.77</v>
          </cell>
          <cell r="O108">
            <v>44985.34</v>
          </cell>
          <cell r="P108">
            <v>43420.98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199</v>
          </cell>
          <cell r="H109">
            <v>1</v>
          </cell>
          <cell r="I109">
            <v>0.26910000000000001</v>
          </cell>
          <cell r="J109">
            <v>757.97</v>
          </cell>
          <cell r="K109">
            <v>961.93</v>
          </cell>
          <cell r="L109">
            <v>0.21990000000000001</v>
          </cell>
          <cell r="M109">
            <v>770.91</v>
          </cell>
          <cell r="N109">
            <v>940.43</v>
          </cell>
          <cell r="O109">
            <v>191424.07</v>
          </cell>
          <cell r="P109">
            <v>187145.57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299</v>
          </cell>
          <cell r="H110">
            <v>1</v>
          </cell>
          <cell r="I110">
            <v>0.26910000000000001</v>
          </cell>
          <cell r="J110">
            <v>713.06</v>
          </cell>
          <cell r="K110">
            <v>904.94</v>
          </cell>
          <cell r="L110">
            <v>0.21990000000000001</v>
          </cell>
          <cell r="M110">
            <v>725.42</v>
          </cell>
          <cell r="N110">
            <v>884.93</v>
          </cell>
          <cell r="O110">
            <v>270577.06</v>
          </cell>
          <cell r="P110">
            <v>264594.07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2158688.64</v>
          </cell>
          <cell r="P111">
            <v>2091286.77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28427.61</v>
          </cell>
          <cell r="H112">
            <v>1</v>
          </cell>
          <cell r="I112">
            <v>0.26910000000000001</v>
          </cell>
          <cell r="J112">
            <v>28.53</v>
          </cell>
          <cell r="K112">
            <v>36.200000000000003</v>
          </cell>
          <cell r="L112">
            <v>0.21990000000000001</v>
          </cell>
          <cell r="M112">
            <v>28.63</v>
          </cell>
          <cell r="N112">
            <v>34.92</v>
          </cell>
          <cell r="O112">
            <v>1029079.48</v>
          </cell>
          <cell r="P112">
            <v>992692.14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1496.16</v>
          </cell>
          <cell r="H113">
            <v>1</v>
          </cell>
          <cell r="I113">
            <v>0.26910000000000001</v>
          </cell>
          <cell r="J113">
            <v>150.31</v>
          </cell>
          <cell r="K113">
            <v>190.75</v>
          </cell>
          <cell r="L113">
            <v>0.21990000000000001</v>
          </cell>
          <cell r="M113">
            <v>151.88</v>
          </cell>
          <cell r="N113">
            <v>185.27</v>
          </cell>
          <cell r="O113">
            <v>285392.52</v>
          </cell>
          <cell r="P113">
            <v>277193.56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7480</v>
          </cell>
          <cell r="H114">
            <v>1</v>
          </cell>
          <cell r="I114">
            <v>0.26910000000000001</v>
          </cell>
          <cell r="J114">
            <v>38.31</v>
          </cell>
          <cell r="K114">
            <v>48.61</v>
          </cell>
          <cell r="L114">
            <v>0.21990000000000001</v>
          </cell>
          <cell r="M114">
            <v>38.700000000000003</v>
          </cell>
          <cell r="N114">
            <v>47.21</v>
          </cell>
          <cell r="O114">
            <v>363602.8</v>
          </cell>
          <cell r="P114">
            <v>353130.8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11221.43</v>
          </cell>
          <cell r="H115">
            <v>1</v>
          </cell>
          <cell r="I115">
            <v>0.26910000000000001</v>
          </cell>
          <cell r="J115">
            <v>33.75</v>
          </cell>
          <cell r="K115">
            <v>42.83</v>
          </cell>
          <cell r="L115">
            <v>0.21990000000000001</v>
          </cell>
          <cell r="M115">
            <v>34.21</v>
          </cell>
          <cell r="N115">
            <v>41.73</v>
          </cell>
          <cell r="O115">
            <v>480613.84</v>
          </cell>
          <cell r="P115">
            <v>468270.27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1727851.48</v>
          </cell>
          <cell r="P116">
            <v>1670441.6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11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15707.01</v>
          </cell>
          <cell r="P117">
            <v>15119.28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0.26910000000000001</v>
          </cell>
          <cell r="J118">
            <v>7.59</v>
          </cell>
          <cell r="K118">
            <v>9.6300000000000008</v>
          </cell>
          <cell r="L118">
            <v>0.21990000000000001</v>
          </cell>
          <cell r="M118">
            <v>7.77</v>
          </cell>
          <cell r="N118">
            <v>9.4700000000000006</v>
          </cell>
          <cell r="O118">
            <v>9321.84</v>
          </cell>
          <cell r="P118">
            <v>9166.9599999999991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0.26910000000000001</v>
          </cell>
          <cell r="J119">
            <v>5.16</v>
          </cell>
          <cell r="K119">
            <v>6.54</v>
          </cell>
          <cell r="L119">
            <v>0.21990000000000001</v>
          </cell>
          <cell r="M119">
            <v>5.29</v>
          </cell>
          <cell r="N119">
            <v>6.45</v>
          </cell>
          <cell r="O119">
            <v>6330.72</v>
          </cell>
          <cell r="P119">
            <v>6243.6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83.37</v>
          </cell>
          <cell r="H120">
            <v>1</v>
          </cell>
          <cell r="I120">
            <v>0.26910000000000001</v>
          </cell>
          <cell r="J120">
            <v>100.24</v>
          </cell>
          <cell r="K120">
            <v>127.21</v>
          </cell>
          <cell r="L120">
            <v>0.21990000000000001</v>
          </cell>
          <cell r="M120">
            <v>104.79</v>
          </cell>
          <cell r="N120">
            <v>127.83</v>
          </cell>
          <cell r="O120">
            <v>10605.49</v>
          </cell>
          <cell r="P120">
            <v>10657.18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500</v>
          </cell>
          <cell r="H121">
            <v>1</v>
          </cell>
          <cell r="I121">
            <v>0.26910000000000001</v>
          </cell>
          <cell r="J121">
            <v>244.47</v>
          </cell>
          <cell r="K121">
            <v>310.25</v>
          </cell>
          <cell r="L121">
            <v>0.21990000000000001</v>
          </cell>
          <cell r="M121">
            <v>245.77</v>
          </cell>
          <cell r="N121">
            <v>299.81</v>
          </cell>
          <cell r="O121">
            <v>155125</v>
          </cell>
          <cell r="P121">
            <v>149905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400</v>
          </cell>
          <cell r="H122">
            <v>1</v>
          </cell>
          <cell r="I122">
            <v>0.26910000000000001</v>
          </cell>
          <cell r="J122">
            <v>440.08</v>
          </cell>
          <cell r="K122">
            <v>558.5</v>
          </cell>
          <cell r="L122">
            <v>0.21990000000000001</v>
          </cell>
          <cell r="M122">
            <v>443.5</v>
          </cell>
          <cell r="N122">
            <v>541.02</v>
          </cell>
          <cell r="O122">
            <v>223400</v>
          </cell>
          <cell r="P122">
            <v>216408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147.41999999999999</v>
          </cell>
          <cell r="H123">
            <v>1</v>
          </cell>
          <cell r="I123">
            <v>0.26910000000000001</v>
          </cell>
          <cell r="J123">
            <v>207.99</v>
          </cell>
          <cell r="K123">
            <v>263.95999999999998</v>
          </cell>
          <cell r="L123">
            <v>0.21990000000000001</v>
          </cell>
          <cell r="M123">
            <v>208.84</v>
          </cell>
          <cell r="N123">
            <v>254.76</v>
          </cell>
          <cell r="O123">
            <v>38912.980000000003</v>
          </cell>
          <cell r="P123">
            <v>37556.71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750</v>
          </cell>
          <cell r="H124">
            <v>1</v>
          </cell>
          <cell r="I124">
            <v>0.26910000000000001</v>
          </cell>
          <cell r="J124">
            <v>1288.1199999999999</v>
          </cell>
          <cell r="K124">
            <v>1634.75</v>
          </cell>
          <cell r="L124">
            <v>0.21990000000000001</v>
          </cell>
          <cell r="M124">
            <v>1291.54</v>
          </cell>
          <cell r="N124">
            <v>1575.54</v>
          </cell>
          <cell r="O124">
            <v>1226062.5</v>
          </cell>
          <cell r="P124">
            <v>1181655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0.26910000000000001</v>
          </cell>
          <cell r="J125">
            <v>21.96</v>
          </cell>
          <cell r="K125">
            <v>27.86</v>
          </cell>
          <cell r="L125">
            <v>0.21990000000000001</v>
          </cell>
          <cell r="M125">
            <v>23.66</v>
          </cell>
          <cell r="N125">
            <v>28.86</v>
          </cell>
          <cell r="O125">
            <v>39226.879999999997</v>
          </cell>
          <cell r="P125">
            <v>40634.879999999997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0.26910000000000001</v>
          </cell>
          <cell r="J126">
            <v>0.75</v>
          </cell>
          <cell r="K126">
            <v>0.95</v>
          </cell>
          <cell r="L126">
            <v>0.21990000000000001</v>
          </cell>
          <cell r="M126">
            <v>0.76</v>
          </cell>
          <cell r="N126">
            <v>0.92</v>
          </cell>
          <cell r="O126">
            <v>627</v>
          </cell>
          <cell r="P126">
            <v>607.20000000000005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0.26910000000000001</v>
          </cell>
          <cell r="J127">
            <v>3.76</v>
          </cell>
          <cell r="K127">
            <v>4.7699999999999996</v>
          </cell>
          <cell r="L127">
            <v>0.21990000000000001</v>
          </cell>
          <cell r="M127">
            <v>3.85</v>
          </cell>
          <cell r="N127">
            <v>4.6900000000000004</v>
          </cell>
          <cell r="O127">
            <v>691.65</v>
          </cell>
          <cell r="P127">
            <v>680.05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0.26910000000000001</v>
          </cell>
          <cell r="J128">
            <v>4</v>
          </cell>
          <cell r="K128">
            <v>5.07</v>
          </cell>
          <cell r="L128">
            <v>0.21990000000000001</v>
          </cell>
          <cell r="M128">
            <v>4.09</v>
          </cell>
          <cell r="N128">
            <v>4.9800000000000004</v>
          </cell>
          <cell r="O128">
            <v>1840.41</v>
          </cell>
          <cell r="P128">
            <v>1807.74</v>
          </cell>
        </row>
        <row r="129">
          <cell r="E129" t="str">
            <v>EXECUÇÃO DE SERVIÇOS DE ENGENHARIA PARA PAVIMENTAÇÃO DE VIA EM PEDRA GRANÍTICA</v>
          </cell>
          <cell r="O129">
            <v>0</v>
          </cell>
          <cell r="P129">
            <v>0</v>
          </cell>
        </row>
        <row r="130">
          <cell r="E130" t="str">
            <v>ADMINISTRAÇÃO LOCAL</v>
          </cell>
          <cell r="O130">
            <v>0</v>
          </cell>
          <cell r="P130">
            <v>0</v>
          </cell>
        </row>
        <row r="131"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H131">
            <v>1</v>
          </cell>
          <cell r="I131">
            <v>0.26910000000000001</v>
          </cell>
          <cell r="J131" t="str">
            <v/>
          </cell>
          <cell r="K131" t="str">
            <v/>
          </cell>
          <cell r="L131">
            <v>0.21990000000000001</v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E132" t="str">
            <v>SERVIÇOS PRELIMINARES</v>
          </cell>
          <cell r="O132">
            <v>0</v>
          </cell>
          <cell r="P132">
            <v>0</v>
          </cell>
        </row>
        <row r="133"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H133">
            <v>1</v>
          </cell>
          <cell r="I133">
            <v>0.26910000000000001</v>
          </cell>
          <cell r="J133">
            <v>464.96</v>
          </cell>
          <cell r="K133" t="str">
            <v/>
          </cell>
          <cell r="L133">
            <v>0.21990000000000001</v>
          </cell>
          <cell r="M133">
            <v>468.43</v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H134">
            <v>1</v>
          </cell>
          <cell r="I134">
            <v>0.26910000000000001</v>
          </cell>
          <cell r="J134">
            <v>4181.8900000000003</v>
          </cell>
          <cell r="K134" t="str">
            <v/>
          </cell>
          <cell r="L134">
            <v>0.21990000000000001</v>
          </cell>
          <cell r="M134">
            <v>4251.6400000000003</v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H135">
            <v>6</v>
          </cell>
          <cell r="I135">
            <v>0.15740000000000001</v>
          </cell>
          <cell r="J135">
            <v>1800</v>
          </cell>
          <cell r="K135" t="str">
            <v/>
          </cell>
          <cell r="L135">
            <v>0.1142</v>
          </cell>
          <cell r="M135">
            <v>1800</v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H136">
            <v>1</v>
          </cell>
          <cell r="I136">
            <v>0.26910000000000001</v>
          </cell>
          <cell r="J136">
            <v>19.66</v>
          </cell>
          <cell r="K136" t="str">
            <v/>
          </cell>
          <cell r="L136">
            <v>0.21990000000000001</v>
          </cell>
          <cell r="M136">
            <v>21.14</v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H137">
            <v>1</v>
          </cell>
          <cell r="I137">
            <v>0.26910000000000001</v>
          </cell>
          <cell r="J137">
            <v>45.87</v>
          </cell>
          <cell r="K137" t="str">
            <v/>
          </cell>
          <cell r="L137">
            <v>0.21990000000000001</v>
          </cell>
          <cell r="M137">
            <v>46.65</v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E138" t="str">
            <v>MOBILIZAÇÃO</v>
          </cell>
          <cell r="O138">
            <v>0</v>
          </cell>
          <cell r="P138">
            <v>0</v>
          </cell>
        </row>
        <row r="139"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H139">
            <v>1</v>
          </cell>
          <cell r="I139">
            <v>0.26910000000000001</v>
          </cell>
          <cell r="J139">
            <v>140.28</v>
          </cell>
          <cell r="K139" t="str">
            <v/>
          </cell>
          <cell r="L139">
            <v>0.21990000000000001</v>
          </cell>
          <cell r="M139">
            <v>141.75</v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E140" t="str">
            <v>DESMOBILIZAÇÃO</v>
          </cell>
          <cell r="O140">
            <v>0</v>
          </cell>
          <cell r="P140">
            <v>0</v>
          </cell>
        </row>
        <row r="141"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H141">
            <v>1</v>
          </cell>
          <cell r="I141">
            <v>0.26910000000000001</v>
          </cell>
          <cell r="J141">
            <v>140.28</v>
          </cell>
          <cell r="K141" t="str">
            <v/>
          </cell>
          <cell r="L141">
            <v>0.21990000000000001</v>
          </cell>
          <cell r="M141">
            <v>141.75</v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E142" t="str">
            <v>MOVIMENTAÇÃO DE TERRA</v>
          </cell>
          <cell r="O142">
            <v>0</v>
          </cell>
          <cell r="P142">
            <v>0</v>
          </cell>
        </row>
        <row r="143"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H143">
            <v>1</v>
          </cell>
          <cell r="I143">
            <v>0.26910000000000001</v>
          </cell>
          <cell r="J143">
            <v>8.41</v>
          </cell>
          <cell r="K143" t="str">
            <v/>
          </cell>
          <cell r="L143">
            <v>0.21990000000000001</v>
          </cell>
          <cell r="M143">
            <v>8.5</v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H144">
            <v>1</v>
          </cell>
          <cell r="I144">
            <v>0.26910000000000001</v>
          </cell>
          <cell r="J144">
            <v>2.69</v>
          </cell>
          <cell r="K144" t="str">
            <v/>
          </cell>
          <cell r="L144">
            <v>0.21990000000000001</v>
          </cell>
          <cell r="M144">
            <v>2.72</v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H145">
            <v>1</v>
          </cell>
          <cell r="I145">
            <v>0.26910000000000001</v>
          </cell>
          <cell r="J145">
            <v>15.23</v>
          </cell>
          <cell r="K145" t="str">
            <v/>
          </cell>
          <cell r="L145">
            <v>0.21990000000000001</v>
          </cell>
          <cell r="M145">
            <v>15.42</v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H146">
            <v>1</v>
          </cell>
          <cell r="I146">
            <v>0.26910000000000001</v>
          </cell>
          <cell r="J146">
            <v>0.65</v>
          </cell>
          <cell r="K146" t="str">
            <v/>
          </cell>
          <cell r="L146">
            <v>0.21990000000000001</v>
          </cell>
          <cell r="M146">
            <v>0.67</v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H147">
            <v>1</v>
          </cell>
          <cell r="I147">
            <v>0.26910000000000001</v>
          </cell>
          <cell r="J147">
            <v>6.66</v>
          </cell>
          <cell r="K147" t="str">
            <v/>
          </cell>
          <cell r="L147">
            <v>0.21990000000000001</v>
          </cell>
          <cell r="M147">
            <v>6.74</v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H148">
            <v>1</v>
          </cell>
          <cell r="I148">
            <v>0.26910000000000001</v>
          </cell>
          <cell r="J148">
            <v>2.16</v>
          </cell>
          <cell r="K148" t="str">
            <v/>
          </cell>
          <cell r="L148">
            <v>0.21990000000000001</v>
          </cell>
          <cell r="M148">
            <v>2.17</v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H149">
            <v>1</v>
          </cell>
          <cell r="I149">
            <v>0.26910000000000001</v>
          </cell>
          <cell r="J149">
            <v>106.85</v>
          </cell>
          <cell r="K149" t="str">
            <v/>
          </cell>
          <cell r="L149">
            <v>0.21990000000000001</v>
          </cell>
          <cell r="M149">
            <v>106.85</v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H150">
            <v>5</v>
          </cell>
          <cell r="I150">
            <v>0.184</v>
          </cell>
          <cell r="J150">
            <v>38.76</v>
          </cell>
          <cell r="K150" t="str">
            <v/>
          </cell>
          <cell r="L150">
            <v>0.13969999999999999</v>
          </cell>
          <cell r="M150">
            <v>38.76</v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E151" t="str">
            <v>PAVIMENTAÇÃO EM PEDRA GRANÍTICA</v>
          </cell>
          <cell r="O151">
            <v>0</v>
          </cell>
          <cell r="P151">
            <v>0</v>
          </cell>
        </row>
        <row r="152"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H152">
            <v>1</v>
          </cell>
          <cell r="I152">
            <v>0.26910000000000001</v>
          </cell>
          <cell r="J152">
            <v>2.69</v>
          </cell>
          <cell r="K152" t="str">
            <v/>
          </cell>
          <cell r="L152">
            <v>0.21990000000000001</v>
          </cell>
          <cell r="M152">
            <v>2.77</v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H153">
            <v>1</v>
          </cell>
          <cell r="I153">
            <v>0.26910000000000001</v>
          </cell>
          <cell r="J153">
            <v>60.81</v>
          </cell>
          <cell r="K153" t="str">
            <v/>
          </cell>
          <cell r="L153">
            <v>0.21990000000000001</v>
          </cell>
          <cell r="M153">
            <v>61.16</v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H154">
            <v>1</v>
          </cell>
          <cell r="I154">
            <v>0.26910000000000001</v>
          </cell>
          <cell r="J154">
            <v>174.98</v>
          </cell>
          <cell r="K154" t="str">
            <v/>
          </cell>
          <cell r="L154">
            <v>0.21990000000000001</v>
          </cell>
          <cell r="M154">
            <v>175.62</v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H155">
            <v>1</v>
          </cell>
          <cell r="I155">
            <v>0.26910000000000001</v>
          </cell>
          <cell r="J155">
            <v>8.4700000000000006</v>
          </cell>
          <cell r="K155" t="str">
            <v/>
          </cell>
          <cell r="L155">
            <v>0.21990000000000001</v>
          </cell>
          <cell r="M155">
            <v>8.59</v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H156">
            <v>1</v>
          </cell>
          <cell r="I156">
            <v>0.26910000000000001</v>
          </cell>
          <cell r="J156">
            <v>0.87</v>
          </cell>
          <cell r="K156" t="str">
            <v/>
          </cell>
          <cell r="L156">
            <v>0.21990000000000001</v>
          </cell>
          <cell r="M156">
            <v>0.87</v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H157">
            <v>1</v>
          </cell>
          <cell r="I157">
            <v>0.26910000000000001</v>
          </cell>
          <cell r="J157">
            <v>2.16</v>
          </cell>
          <cell r="K157" t="str">
            <v/>
          </cell>
          <cell r="L157">
            <v>0.21990000000000001</v>
          </cell>
          <cell r="M157">
            <v>2.17</v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H158">
            <v>1</v>
          </cell>
          <cell r="I158">
            <v>0.26910000000000001</v>
          </cell>
          <cell r="J158">
            <v>89.18</v>
          </cell>
          <cell r="K158" t="str">
            <v/>
          </cell>
          <cell r="L158">
            <v>0.21990000000000001</v>
          </cell>
          <cell r="M158">
            <v>91.28</v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H159">
            <v>1</v>
          </cell>
          <cell r="I159">
            <v>0.26910000000000001</v>
          </cell>
          <cell r="J159">
            <v>45.01</v>
          </cell>
          <cell r="K159" t="str">
            <v/>
          </cell>
          <cell r="L159">
            <v>0.21990000000000001</v>
          </cell>
          <cell r="M159">
            <v>46.07</v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H160">
            <v>1</v>
          </cell>
          <cell r="I160">
            <v>0.26910000000000001</v>
          </cell>
          <cell r="J160">
            <v>52.41</v>
          </cell>
          <cell r="K160" t="str">
            <v/>
          </cell>
          <cell r="L160">
            <v>0.21990000000000001</v>
          </cell>
          <cell r="M160">
            <v>54.11</v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H161">
            <v>1</v>
          </cell>
          <cell r="I161">
            <v>0.26910000000000001</v>
          </cell>
          <cell r="J161">
            <v>51.62</v>
          </cell>
          <cell r="K161" t="str">
            <v/>
          </cell>
          <cell r="L161">
            <v>0.21990000000000001</v>
          </cell>
          <cell r="M161">
            <v>52.62</v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H162">
            <v>1</v>
          </cell>
          <cell r="I162">
            <v>0.26910000000000001</v>
          </cell>
          <cell r="J162">
            <v>54.42</v>
          </cell>
          <cell r="K162" t="str">
            <v/>
          </cell>
          <cell r="L162">
            <v>0.21990000000000001</v>
          </cell>
          <cell r="M162">
            <v>55.66</v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H163">
            <v>1</v>
          </cell>
          <cell r="I163">
            <v>0.26910000000000001</v>
          </cell>
          <cell r="J163">
            <v>1.72</v>
          </cell>
          <cell r="K163" t="str">
            <v/>
          </cell>
          <cell r="L163">
            <v>0.21990000000000001</v>
          </cell>
          <cell r="M163">
            <v>1.84</v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H164">
            <v>1</v>
          </cell>
          <cell r="I164">
            <v>0.26910000000000001</v>
          </cell>
          <cell r="J164">
            <v>0.73</v>
          </cell>
          <cell r="K164" t="str">
            <v/>
          </cell>
          <cell r="L164">
            <v>0.21990000000000001</v>
          </cell>
          <cell r="M164">
            <v>0.79</v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H165">
            <v>5</v>
          </cell>
          <cell r="I165">
            <v>0.184</v>
          </cell>
          <cell r="J165">
            <v>38.76</v>
          </cell>
          <cell r="K165" t="str">
            <v/>
          </cell>
          <cell r="L165">
            <v>0.13969999999999999</v>
          </cell>
          <cell r="M165">
            <v>38.76</v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E166" t="str">
            <v>PASSEIO/PROTEÇÃO DE GUIA</v>
          </cell>
          <cell r="O166">
            <v>0</v>
          </cell>
          <cell r="P166">
            <v>0</v>
          </cell>
        </row>
        <row r="167"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H167">
            <v>1</v>
          </cell>
          <cell r="I167">
            <v>0.26910000000000001</v>
          </cell>
          <cell r="J167">
            <v>126.29</v>
          </cell>
          <cell r="K167" t="str">
            <v/>
          </cell>
          <cell r="L167">
            <v>0.21990000000000001</v>
          </cell>
          <cell r="M167">
            <v>128.15</v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H168">
            <v>1</v>
          </cell>
          <cell r="I168">
            <v>0.26910000000000001</v>
          </cell>
          <cell r="J168">
            <v>0.56999999999999995</v>
          </cell>
          <cell r="K168" t="str">
            <v/>
          </cell>
          <cell r="L168">
            <v>0.21990000000000001</v>
          </cell>
          <cell r="M168">
            <v>0.63</v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H169">
            <v>1</v>
          </cell>
          <cell r="I169">
            <v>0.26910000000000001</v>
          </cell>
          <cell r="J169">
            <v>438.22</v>
          </cell>
          <cell r="K169" t="str">
            <v/>
          </cell>
          <cell r="L169">
            <v>0.21990000000000001</v>
          </cell>
          <cell r="M169">
            <v>444.42</v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H170">
            <v>1</v>
          </cell>
          <cell r="I170">
            <v>0.26910000000000001</v>
          </cell>
          <cell r="J170">
            <v>14.61</v>
          </cell>
          <cell r="K170" t="str">
            <v/>
          </cell>
          <cell r="L170">
            <v>0.21990000000000001</v>
          </cell>
          <cell r="M170">
            <v>15.11</v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H171">
            <v>1</v>
          </cell>
          <cell r="I171">
            <v>0.26910000000000001</v>
          </cell>
          <cell r="J171">
            <v>8.4700000000000006</v>
          </cell>
          <cell r="K171" t="str">
            <v/>
          </cell>
          <cell r="L171">
            <v>0.21990000000000001</v>
          </cell>
          <cell r="M171">
            <v>8.59</v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H172">
            <v>1</v>
          </cell>
          <cell r="I172">
            <v>0.26910000000000001</v>
          </cell>
          <cell r="J172">
            <v>2.16</v>
          </cell>
          <cell r="K172" t="str">
            <v/>
          </cell>
          <cell r="L172">
            <v>0.21990000000000001</v>
          </cell>
          <cell r="M172">
            <v>2.17</v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H173">
            <v>1</v>
          </cell>
          <cell r="I173">
            <v>0.26910000000000001</v>
          </cell>
          <cell r="J173">
            <v>101.9</v>
          </cell>
          <cell r="K173" t="str">
            <v/>
          </cell>
          <cell r="L173">
            <v>0.21990000000000001</v>
          </cell>
          <cell r="M173">
            <v>103.46</v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H174">
            <v>1</v>
          </cell>
          <cell r="I174">
            <v>0.26910000000000001</v>
          </cell>
          <cell r="J174">
            <v>126.98</v>
          </cell>
          <cell r="K174" t="str">
            <v/>
          </cell>
          <cell r="L174">
            <v>0.21990000000000001</v>
          </cell>
          <cell r="M174">
            <v>131.88</v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E175" t="str">
            <v>DRENAGEM</v>
          </cell>
          <cell r="O175">
            <v>0</v>
          </cell>
          <cell r="P175">
            <v>0</v>
          </cell>
        </row>
        <row r="176"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H176">
            <v>5</v>
          </cell>
          <cell r="I176">
            <v>0.184</v>
          </cell>
          <cell r="J176">
            <v>102.68</v>
          </cell>
          <cell r="K176" t="str">
            <v/>
          </cell>
          <cell r="L176">
            <v>0.13969999999999999</v>
          </cell>
          <cell r="M176">
            <v>102.68</v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H177">
            <v>1</v>
          </cell>
          <cell r="I177">
            <v>0.26910000000000001</v>
          </cell>
          <cell r="J177">
            <v>32.57</v>
          </cell>
          <cell r="K177" t="str">
            <v/>
          </cell>
          <cell r="L177">
            <v>0.21990000000000001</v>
          </cell>
          <cell r="M177">
            <v>34.01</v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H178">
            <v>5</v>
          </cell>
          <cell r="I178">
            <v>0.184</v>
          </cell>
          <cell r="J178">
            <v>163.11000000000001</v>
          </cell>
          <cell r="K178" t="str">
            <v/>
          </cell>
          <cell r="L178">
            <v>0.13969999999999999</v>
          </cell>
          <cell r="M178">
            <v>163.11000000000001</v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H179">
            <v>1</v>
          </cell>
          <cell r="I179">
            <v>0.26910000000000001</v>
          </cell>
          <cell r="J179">
            <v>51.98</v>
          </cell>
          <cell r="K179" t="str">
            <v/>
          </cell>
          <cell r="L179">
            <v>0.21990000000000001</v>
          </cell>
          <cell r="M179">
            <v>54.23</v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H180">
            <v>5</v>
          </cell>
          <cell r="I180">
            <v>0.184</v>
          </cell>
          <cell r="J180">
            <v>513.44000000000005</v>
          </cell>
          <cell r="K180" t="str">
            <v/>
          </cell>
          <cell r="L180">
            <v>0.13969999999999999</v>
          </cell>
          <cell r="M180">
            <v>513.44000000000005</v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H181">
            <v>1</v>
          </cell>
          <cell r="I181">
            <v>0.26910000000000001</v>
          </cell>
          <cell r="J181">
            <v>94.15</v>
          </cell>
          <cell r="K181" t="str">
            <v/>
          </cell>
          <cell r="L181">
            <v>0.21990000000000001</v>
          </cell>
          <cell r="M181">
            <v>98.12</v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H182">
            <v>1</v>
          </cell>
          <cell r="I182">
            <v>0.26910000000000001</v>
          </cell>
          <cell r="J182">
            <v>8.92</v>
          </cell>
          <cell r="K182" t="str">
            <v/>
          </cell>
          <cell r="L182">
            <v>0.21990000000000001</v>
          </cell>
          <cell r="M182">
            <v>9.2200000000000006</v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H183">
            <v>1</v>
          </cell>
          <cell r="I183">
            <v>0.26910000000000001</v>
          </cell>
          <cell r="J183">
            <v>126.29</v>
          </cell>
          <cell r="K183" t="str">
            <v/>
          </cell>
          <cell r="L183">
            <v>0.21990000000000001</v>
          </cell>
          <cell r="M183">
            <v>128.15</v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H184">
            <v>1</v>
          </cell>
          <cell r="I184">
            <v>0.26910000000000001</v>
          </cell>
          <cell r="J184">
            <v>8.4700000000000006</v>
          </cell>
          <cell r="K184" t="str">
            <v/>
          </cell>
          <cell r="L184">
            <v>0.21990000000000001</v>
          </cell>
          <cell r="M184">
            <v>8.59</v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H185">
            <v>1</v>
          </cell>
          <cell r="I185">
            <v>0.26910000000000001</v>
          </cell>
          <cell r="J185">
            <v>2.16</v>
          </cell>
          <cell r="K185" t="str">
            <v/>
          </cell>
          <cell r="L185">
            <v>0.21990000000000001</v>
          </cell>
          <cell r="M185">
            <v>2.17</v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H186">
            <v>1</v>
          </cell>
          <cell r="I186">
            <v>0.26910000000000001</v>
          </cell>
          <cell r="J186">
            <v>2721.37</v>
          </cell>
          <cell r="K186" t="str">
            <v/>
          </cell>
          <cell r="L186">
            <v>0.21990000000000001</v>
          </cell>
          <cell r="M186">
            <v>2817.93</v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H187">
            <v>1</v>
          </cell>
          <cell r="I187">
            <v>0.26910000000000001</v>
          </cell>
          <cell r="J187">
            <v>1918.52</v>
          </cell>
          <cell r="K187" t="str">
            <v/>
          </cell>
          <cell r="L187">
            <v>0.21990000000000001</v>
          </cell>
          <cell r="M187">
            <v>1968.54</v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H188">
            <v>1</v>
          </cell>
          <cell r="I188">
            <v>0.26910000000000001</v>
          </cell>
          <cell r="J188">
            <v>518.71</v>
          </cell>
          <cell r="K188" t="str">
            <v/>
          </cell>
          <cell r="L188">
            <v>0.21990000000000001</v>
          </cell>
          <cell r="M188">
            <v>518.71</v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H189">
            <v>1</v>
          </cell>
          <cell r="I189">
            <v>0.26910000000000001</v>
          </cell>
          <cell r="J189">
            <v>44.07</v>
          </cell>
          <cell r="K189" t="str">
            <v/>
          </cell>
          <cell r="L189">
            <v>0.21990000000000001</v>
          </cell>
          <cell r="M189">
            <v>45.83</v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H190">
            <v>1</v>
          </cell>
          <cell r="I190">
            <v>0.26910000000000001</v>
          </cell>
          <cell r="J190">
            <v>63.63</v>
          </cell>
          <cell r="K190" t="str">
            <v/>
          </cell>
          <cell r="L190">
            <v>0.21990000000000001</v>
          </cell>
          <cell r="M190">
            <v>64.73</v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H191">
            <v>1</v>
          </cell>
          <cell r="I191">
            <v>0.26910000000000001</v>
          </cell>
          <cell r="J191">
            <v>277.70999999999998</v>
          </cell>
          <cell r="K191" t="str">
            <v/>
          </cell>
          <cell r="L191">
            <v>0.21990000000000001</v>
          </cell>
          <cell r="M191">
            <v>292.12</v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E192" t="str">
            <v>SINALIZAÇÃO VIÁRIA VERTICAL</v>
          </cell>
          <cell r="O192">
            <v>0</v>
          </cell>
          <cell r="P192">
            <v>0</v>
          </cell>
        </row>
        <row r="193"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H193">
            <v>1</v>
          </cell>
          <cell r="I193">
            <v>0.26910000000000001</v>
          </cell>
          <cell r="J193">
            <v>290.60000000000002</v>
          </cell>
          <cell r="K193" t="str">
            <v/>
          </cell>
          <cell r="L193">
            <v>0.21990000000000001</v>
          </cell>
          <cell r="M193">
            <v>294.85000000000002</v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H194">
            <v>1</v>
          </cell>
          <cell r="I194">
            <v>0.26910000000000001</v>
          </cell>
          <cell r="J194">
            <v>435.57</v>
          </cell>
          <cell r="K194" t="str">
            <v/>
          </cell>
          <cell r="L194">
            <v>0.21990000000000001</v>
          </cell>
          <cell r="M194">
            <v>437.6</v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H195">
            <v>1</v>
          </cell>
          <cell r="I195">
            <v>0.26910000000000001</v>
          </cell>
          <cell r="J195">
            <v>290.57</v>
          </cell>
          <cell r="K195" t="str">
            <v/>
          </cell>
          <cell r="L195">
            <v>0.21990000000000001</v>
          </cell>
          <cell r="M195">
            <v>294.83</v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H196">
            <v>1</v>
          </cell>
          <cell r="I196">
            <v>0.26910000000000001</v>
          </cell>
          <cell r="J196">
            <v>484.52</v>
          </cell>
          <cell r="K196" t="str">
            <v/>
          </cell>
          <cell r="L196">
            <v>0.21990000000000001</v>
          </cell>
          <cell r="M196">
            <v>486.77</v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H197">
            <v>1</v>
          </cell>
          <cell r="I197">
            <v>0.26910000000000001</v>
          </cell>
          <cell r="J197">
            <v>290.52999999999997</v>
          </cell>
          <cell r="K197" t="str">
            <v/>
          </cell>
          <cell r="L197">
            <v>0.21990000000000001</v>
          </cell>
          <cell r="M197">
            <v>294.79000000000002</v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H198">
            <v>1</v>
          </cell>
          <cell r="I198">
            <v>0.26910000000000001</v>
          </cell>
          <cell r="J198">
            <v>199.32</v>
          </cell>
          <cell r="K198" t="str">
            <v/>
          </cell>
          <cell r="L198">
            <v>0.21990000000000001</v>
          </cell>
          <cell r="M198">
            <v>203.09</v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H199">
            <v>1</v>
          </cell>
          <cell r="I199">
            <v>0.26910000000000001</v>
          </cell>
          <cell r="J199">
            <v>479.01</v>
          </cell>
          <cell r="K199" t="str">
            <v/>
          </cell>
          <cell r="L199">
            <v>0.21990000000000001</v>
          </cell>
          <cell r="M199">
            <v>481</v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H200">
            <v>1</v>
          </cell>
          <cell r="I200">
            <v>0.26910000000000001</v>
          </cell>
          <cell r="J200">
            <v>757.97</v>
          </cell>
          <cell r="K200" t="str">
            <v/>
          </cell>
          <cell r="L200">
            <v>0.21990000000000001</v>
          </cell>
          <cell r="M200">
            <v>770.91</v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H201">
            <v>1</v>
          </cell>
          <cell r="I201">
            <v>0.26910000000000001</v>
          </cell>
          <cell r="J201">
            <v>713.06</v>
          </cell>
          <cell r="K201" t="str">
            <v/>
          </cell>
          <cell r="L201">
            <v>0.21990000000000001</v>
          </cell>
          <cell r="M201">
            <v>725.42</v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E202" t="str">
            <v>SERVIÇOS COMPLEMENTARES E SINALIZAÇÃO DE OBRA</v>
          </cell>
          <cell r="O202">
            <v>0</v>
          </cell>
          <cell r="P202">
            <v>0</v>
          </cell>
        </row>
        <row r="203"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H203">
            <v>5</v>
          </cell>
          <cell r="I203">
            <v>0.184</v>
          </cell>
          <cell r="J203">
            <v>1206.01</v>
          </cell>
          <cell r="K203" t="str">
            <v/>
          </cell>
          <cell r="L203">
            <v>0.13969999999999999</v>
          </cell>
          <cell r="M203">
            <v>1206.01</v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H204">
            <v>1</v>
          </cell>
          <cell r="I204">
            <v>0.26910000000000001</v>
          </cell>
          <cell r="J204">
            <v>7.59</v>
          </cell>
          <cell r="K204" t="str">
            <v/>
          </cell>
          <cell r="L204">
            <v>0.21990000000000001</v>
          </cell>
          <cell r="M204">
            <v>7.77</v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H205">
            <v>1</v>
          </cell>
          <cell r="I205">
            <v>0.26910000000000001</v>
          </cell>
          <cell r="J205">
            <v>5.16</v>
          </cell>
          <cell r="K205" t="str">
            <v/>
          </cell>
          <cell r="L205">
            <v>0.21990000000000001</v>
          </cell>
          <cell r="M205">
            <v>5.29</v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H206">
            <v>1</v>
          </cell>
          <cell r="I206">
            <v>0.26910000000000001</v>
          </cell>
          <cell r="J206">
            <v>100.24</v>
          </cell>
          <cell r="K206" t="str">
            <v/>
          </cell>
          <cell r="L206">
            <v>0.21990000000000001</v>
          </cell>
          <cell r="M206">
            <v>104.79</v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H207">
            <v>1</v>
          </cell>
          <cell r="I207">
            <v>0.26910000000000001</v>
          </cell>
          <cell r="J207">
            <v>244.47</v>
          </cell>
          <cell r="K207" t="str">
            <v/>
          </cell>
          <cell r="L207">
            <v>0.21990000000000001</v>
          </cell>
          <cell r="M207">
            <v>245.77</v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H208">
            <v>1</v>
          </cell>
          <cell r="I208">
            <v>0.26910000000000001</v>
          </cell>
          <cell r="J208">
            <v>440.08</v>
          </cell>
          <cell r="K208" t="str">
            <v/>
          </cell>
          <cell r="L208">
            <v>0.21990000000000001</v>
          </cell>
          <cell r="M208">
            <v>443.5</v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H209">
            <v>1</v>
          </cell>
          <cell r="I209">
            <v>0.26910000000000001</v>
          </cell>
          <cell r="J209">
            <v>207.99</v>
          </cell>
          <cell r="K209" t="str">
            <v/>
          </cell>
          <cell r="L209">
            <v>0.21990000000000001</v>
          </cell>
          <cell r="M209">
            <v>208.84</v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H210">
            <v>1</v>
          </cell>
          <cell r="I210">
            <v>0.26910000000000001</v>
          </cell>
          <cell r="J210">
            <v>1288.1199999999999</v>
          </cell>
          <cell r="K210" t="str">
            <v/>
          </cell>
          <cell r="L210">
            <v>0.21990000000000001</v>
          </cell>
          <cell r="M210">
            <v>1291.54</v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H211">
            <v>1</v>
          </cell>
          <cell r="I211">
            <v>0.26910000000000001</v>
          </cell>
          <cell r="J211">
            <v>21.96</v>
          </cell>
          <cell r="K211" t="str">
            <v/>
          </cell>
          <cell r="L211">
            <v>0.21990000000000001</v>
          </cell>
          <cell r="M211">
            <v>23.66</v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H212">
            <v>1</v>
          </cell>
          <cell r="I212">
            <v>0.26910000000000001</v>
          </cell>
          <cell r="J212">
            <v>0.75</v>
          </cell>
          <cell r="K212" t="str">
            <v/>
          </cell>
          <cell r="L212">
            <v>0.21990000000000001</v>
          </cell>
          <cell r="M212">
            <v>0.76</v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H213">
            <v>1</v>
          </cell>
          <cell r="I213">
            <v>0.26910000000000001</v>
          </cell>
          <cell r="J213">
            <v>3.76</v>
          </cell>
          <cell r="K213" t="str">
            <v/>
          </cell>
          <cell r="L213">
            <v>0.21990000000000001</v>
          </cell>
          <cell r="M213">
            <v>3.85</v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H214">
            <v>1</v>
          </cell>
          <cell r="I214">
            <v>0.26910000000000001</v>
          </cell>
          <cell r="J214">
            <v>4</v>
          </cell>
          <cell r="K214" t="str">
            <v/>
          </cell>
          <cell r="L214">
            <v>0.21990000000000001</v>
          </cell>
          <cell r="M214">
            <v>4.09</v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>3.</v>
          </cell>
          <cell r="E215" t="str">
            <v>EXECUÇÃO DE SERVIÇOS DE ENGENHARIA PARA PAVIMENTAÇÃO DE VIA EM BLOCO DE CONCRETO INTERTRAVADO</v>
          </cell>
          <cell r="O215">
            <v>57008446.210000001</v>
          </cell>
          <cell r="P215">
            <v>55590432.600000001</v>
          </cell>
        </row>
        <row r="216">
          <cell r="A216" t="str">
            <v>3.1</v>
          </cell>
          <cell r="E216" t="str">
            <v>ADMINISTRAÇÃO LOCAL</v>
          </cell>
          <cell r="O216">
            <v>1180549.58</v>
          </cell>
          <cell r="P216">
            <v>1210817.46</v>
          </cell>
        </row>
        <row r="217">
          <cell r="A217" t="str">
            <v>3.1.1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0.26910000000000001</v>
          </cell>
          <cell r="J217">
            <v>930225.82</v>
          </cell>
          <cell r="K217">
            <v>1180549.58</v>
          </cell>
          <cell r="L217">
            <v>0.21990000000000001</v>
          </cell>
          <cell r="M217">
            <v>992554.69</v>
          </cell>
          <cell r="N217">
            <v>1210817.46</v>
          </cell>
          <cell r="O217">
            <v>1180549.58</v>
          </cell>
          <cell r="P217">
            <v>1210817.46</v>
          </cell>
        </row>
        <row r="218">
          <cell r="A218" t="str">
            <v>3.2</v>
          </cell>
          <cell r="E218" t="str">
            <v>SERVIÇOS PRELIMINARES</v>
          </cell>
          <cell r="O218">
            <v>296248.75</v>
          </cell>
          <cell r="P218">
            <v>288303.69</v>
          </cell>
        </row>
        <row r="219">
          <cell r="A219" t="str">
            <v>3.2.1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231.66</v>
          </cell>
          <cell r="H219">
            <v>1</v>
          </cell>
          <cell r="I219">
            <v>0.26910000000000001</v>
          </cell>
          <cell r="J219">
            <v>464.96</v>
          </cell>
          <cell r="K219">
            <v>590.08000000000004</v>
          </cell>
          <cell r="L219">
            <v>0.21990000000000001</v>
          </cell>
          <cell r="M219">
            <v>468.43</v>
          </cell>
          <cell r="N219">
            <v>571.42999999999995</v>
          </cell>
          <cell r="O219">
            <v>136697.93</v>
          </cell>
          <cell r="P219">
            <v>132377.47</v>
          </cell>
        </row>
        <row r="220">
          <cell r="A220" t="str">
            <v>3.2.2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0.26910000000000001</v>
          </cell>
          <cell r="J220">
            <v>4181.8900000000003</v>
          </cell>
          <cell r="K220">
            <v>5307.23</v>
          </cell>
          <cell r="L220">
            <v>0.21990000000000001</v>
          </cell>
          <cell r="M220">
            <v>4251.6400000000003</v>
          </cell>
          <cell r="N220">
            <v>5186.57</v>
          </cell>
          <cell r="O220">
            <v>116759.06</v>
          </cell>
          <cell r="P220">
            <v>114104.54</v>
          </cell>
        </row>
        <row r="221">
          <cell r="A221" t="str">
            <v>3.2.3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3.2.4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239</v>
          </cell>
          <cell r="H222">
            <v>1</v>
          </cell>
          <cell r="I222">
            <v>0.26910000000000001</v>
          </cell>
          <cell r="J222">
            <v>19.66</v>
          </cell>
          <cell r="K222">
            <v>24.95</v>
          </cell>
          <cell r="L222">
            <v>0.21990000000000001</v>
          </cell>
          <cell r="M222">
            <v>21.14</v>
          </cell>
          <cell r="N222">
            <v>25.78</v>
          </cell>
          <cell r="O222">
            <v>5963.05</v>
          </cell>
          <cell r="P222">
            <v>6161.42</v>
          </cell>
        </row>
        <row r="223">
          <cell r="A223" t="str">
            <v>3.2.5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239</v>
          </cell>
          <cell r="H223">
            <v>1</v>
          </cell>
          <cell r="I223">
            <v>0.26910000000000001</v>
          </cell>
          <cell r="J223">
            <v>45.87</v>
          </cell>
          <cell r="K223">
            <v>58.21</v>
          </cell>
          <cell r="L223">
            <v>0.21990000000000001</v>
          </cell>
          <cell r="M223">
            <v>46.65</v>
          </cell>
          <cell r="N223">
            <v>56.9</v>
          </cell>
          <cell r="O223">
            <v>13912.19</v>
          </cell>
          <cell r="P223">
            <v>13599.1</v>
          </cell>
        </row>
        <row r="224">
          <cell r="A224" t="str">
            <v>3.3</v>
          </cell>
          <cell r="E224" t="str">
            <v>MOBILIZAÇÃO</v>
          </cell>
          <cell r="O224">
            <v>1780.2</v>
          </cell>
          <cell r="P224">
            <v>1729.2</v>
          </cell>
        </row>
        <row r="225">
          <cell r="A225" t="str">
            <v>3.3.1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10</v>
          </cell>
          <cell r="H225">
            <v>1</v>
          </cell>
          <cell r="I225">
            <v>0.26910000000000001</v>
          </cell>
          <cell r="J225">
            <v>140.28</v>
          </cell>
          <cell r="K225">
            <v>178.02</v>
          </cell>
          <cell r="L225">
            <v>0.21990000000000001</v>
          </cell>
          <cell r="M225">
            <v>141.75</v>
          </cell>
          <cell r="N225">
            <v>172.92</v>
          </cell>
          <cell r="O225">
            <v>1780.2</v>
          </cell>
          <cell r="P225">
            <v>1729.2</v>
          </cell>
        </row>
        <row r="226">
          <cell r="A226" t="str">
            <v>3.4</v>
          </cell>
          <cell r="E226" t="str">
            <v>DESMOBILIZAÇÃO</v>
          </cell>
          <cell r="O226">
            <v>1780.2</v>
          </cell>
          <cell r="P226">
            <v>1729.2</v>
          </cell>
        </row>
        <row r="227">
          <cell r="A227" t="str">
            <v>3.4.1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10</v>
          </cell>
          <cell r="H227">
            <v>1</v>
          </cell>
          <cell r="I227">
            <v>0.26910000000000001</v>
          </cell>
          <cell r="J227">
            <v>140.28</v>
          </cell>
          <cell r="K227">
            <v>178.02</v>
          </cell>
          <cell r="L227">
            <v>0.21990000000000001</v>
          </cell>
          <cell r="M227">
            <v>141.75</v>
          </cell>
          <cell r="N227">
            <v>172.92</v>
          </cell>
          <cell r="O227">
            <v>1780.2</v>
          </cell>
          <cell r="P227">
            <v>1729.2</v>
          </cell>
        </row>
        <row r="228">
          <cell r="A228" t="str">
            <v>3.5</v>
          </cell>
          <cell r="E228" t="str">
            <v>MOVIMENTAÇÃO DE TERRA</v>
          </cell>
          <cell r="O228">
            <v>3900443.13</v>
          </cell>
          <cell r="P228">
            <v>3771657.41</v>
          </cell>
        </row>
        <row r="229">
          <cell r="A229" t="str">
            <v>3.5.1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35435.99</v>
          </cell>
          <cell r="H229">
            <v>1</v>
          </cell>
          <cell r="I229">
            <v>0.26910000000000001</v>
          </cell>
          <cell r="J229">
            <v>8.41</v>
          </cell>
          <cell r="K229">
            <v>10.67</v>
          </cell>
          <cell r="L229">
            <v>0.21990000000000001</v>
          </cell>
          <cell r="M229">
            <v>8.5</v>
          </cell>
          <cell r="N229">
            <v>10.36</v>
          </cell>
          <cell r="O229">
            <v>378102.01</v>
          </cell>
          <cell r="P229">
            <v>367116.85</v>
          </cell>
        </row>
        <row r="230">
          <cell r="A230" t="str">
            <v>3.5.2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35435.99</v>
          </cell>
          <cell r="H230">
            <v>1</v>
          </cell>
          <cell r="I230">
            <v>0.26910000000000001</v>
          </cell>
          <cell r="J230">
            <v>2.69</v>
          </cell>
          <cell r="K230">
            <v>3.41</v>
          </cell>
          <cell r="L230">
            <v>0.21990000000000001</v>
          </cell>
          <cell r="M230">
            <v>2.72</v>
          </cell>
          <cell r="N230">
            <v>3.31</v>
          </cell>
          <cell r="O230">
            <v>120836.72</v>
          </cell>
          <cell r="P230">
            <v>117293.12</v>
          </cell>
        </row>
        <row r="231">
          <cell r="A231" t="str">
            <v>3.5.3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2469.7800000000002</v>
          </cell>
          <cell r="H231">
            <v>1</v>
          </cell>
          <cell r="I231">
            <v>0.26910000000000001</v>
          </cell>
          <cell r="J231">
            <v>15.23</v>
          </cell>
          <cell r="K231">
            <v>19.32</v>
          </cell>
          <cell r="L231">
            <v>0.21990000000000001</v>
          </cell>
          <cell r="M231">
            <v>15.42</v>
          </cell>
          <cell r="N231">
            <v>18.809999999999999</v>
          </cell>
          <cell r="O231">
            <v>47716.14</v>
          </cell>
          <cell r="P231">
            <v>46456.56</v>
          </cell>
        </row>
        <row r="232">
          <cell r="A232" t="str">
            <v>3.5.4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236239.93</v>
          </cell>
          <cell r="H232">
            <v>1</v>
          </cell>
          <cell r="I232">
            <v>0.26910000000000001</v>
          </cell>
          <cell r="J232">
            <v>0.65</v>
          </cell>
          <cell r="K232">
            <v>0.82</v>
          </cell>
          <cell r="L232">
            <v>0.21990000000000001</v>
          </cell>
          <cell r="M232">
            <v>0.67</v>
          </cell>
          <cell r="N232">
            <v>0.81</v>
          </cell>
          <cell r="O232">
            <v>193716.74</v>
          </cell>
          <cell r="P232">
            <v>191354.34</v>
          </cell>
        </row>
        <row r="233">
          <cell r="A233" t="str">
            <v>3.5.5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61422.38</v>
          </cell>
          <cell r="H233">
            <v>1</v>
          </cell>
          <cell r="I233">
            <v>0.26910000000000001</v>
          </cell>
          <cell r="J233">
            <v>6.66</v>
          </cell>
          <cell r="K233">
            <v>8.4499999999999993</v>
          </cell>
          <cell r="L233">
            <v>0.21990000000000001</v>
          </cell>
          <cell r="M233">
            <v>6.74</v>
          </cell>
          <cell r="N233">
            <v>8.2200000000000006</v>
          </cell>
          <cell r="O233">
            <v>519019.11</v>
          </cell>
          <cell r="P233">
            <v>504891.96</v>
          </cell>
        </row>
        <row r="234">
          <cell r="A234" t="str">
            <v>3.5.6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921335.7</v>
          </cell>
          <cell r="H234">
            <v>1</v>
          </cell>
          <cell r="I234">
            <v>0.26910000000000001</v>
          </cell>
          <cell r="J234">
            <v>2.16</v>
          </cell>
          <cell r="K234">
            <v>2.74</v>
          </cell>
          <cell r="L234">
            <v>0.21990000000000001</v>
          </cell>
          <cell r="M234">
            <v>2.17</v>
          </cell>
          <cell r="N234">
            <v>2.64</v>
          </cell>
          <cell r="O234">
            <v>2524459.81</v>
          </cell>
          <cell r="P234">
            <v>2432326.2400000002</v>
          </cell>
        </row>
        <row r="235">
          <cell r="A235" t="str">
            <v>3.5.7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24</v>
          </cell>
          <cell r="H235">
            <v>1</v>
          </cell>
          <cell r="I235">
            <v>0.26910000000000001</v>
          </cell>
          <cell r="J235">
            <v>106.85</v>
          </cell>
          <cell r="K235">
            <v>135.6</v>
          </cell>
          <cell r="L235">
            <v>0.21990000000000001</v>
          </cell>
          <cell r="M235">
            <v>106.85</v>
          </cell>
          <cell r="N235">
            <v>130.34</v>
          </cell>
          <cell r="O235">
            <v>3254.4</v>
          </cell>
          <cell r="P235">
            <v>3128.16</v>
          </cell>
        </row>
        <row r="236">
          <cell r="A236" t="str">
            <v>3.5.8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2469.7800000000002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113338.2</v>
          </cell>
          <cell r="P236">
            <v>109090.18</v>
          </cell>
        </row>
        <row r="237">
          <cell r="A237" t="str">
            <v>3.6</v>
          </cell>
          <cell r="E237" t="str">
            <v>PAVIMENTAÇÃO EM INTERTRAVADO</v>
          </cell>
          <cell r="O237">
            <v>35777076.770000003</v>
          </cell>
          <cell r="P237">
            <v>34826102.5</v>
          </cell>
        </row>
        <row r="238">
          <cell r="A238" t="str">
            <v>3.6.1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236239.93</v>
          </cell>
          <cell r="H238">
            <v>1</v>
          </cell>
          <cell r="I238">
            <v>0.26910000000000001</v>
          </cell>
          <cell r="J238">
            <v>2.69</v>
          </cell>
          <cell r="K238">
            <v>3.41</v>
          </cell>
          <cell r="L238">
            <v>0.21990000000000001</v>
          </cell>
          <cell r="M238">
            <v>2.77</v>
          </cell>
          <cell r="N238">
            <v>3.37</v>
          </cell>
          <cell r="O238">
            <v>805578.16</v>
          </cell>
          <cell r="P238">
            <v>796128.56</v>
          </cell>
        </row>
        <row r="239">
          <cell r="A239" t="str">
            <v>3.6.2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12348.9</v>
          </cell>
          <cell r="H239">
            <v>1</v>
          </cell>
          <cell r="I239">
            <v>0.26910000000000001</v>
          </cell>
          <cell r="J239">
            <v>60.81</v>
          </cell>
          <cell r="K239">
            <v>77.17</v>
          </cell>
          <cell r="L239">
            <v>0.21990000000000001</v>
          </cell>
          <cell r="M239">
            <v>61.16</v>
          </cell>
          <cell r="N239">
            <v>74.599999999999994</v>
          </cell>
          <cell r="O239">
            <v>952964.61</v>
          </cell>
          <cell r="P239">
            <v>921227.94</v>
          </cell>
        </row>
        <row r="240">
          <cell r="A240" t="str">
            <v>3.6.3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23623.99</v>
          </cell>
          <cell r="H240">
            <v>1</v>
          </cell>
          <cell r="I240">
            <v>0.26910000000000001</v>
          </cell>
          <cell r="J240">
            <v>174.98</v>
          </cell>
          <cell r="K240">
            <v>222.06</v>
          </cell>
          <cell r="L240">
            <v>0.21990000000000001</v>
          </cell>
          <cell r="M240">
            <v>175.62</v>
          </cell>
          <cell r="N240">
            <v>214.23</v>
          </cell>
          <cell r="O240">
            <v>5245943.21</v>
          </cell>
          <cell r="P240">
            <v>5060967.37</v>
          </cell>
        </row>
        <row r="241">
          <cell r="A241" t="str">
            <v>3.6.4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38442.67</v>
          </cell>
          <cell r="H241">
            <v>1</v>
          </cell>
          <cell r="I241">
            <v>0.26910000000000001</v>
          </cell>
          <cell r="J241">
            <v>8.4700000000000006</v>
          </cell>
          <cell r="K241">
            <v>10.74</v>
          </cell>
          <cell r="L241">
            <v>0.21990000000000001</v>
          </cell>
          <cell r="M241">
            <v>8.59</v>
          </cell>
          <cell r="N241">
            <v>10.47</v>
          </cell>
          <cell r="O241">
            <v>412874.27</v>
          </cell>
          <cell r="P241">
            <v>402494.75</v>
          </cell>
        </row>
        <row r="242">
          <cell r="A242" t="str">
            <v>3.6.5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2483452</v>
          </cell>
          <cell r="H242">
            <v>1</v>
          </cell>
          <cell r="I242">
            <v>0.26910000000000001</v>
          </cell>
          <cell r="J242">
            <v>0.87</v>
          </cell>
          <cell r="K242">
            <v>1.1000000000000001</v>
          </cell>
          <cell r="L242">
            <v>0.21990000000000001</v>
          </cell>
          <cell r="M242">
            <v>0.87</v>
          </cell>
          <cell r="N242">
            <v>1.06</v>
          </cell>
          <cell r="O242">
            <v>2731797.2</v>
          </cell>
          <cell r="P242">
            <v>2632459.12</v>
          </cell>
        </row>
        <row r="243">
          <cell r="A243" t="str">
            <v>3.6.6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275939.11</v>
          </cell>
          <cell r="H243">
            <v>1</v>
          </cell>
          <cell r="I243">
            <v>0.26910000000000001</v>
          </cell>
          <cell r="J243">
            <v>2.16</v>
          </cell>
          <cell r="K243">
            <v>2.74</v>
          </cell>
          <cell r="L243">
            <v>0.21990000000000001</v>
          </cell>
          <cell r="M243">
            <v>2.17</v>
          </cell>
          <cell r="N243">
            <v>2.64</v>
          </cell>
          <cell r="O243">
            <v>756073.16</v>
          </cell>
          <cell r="P243">
            <v>728479.25</v>
          </cell>
        </row>
        <row r="244">
          <cell r="A244" t="str">
            <v>3.6.7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63422.61</v>
          </cell>
          <cell r="H244">
            <v>1</v>
          </cell>
          <cell r="I244">
            <v>0.26910000000000001</v>
          </cell>
          <cell r="J244">
            <v>87.16</v>
          </cell>
          <cell r="K244">
            <v>110.61</v>
          </cell>
          <cell r="L244">
            <v>0.21990000000000001</v>
          </cell>
          <cell r="M244">
            <v>88.27</v>
          </cell>
          <cell r="N244">
            <v>107.68</v>
          </cell>
          <cell r="O244">
            <v>7015174.8899999997</v>
          </cell>
          <cell r="P244">
            <v>6829346.6399999997</v>
          </cell>
        </row>
        <row r="245">
          <cell r="A245" t="str">
            <v>3.6.8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79753.09</v>
          </cell>
          <cell r="H245">
            <v>1</v>
          </cell>
          <cell r="I245">
            <v>0.26910000000000001</v>
          </cell>
          <cell r="J245">
            <v>101.23</v>
          </cell>
          <cell r="K245">
            <v>128.47</v>
          </cell>
          <cell r="L245">
            <v>0.21990000000000001</v>
          </cell>
          <cell r="M245">
            <v>102.6</v>
          </cell>
          <cell r="N245">
            <v>125.16</v>
          </cell>
          <cell r="O245">
            <v>10245879.470000001</v>
          </cell>
          <cell r="P245">
            <v>9981896.7400000002</v>
          </cell>
        </row>
        <row r="246">
          <cell r="A246" t="str">
            <v>3.6.9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42952.71</v>
          </cell>
          <cell r="H246">
            <v>1</v>
          </cell>
          <cell r="I246">
            <v>0.26910000000000001</v>
          </cell>
          <cell r="J246">
            <v>45.01</v>
          </cell>
          <cell r="K246">
            <v>57.12</v>
          </cell>
          <cell r="L246">
            <v>0.21990000000000001</v>
          </cell>
          <cell r="M246">
            <v>46.07</v>
          </cell>
          <cell r="N246">
            <v>56.2</v>
          </cell>
          <cell r="O246">
            <v>2453458.79</v>
          </cell>
          <cell r="P246">
            <v>2413942.2999999998</v>
          </cell>
        </row>
        <row r="247">
          <cell r="A247" t="str">
            <v>3.6.10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4772.5200000000004</v>
          </cell>
          <cell r="H247">
            <v>1</v>
          </cell>
          <cell r="I247">
            <v>0.26910000000000001</v>
          </cell>
          <cell r="J247">
            <v>52.41</v>
          </cell>
          <cell r="K247">
            <v>66.510000000000005</v>
          </cell>
          <cell r="L247">
            <v>0.21990000000000001</v>
          </cell>
          <cell r="M247">
            <v>54.11</v>
          </cell>
          <cell r="N247">
            <v>66</v>
          </cell>
          <cell r="O247">
            <v>317420.3</v>
          </cell>
          <cell r="P247">
            <v>314986.32</v>
          </cell>
        </row>
        <row r="248">
          <cell r="A248" t="str">
            <v>3.6.11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57270.28</v>
          </cell>
          <cell r="H248">
            <v>1</v>
          </cell>
          <cell r="I248">
            <v>0.26910000000000001</v>
          </cell>
          <cell r="J248">
            <v>51.62</v>
          </cell>
          <cell r="K248">
            <v>65.510000000000005</v>
          </cell>
          <cell r="L248">
            <v>0.21990000000000001</v>
          </cell>
          <cell r="M248">
            <v>52.62</v>
          </cell>
          <cell r="N248">
            <v>64.19</v>
          </cell>
          <cell r="O248">
            <v>3751776.04</v>
          </cell>
          <cell r="P248">
            <v>3676179.27</v>
          </cell>
        </row>
        <row r="249">
          <cell r="A249" t="str">
            <v>3.6.12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4772.5200000000004</v>
          </cell>
          <cell r="H249">
            <v>1</v>
          </cell>
          <cell r="I249">
            <v>0.26910000000000001</v>
          </cell>
          <cell r="J249">
            <v>54.42</v>
          </cell>
          <cell r="K249">
            <v>69.06</v>
          </cell>
          <cell r="L249">
            <v>0.21990000000000001</v>
          </cell>
          <cell r="M249">
            <v>55.66</v>
          </cell>
          <cell r="N249">
            <v>67.89</v>
          </cell>
          <cell r="O249">
            <v>329590.23</v>
          </cell>
          <cell r="P249">
            <v>324006.38</v>
          </cell>
        </row>
        <row r="250">
          <cell r="A250" t="str">
            <v>3.6.13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47725.23</v>
          </cell>
          <cell r="H250">
            <v>1</v>
          </cell>
          <cell r="I250">
            <v>0.26910000000000001</v>
          </cell>
          <cell r="J250">
            <v>1.72</v>
          </cell>
          <cell r="K250">
            <v>2.1800000000000002</v>
          </cell>
          <cell r="L250">
            <v>0.21990000000000001</v>
          </cell>
          <cell r="M250">
            <v>1.84</v>
          </cell>
          <cell r="N250">
            <v>2.2400000000000002</v>
          </cell>
          <cell r="O250">
            <v>104041</v>
          </cell>
          <cell r="P250">
            <v>106904.51</v>
          </cell>
        </row>
        <row r="251">
          <cell r="A251" t="str">
            <v>3.6.14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95450.46</v>
          </cell>
          <cell r="H251">
            <v>1</v>
          </cell>
          <cell r="I251">
            <v>0.26910000000000001</v>
          </cell>
          <cell r="J251">
            <v>0.73</v>
          </cell>
          <cell r="K251">
            <v>0.92</v>
          </cell>
          <cell r="L251">
            <v>0.21990000000000001</v>
          </cell>
          <cell r="M251">
            <v>0.79</v>
          </cell>
          <cell r="N251">
            <v>0.96</v>
          </cell>
          <cell r="O251">
            <v>87814.42</v>
          </cell>
          <cell r="P251">
            <v>91632.44</v>
          </cell>
        </row>
        <row r="252">
          <cell r="A252" t="str">
            <v>3.6.15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12348.9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566691.02</v>
          </cell>
          <cell r="P252">
            <v>545450.91</v>
          </cell>
        </row>
        <row r="253">
          <cell r="A253" t="str">
            <v>3.7</v>
          </cell>
          <cell r="E253" t="str">
            <v>PASSEIO/PROTEÇÃO DE GUIA</v>
          </cell>
          <cell r="O253">
            <v>9012083.1799999997</v>
          </cell>
          <cell r="P253">
            <v>8817970.9399999995</v>
          </cell>
        </row>
        <row r="254">
          <cell r="A254" t="str">
            <v>3.7.1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15956.92</v>
          </cell>
          <cell r="H254">
            <v>1</v>
          </cell>
          <cell r="I254">
            <v>0.26910000000000001</v>
          </cell>
          <cell r="J254">
            <v>126.29</v>
          </cell>
          <cell r="K254">
            <v>160.27000000000001</v>
          </cell>
          <cell r="L254">
            <v>0.21990000000000001</v>
          </cell>
          <cell r="M254">
            <v>128.15</v>
          </cell>
          <cell r="N254">
            <v>156.33000000000001</v>
          </cell>
          <cell r="O254">
            <v>2557415.56</v>
          </cell>
          <cell r="P254">
            <v>2494545.2999999998</v>
          </cell>
        </row>
        <row r="255">
          <cell r="A255" t="str">
            <v>3.7.2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40089.199999999997</v>
          </cell>
          <cell r="H255">
            <v>1</v>
          </cell>
          <cell r="I255">
            <v>0.26910000000000001</v>
          </cell>
          <cell r="J255">
            <v>0.56999999999999995</v>
          </cell>
          <cell r="K255">
            <v>0.72</v>
          </cell>
          <cell r="L255">
            <v>0.21990000000000001</v>
          </cell>
          <cell r="M255">
            <v>0.63</v>
          </cell>
          <cell r="N255">
            <v>0.76</v>
          </cell>
          <cell r="O255">
            <v>28864.22</v>
          </cell>
          <cell r="P255">
            <v>30467.79</v>
          </cell>
        </row>
        <row r="256">
          <cell r="A256" t="str">
            <v>3.7.3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214.76</v>
          </cell>
          <cell r="H256">
            <v>1</v>
          </cell>
          <cell r="I256">
            <v>0.26910000000000001</v>
          </cell>
          <cell r="J256">
            <v>438.22</v>
          </cell>
          <cell r="K256">
            <v>556.14</v>
          </cell>
          <cell r="L256">
            <v>0.21990000000000001</v>
          </cell>
          <cell r="M256">
            <v>444.42</v>
          </cell>
          <cell r="N256">
            <v>542.14</v>
          </cell>
          <cell r="O256">
            <v>119436.62</v>
          </cell>
          <cell r="P256">
            <v>116429.98</v>
          </cell>
        </row>
        <row r="257">
          <cell r="A257" t="str">
            <v>3.7.4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1503.34</v>
          </cell>
          <cell r="H257">
            <v>1</v>
          </cell>
          <cell r="I257">
            <v>0.26910000000000001</v>
          </cell>
          <cell r="J257">
            <v>14.61</v>
          </cell>
          <cell r="K257">
            <v>18.54</v>
          </cell>
          <cell r="L257">
            <v>0.21990000000000001</v>
          </cell>
          <cell r="M257">
            <v>15.11</v>
          </cell>
          <cell r="N257">
            <v>18.43</v>
          </cell>
          <cell r="O257">
            <v>27871.919999999998</v>
          </cell>
          <cell r="P257">
            <v>27706.55</v>
          </cell>
        </row>
        <row r="258">
          <cell r="A258" t="str">
            <v>3.7.5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1879.17</v>
          </cell>
          <cell r="H258">
            <v>1</v>
          </cell>
          <cell r="I258">
            <v>0.26910000000000001</v>
          </cell>
          <cell r="J258">
            <v>8.4700000000000006</v>
          </cell>
          <cell r="K258">
            <v>10.74</v>
          </cell>
          <cell r="L258">
            <v>0.21990000000000001</v>
          </cell>
          <cell r="M258">
            <v>8.59</v>
          </cell>
          <cell r="N258">
            <v>10.47</v>
          </cell>
          <cell r="O258">
            <v>20182.28</v>
          </cell>
          <cell r="P258">
            <v>19674.900000000001</v>
          </cell>
        </row>
        <row r="259">
          <cell r="A259" t="str">
            <v>3.7.6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28187.55</v>
          </cell>
          <cell r="H259">
            <v>1</v>
          </cell>
          <cell r="I259">
            <v>0.26910000000000001</v>
          </cell>
          <cell r="J259">
            <v>2.16</v>
          </cell>
          <cell r="K259">
            <v>2.74</v>
          </cell>
          <cell r="L259">
            <v>0.21990000000000001</v>
          </cell>
          <cell r="M259">
            <v>2.17</v>
          </cell>
          <cell r="N259">
            <v>2.64</v>
          </cell>
          <cell r="O259">
            <v>77233.88</v>
          </cell>
          <cell r="P259">
            <v>74415.13</v>
          </cell>
        </row>
        <row r="260">
          <cell r="A260" t="str">
            <v>3.7.7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40089.199999999997</v>
          </cell>
          <cell r="H260">
            <v>1</v>
          </cell>
          <cell r="I260">
            <v>0.26910000000000001</v>
          </cell>
          <cell r="J260">
            <v>101.9</v>
          </cell>
          <cell r="K260">
            <v>129.32</v>
          </cell>
          <cell r="L260">
            <v>0.21990000000000001</v>
          </cell>
          <cell r="M260">
            <v>103.46</v>
          </cell>
          <cell r="N260">
            <v>126.21</v>
          </cell>
          <cell r="O260">
            <v>5184335.34</v>
          </cell>
          <cell r="P260">
            <v>5059657.93</v>
          </cell>
        </row>
        <row r="261">
          <cell r="A261" t="str">
            <v>3.7.8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6185.19</v>
          </cell>
          <cell r="H261">
            <v>1</v>
          </cell>
          <cell r="I261">
            <v>0.26910000000000001</v>
          </cell>
          <cell r="J261">
            <v>126.98</v>
          </cell>
          <cell r="K261">
            <v>161.15</v>
          </cell>
          <cell r="L261">
            <v>0.21990000000000001</v>
          </cell>
          <cell r="M261">
            <v>131.88</v>
          </cell>
          <cell r="N261">
            <v>160.88</v>
          </cell>
          <cell r="O261">
            <v>996743.36</v>
          </cell>
          <cell r="P261">
            <v>995073.36</v>
          </cell>
        </row>
        <row r="262">
          <cell r="A262" t="str">
            <v>3.8</v>
          </cell>
          <cell r="E262" t="str">
            <v>DRENAGEM</v>
          </cell>
          <cell r="O262">
            <v>4569376.58</v>
          </cell>
          <cell r="P262">
            <v>4472001.66</v>
          </cell>
        </row>
        <row r="263">
          <cell r="A263" t="str">
            <v>3.8.1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1193.1300000000001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145048.81</v>
          </cell>
          <cell r="P263">
            <v>139620.07</v>
          </cell>
        </row>
        <row r="264">
          <cell r="A264" t="str">
            <v>3.8.2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1193.1300000000001</v>
          </cell>
          <cell r="H264">
            <v>1</v>
          </cell>
          <cell r="I264">
            <v>0.26910000000000001</v>
          </cell>
          <cell r="J264">
            <v>32.57</v>
          </cell>
          <cell r="K264">
            <v>41.33</v>
          </cell>
          <cell r="L264">
            <v>0.21990000000000001</v>
          </cell>
          <cell r="M264">
            <v>34.01</v>
          </cell>
          <cell r="N264">
            <v>41.48</v>
          </cell>
          <cell r="O264">
            <v>49312.06</v>
          </cell>
          <cell r="P264">
            <v>49491.03</v>
          </cell>
        </row>
        <row r="265">
          <cell r="A265" t="str">
            <v>3.8.3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1193.1300000000001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230417.26</v>
          </cell>
          <cell r="P265">
            <v>221790.93</v>
          </cell>
        </row>
        <row r="266">
          <cell r="A266" t="str">
            <v>3.8.4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1193.1300000000001</v>
          </cell>
          <cell r="H266">
            <v>1</v>
          </cell>
          <cell r="I266">
            <v>0.26910000000000001</v>
          </cell>
          <cell r="J266">
            <v>51.98</v>
          </cell>
          <cell r="K266">
            <v>65.959999999999994</v>
          </cell>
          <cell r="L266">
            <v>0.21990000000000001</v>
          </cell>
          <cell r="M266">
            <v>54.23</v>
          </cell>
          <cell r="N266">
            <v>66.150000000000006</v>
          </cell>
          <cell r="O266">
            <v>78698.850000000006</v>
          </cell>
          <cell r="P266">
            <v>78925.539999999994</v>
          </cell>
        </row>
        <row r="267">
          <cell r="A267" t="str">
            <v>3.8.5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1193.1300000000001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725315.65</v>
          </cell>
          <cell r="P267">
            <v>698171.95</v>
          </cell>
        </row>
        <row r="268">
          <cell r="A268" t="str">
            <v>3.8.6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1193.1300000000001</v>
          </cell>
          <cell r="H268">
            <v>1</v>
          </cell>
          <cell r="I268">
            <v>0.26910000000000001</v>
          </cell>
          <cell r="J268">
            <v>94.15</v>
          </cell>
          <cell r="K268">
            <v>119.48</v>
          </cell>
          <cell r="L268">
            <v>0.21990000000000001</v>
          </cell>
          <cell r="M268">
            <v>98.12</v>
          </cell>
          <cell r="N268">
            <v>119.69</v>
          </cell>
          <cell r="O268">
            <v>142555.17000000001</v>
          </cell>
          <cell r="P268">
            <v>142805.72</v>
          </cell>
        </row>
        <row r="269">
          <cell r="A269" t="str">
            <v>3.8.7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3221.44</v>
          </cell>
          <cell r="H269">
            <v>1</v>
          </cell>
          <cell r="I269">
            <v>0.26910000000000001</v>
          </cell>
          <cell r="J269">
            <v>8.92</v>
          </cell>
          <cell r="K269">
            <v>11.32</v>
          </cell>
          <cell r="L269">
            <v>0.21990000000000001</v>
          </cell>
          <cell r="M269">
            <v>9.2200000000000006</v>
          </cell>
          <cell r="N269">
            <v>11.24</v>
          </cell>
          <cell r="O269">
            <v>36466.699999999997</v>
          </cell>
          <cell r="P269">
            <v>36208.980000000003</v>
          </cell>
        </row>
        <row r="270">
          <cell r="A270" t="str">
            <v>3.8.8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1789.7</v>
          </cell>
          <cell r="H270">
            <v>1</v>
          </cell>
          <cell r="I270">
            <v>0.26910000000000001</v>
          </cell>
          <cell r="J270">
            <v>126.29</v>
          </cell>
          <cell r="K270">
            <v>160.27000000000001</v>
          </cell>
          <cell r="L270">
            <v>0.21990000000000001</v>
          </cell>
          <cell r="M270">
            <v>128.15</v>
          </cell>
          <cell r="N270">
            <v>156.33000000000001</v>
          </cell>
          <cell r="O270">
            <v>286835.21000000002</v>
          </cell>
          <cell r="P270">
            <v>279783.8</v>
          </cell>
        </row>
        <row r="271">
          <cell r="A271" t="str">
            <v>3.8.9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4026.8</v>
          </cell>
          <cell r="H271">
            <v>1</v>
          </cell>
          <cell r="I271">
            <v>0.26910000000000001</v>
          </cell>
          <cell r="J271">
            <v>8.4700000000000006</v>
          </cell>
          <cell r="K271">
            <v>10.74</v>
          </cell>
          <cell r="L271">
            <v>0.21990000000000001</v>
          </cell>
          <cell r="M271">
            <v>8.59</v>
          </cell>
          <cell r="N271">
            <v>10.47</v>
          </cell>
          <cell r="O271">
            <v>43247.83</v>
          </cell>
          <cell r="P271">
            <v>42160.59</v>
          </cell>
        </row>
        <row r="272">
          <cell r="A272" t="str">
            <v>3.8.10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60402</v>
          </cell>
          <cell r="H272">
            <v>1</v>
          </cell>
          <cell r="I272">
            <v>0.26910000000000001</v>
          </cell>
          <cell r="J272">
            <v>2.16</v>
          </cell>
          <cell r="K272">
            <v>2.74</v>
          </cell>
          <cell r="L272">
            <v>0.21990000000000001</v>
          </cell>
          <cell r="M272">
            <v>2.17</v>
          </cell>
          <cell r="N272">
            <v>2.64</v>
          </cell>
          <cell r="O272">
            <v>165501.48000000001</v>
          </cell>
          <cell r="P272">
            <v>159461.28</v>
          </cell>
        </row>
        <row r="273">
          <cell r="A273" t="str">
            <v>3.8.11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239</v>
          </cell>
          <cell r="H273">
            <v>1</v>
          </cell>
          <cell r="I273">
            <v>0.26910000000000001</v>
          </cell>
          <cell r="J273">
            <v>2721.37</v>
          </cell>
          <cell r="K273">
            <v>3453.69</v>
          </cell>
          <cell r="L273">
            <v>0.21990000000000001</v>
          </cell>
          <cell r="M273">
            <v>2817.93</v>
          </cell>
          <cell r="N273">
            <v>3437.59</v>
          </cell>
          <cell r="O273">
            <v>825431.91</v>
          </cell>
          <cell r="P273">
            <v>821584.01</v>
          </cell>
        </row>
        <row r="274">
          <cell r="A274" t="str">
            <v>3.8.12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239</v>
          </cell>
          <cell r="H274">
            <v>1</v>
          </cell>
          <cell r="I274">
            <v>0.26910000000000001</v>
          </cell>
          <cell r="J274">
            <v>1918.52</v>
          </cell>
          <cell r="K274">
            <v>2434.79</v>
          </cell>
          <cell r="L274">
            <v>0.21990000000000001</v>
          </cell>
          <cell r="M274">
            <v>1968.54</v>
          </cell>
          <cell r="N274">
            <v>2401.42</v>
          </cell>
          <cell r="O274">
            <v>581914.81000000006</v>
          </cell>
          <cell r="P274">
            <v>573939.38</v>
          </cell>
        </row>
        <row r="275">
          <cell r="A275" t="str">
            <v>3.8.13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1193.1300000000001</v>
          </cell>
          <cell r="H275">
            <v>1</v>
          </cell>
          <cell r="I275">
            <v>0.26910000000000001</v>
          </cell>
          <cell r="J275">
            <v>518.71</v>
          </cell>
          <cell r="K275">
            <v>658.29</v>
          </cell>
          <cell r="L275">
            <v>0.21990000000000001</v>
          </cell>
          <cell r="M275">
            <v>518.71</v>
          </cell>
          <cell r="N275">
            <v>632.77</v>
          </cell>
          <cell r="O275">
            <v>785425.54</v>
          </cell>
          <cell r="P275">
            <v>754976.87</v>
          </cell>
        </row>
        <row r="276">
          <cell r="A276" t="str">
            <v>3.8.14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2386.2600000000002</v>
          </cell>
          <cell r="H276">
            <v>1</v>
          </cell>
          <cell r="I276">
            <v>0.26910000000000001</v>
          </cell>
          <cell r="J276">
            <v>44.07</v>
          </cell>
          <cell r="K276">
            <v>55.92</v>
          </cell>
          <cell r="L276">
            <v>0.21990000000000001</v>
          </cell>
          <cell r="M276">
            <v>45.83</v>
          </cell>
          <cell r="N276">
            <v>55.9</v>
          </cell>
          <cell r="O276">
            <v>133439.65</v>
          </cell>
          <cell r="P276">
            <v>133391.93</v>
          </cell>
        </row>
        <row r="277">
          <cell r="A277" t="str">
            <v>3.8.15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1431.75</v>
          </cell>
          <cell r="H277">
            <v>1</v>
          </cell>
          <cell r="I277">
            <v>0.26910000000000001</v>
          </cell>
          <cell r="J277">
            <v>63.63</v>
          </cell>
          <cell r="K277">
            <v>80.75</v>
          </cell>
          <cell r="L277">
            <v>0.21990000000000001</v>
          </cell>
          <cell r="M277">
            <v>64.73</v>
          </cell>
          <cell r="N277">
            <v>78.959999999999994</v>
          </cell>
          <cell r="O277">
            <v>115613.81</v>
          </cell>
          <cell r="P277">
            <v>113050.98</v>
          </cell>
        </row>
        <row r="278">
          <cell r="A278" t="str">
            <v>3.8.16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636</v>
          </cell>
          <cell r="H278">
            <v>1</v>
          </cell>
          <cell r="I278">
            <v>0.26910000000000001</v>
          </cell>
          <cell r="J278">
            <v>277.70999999999998</v>
          </cell>
          <cell r="K278">
            <v>352.44</v>
          </cell>
          <cell r="L278">
            <v>0.21990000000000001</v>
          </cell>
          <cell r="M278">
            <v>292.12</v>
          </cell>
          <cell r="N278">
            <v>356.35</v>
          </cell>
          <cell r="O278">
            <v>224151.84</v>
          </cell>
          <cell r="P278">
            <v>226638.6</v>
          </cell>
        </row>
        <row r="279">
          <cell r="A279" t="str">
            <v>3.9</v>
          </cell>
          <cell r="E279" t="str">
            <v>SINALIZAÇÃO VIÁRIA VERTICAL</v>
          </cell>
          <cell r="O279">
            <v>1163845.3700000001</v>
          </cell>
          <cell r="P279">
            <v>1130703.6000000001</v>
          </cell>
        </row>
        <row r="280">
          <cell r="A280" t="str">
            <v>3.9.1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360</v>
          </cell>
          <cell r="H280">
            <v>1</v>
          </cell>
          <cell r="I280">
            <v>0.26910000000000001</v>
          </cell>
          <cell r="J280">
            <v>290.60000000000002</v>
          </cell>
          <cell r="K280">
            <v>368.8</v>
          </cell>
          <cell r="L280">
            <v>0.21990000000000001</v>
          </cell>
          <cell r="M280">
            <v>294.85000000000002</v>
          </cell>
          <cell r="N280">
            <v>359.68</v>
          </cell>
          <cell r="O280">
            <v>132768</v>
          </cell>
          <cell r="P280">
            <v>129484.8</v>
          </cell>
        </row>
        <row r="281">
          <cell r="A281" t="str">
            <v>3.9.2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360</v>
          </cell>
          <cell r="H281">
            <v>1</v>
          </cell>
          <cell r="I281">
            <v>0.26910000000000001</v>
          </cell>
          <cell r="J281">
            <v>435.57</v>
          </cell>
          <cell r="K281">
            <v>552.78</v>
          </cell>
          <cell r="L281">
            <v>0.21990000000000001</v>
          </cell>
          <cell r="M281">
            <v>437.6</v>
          </cell>
          <cell r="N281">
            <v>533.82000000000005</v>
          </cell>
          <cell r="O281">
            <v>199000.8</v>
          </cell>
          <cell r="P281">
            <v>192175.2</v>
          </cell>
        </row>
        <row r="282">
          <cell r="A282" t="str">
            <v>3.9.3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144</v>
          </cell>
          <cell r="H282">
            <v>1</v>
          </cell>
          <cell r="I282">
            <v>0.26910000000000001</v>
          </cell>
          <cell r="J282">
            <v>290.57</v>
          </cell>
          <cell r="K282">
            <v>368.76</v>
          </cell>
          <cell r="L282">
            <v>0.21990000000000001</v>
          </cell>
          <cell r="M282">
            <v>294.83</v>
          </cell>
          <cell r="N282">
            <v>359.66</v>
          </cell>
          <cell r="O282">
            <v>53101.440000000002</v>
          </cell>
          <cell r="P282">
            <v>51791.040000000001</v>
          </cell>
        </row>
        <row r="283">
          <cell r="A283" t="str">
            <v>3.9.4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504</v>
          </cell>
          <cell r="H283">
            <v>1</v>
          </cell>
          <cell r="I283">
            <v>0.26910000000000001</v>
          </cell>
          <cell r="J283">
            <v>484.52</v>
          </cell>
          <cell r="K283">
            <v>614.9</v>
          </cell>
          <cell r="L283">
            <v>0.21990000000000001</v>
          </cell>
          <cell r="M283">
            <v>486.77</v>
          </cell>
          <cell r="N283">
            <v>593.80999999999995</v>
          </cell>
          <cell r="O283">
            <v>309909.59999999998</v>
          </cell>
          <cell r="P283">
            <v>299280.24</v>
          </cell>
        </row>
        <row r="284">
          <cell r="A284" t="str">
            <v>3.9.5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360</v>
          </cell>
          <cell r="H284">
            <v>1</v>
          </cell>
          <cell r="I284">
            <v>0.26910000000000001</v>
          </cell>
          <cell r="J284">
            <v>290.52999999999997</v>
          </cell>
          <cell r="K284">
            <v>368.71</v>
          </cell>
          <cell r="L284">
            <v>0.21990000000000001</v>
          </cell>
          <cell r="M284">
            <v>294.79000000000002</v>
          </cell>
          <cell r="N284">
            <v>359.61</v>
          </cell>
          <cell r="O284">
            <v>132735.6</v>
          </cell>
          <cell r="P284">
            <v>129459.6</v>
          </cell>
        </row>
        <row r="285">
          <cell r="A285" t="str">
            <v>3.9.6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48</v>
          </cell>
          <cell r="H285">
            <v>1</v>
          </cell>
          <cell r="I285">
            <v>0.26910000000000001</v>
          </cell>
          <cell r="J285">
            <v>199.32</v>
          </cell>
          <cell r="K285">
            <v>252.95</v>
          </cell>
          <cell r="L285">
            <v>0.21990000000000001</v>
          </cell>
          <cell r="M285">
            <v>203.09</v>
          </cell>
          <cell r="N285">
            <v>247.74</v>
          </cell>
          <cell r="O285">
            <v>12141.6</v>
          </cell>
          <cell r="P285">
            <v>11891.52</v>
          </cell>
        </row>
        <row r="286">
          <cell r="A286" t="str">
            <v>3.9.7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48</v>
          </cell>
          <cell r="H286">
            <v>1</v>
          </cell>
          <cell r="I286">
            <v>0.26910000000000001</v>
          </cell>
          <cell r="J286">
            <v>479.01</v>
          </cell>
          <cell r="K286">
            <v>607.91</v>
          </cell>
          <cell r="L286">
            <v>0.21990000000000001</v>
          </cell>
          <cell r="M286">
            <v>481</v>
          </cell>
          <cell r="N286">
            <v>586.77</v>
          </cell>
          <cell r="O286">
            <v>29179.68</v>
          </cell>
          <cell r="P286">
            <v>28164.959999999999</v>
          </cell>
        </row>
        <row r="287">
          <cell r="A287" t="str">
            <v>3.9.8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127</v>
          </cell>
          <cell r="H287">
            <v>1</v>
          </cell>
          <cell r="I287">
            <v>0.26910000000000001</v>
          </cell>
          <cell r="J287">
            <v>757.97</v>
          </cell>
          <cell r="K287">
            <v>961.93</v>
          </cell>
          <cell r="L287">
            <v>0.21990000000000001</v>
          </cell>
          <cell r="M287">
            <v>770.91</v>
          </cell>
          <cell r="N287">
            <v>940.43</v>
          </cell>
          <cell r="O287">
            <v>122165.11</v>
          </cell>
          <cell r="P287">
            <v>119434.61</v>
          </cell>
        </row>
        <row r="288">
          <cell r="A288" t="str">
            <v>3.9.9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191</v>
          </cell>
          <cell r="H288">
            <v>1</v>
          </cell>
          <cell r="I288">
            <v>0.26910000000000001</v>
          </cell>
          <cell r="J288">
            <v>713.06</v>
          </cell>
          <cell r="K288">
            <v>904.94</v>
          </cell>
          <cell r="L288">
            <v>0.21990000000000001</v>
          </cell>
          <cell r="M288">
            <v>725.42</v>
          </cell>
          <cell r="N288">
            <v>884.93</v>
          </cell>
          <cell r="O288">
            <v>172843.54</v>
          </cell>
          <cell r="P288">
            <v>169021.63</v>
          </cell>
        </row>
        <row r="289">
          <cell r="A289" t="str">
            <v>3.10</v>
          </cell>
          <cell r="E289" t="str">
            <v>SERVIÇOS COMPLEMENTARES E SINALIZAÇÃO DE OBRA</v>
          </cell>
          <cell r="O289">
            <v>1105262.45</v>
          </cell>
          <cell r="P289">
            <v>1069416.94</v>
          </cell>
        </row>
        <row r="290">
          <cell r="A290" t="str">
            <v>3.10.1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11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15707.01</v>
          </cell>
          <cell r="P290">
            <v>15119.28</v>
          </cell>
        </row>
        <row r="291">
          <cell r="A291" t="str">
            <v>3.10.2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0.26910000000000001</v>
          </cell>
          <cell r="J291">
            <v>7.59</v>
          </cell>
          <cell r="K291">
            <v>9.6300000000000008</v>
          </cell>
          <cell r="L291">
            <v>0.21990000000000001</v>
          </cell>
          <cell r="M291">
            <v>7.77</v>
          </cell>
          <cell r="N291">
            <v>9.4700000000000006</v>
          </cell>
          <cell r="O291">
            <v>9321.84</v>
          </cell>
          <cell r="P291">
            <v>9166.9599999999991</v>
          </cell>
        </row>
        <row r="292">
          <cell r="A292" t="str">
            <v>3.10.3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0.26910000000000001</v>
          </cell>
          <cell r="J292">
            <v>5.16</v>
          </cell>
          <cell r="K292">
            <v>6.54</v>
          </cell>
          <cell r="L292">
            <v>0.21990000000000001</v>
          </cell>
          <cell r="M292">
            <v>5.29</v>
          </cell>
          <cell r="N292">
            <v>6.45</v>
          </cell>
          <cell r="O292">
            <v>6330.72</v>
          </cell>
          <cell r="P292">
            <v>6243.6</v>
          </cell>
        </row>
        <row r="293">
          <cell r="A293" t="str">
            <v>3.10.4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7.21</v>
          </cell>
          <cell r="H293">
            <v>1</v>
          </cell>
          <cell r="I293">
            <v>0.26910000000000001</v>
          </cell>
          <cell r="J293">
            <v>100.24</v>
          </cell>
          <cell r="K293">
            <v>127.21</v>
          </cell>
          <cell r="L293">
            <v>0.21990000000000001</v>
          </cell>
          <cell r="M293">
            <v>104.79</v>
          </cell>
          <cell r="N293">
            <v>127.83</v>
          </cell>
          <cell r="O293">
            <v>917.18</v>
          </cell>
          <cell r="P293">
            <v>921.65</v>
          </cell>
        </row>
        <row r="294">
          <cell r="A294" t="str">
            <v>3.10.5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320</v>
          </cell>
          <cell r="H294">
            <v>1</v>
          </cell>
          <cell r="I294">
            <v>0.26910000000000001</v>
          </cell>
          <cell r="J294">
            <v>244.47</v>
          </cell>
          <cell r="K294">
            <v>310.25</v>
          </cell>
          <cell r="L294">
            <v>0.21990000000000001</v>
          </cell>
          <cell r="M294">
            <v>245.77</v>
          </cell>
          <cell r="N294">
            <v>299.81</v>
          </cell>
          <cell r="O294">
            <v>99280</v>
          </cell>
          <cell r="P294">
            <v>95939.199999999997</v>
          </cell>
        </row>
        <row r="295">
          <cell r="A295" t="str">
            <v>3.10.6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256</v>
          </cell>
          <cell r="H295">
            <v>1</v>
          </cell>
          <cell r="I295">
            <v>0.26910000000000001</v>
          </cell>
          <cell r="J295">
            <v>440.08</v>
          </cell>
          <cell r="K295">
            <v>558.5</v>
          </cell>
          <cell r="L295">
            <v>0.21990000000000001</v>
          </cell>
          <cell r="M295">
            <v>443.5</v>
          </cell>
          <cell r="N295">
            <v>541.02</v>
          </cell>
          <cell r="O295">
            <v>142976</v>
          </cell>
          <cell r="P295">
            <v>138501.12</v>
          </cell>
        </row>
        <row r="296">
          <cell r="A296" t="str">
            <v>3.10.7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13.88</v>
          </cell>
          <cell r="H296">
            <v>1</v>
          </cell>
          <cell r="I296">
            <v>0.26910000000000001</v>
          </cell>
          <cell r="J296">
            <v>207.99</v>
          </cell>
          <cell r="K296">
            <v>263.95999999999998</v>
          </cell>
          <cell r="L296">
            <v>0.21990000000000001</v>
          </cell>
          <cell r="M296">
            <v>208.84</v>
          </cell>
          <cell r="N296">
            <v>254.76</v>
          </cell>
          <cell r="O296">
            <v>3663.76</v>
          </cell>
          <cell r="P296">
            <v>3536.06</v>
          </cell>
        </row>
        <row r="297">
          <cell r="A297" t="str">
            <v>3.10.8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480</v>
          </cell>
          <cell r="H297">
            <v>1</v>
          </cell>
          <cell r="I297">
            <v>0.26910000000000001</v>
          </cell>
          <cell r="J297">
            <v>1288.1199999999999</v>
          </cell>
          <cell r="K297">
            <v>1634.75</v>
          </cell>
          <cell r="L297">
            <v>0.21990000000000001</v>
          </cell>
          <cell r="M297">
            <v>1291.54</v>
          </cell>
          <cell r="N297">
            <v>1575.54</v>
          </cell>
          <cell r="O297">
            <v>784680</v>
          </cell>
          <cell r="P297">
            <v>756259.2</v>
          </cell>
        </row>
        <row r="298">
          <cell r="A298" t="str">
            <v>3.10.9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0.26910000000000001</v>
          </cell>
          <cell r="J298">
            <v>21.96</v>
          </cell>
          <cell r="K298">
            <v>27.86</v>
          </cell>
          <cell r="L298">
            <v>0.21990000000000001</v>
          </cell>
          <cell r="M298">
            <v>23.66</v>
          </cell>
          <cell r="N298">
            <v>28.86</v>
          </cell>
          <cell r="O298">
            <v>39226.879999999997</v>
          </cell>
          <cell r="P298">
            <v>40634.879999999997</v>
          </cell>
        </row>
        <row r="299">
          <cell r="A299" t="str">
            <v>3.10.10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0.26910000000000001</v>
          </cell>
          <cell r="J299">
            <v>0.75</v>
          </cell>
          <cell r="K299">
            <v>0.95</v>
          </cell>
          <cell r="L299">
            <v>0.21990000000000001</v>
          </cell>
          <cell r="M299">
            <v>0.76</v>
          </cell>
          <cell r="N299">
            <v>0.92</v>
          </cell>
          <cell r="O299">
            <v>627</v>
          </cell>
          <cell r="P299">
            <v>607.20000000000005</v>
          </cell>
        </row>
        <row r="300">
          <cell r="A300" t="str">
            <v>3.10.11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0.26910000000000001</v>
          </cell>
          <cell r="J300">
            <v>3.76</v>
          </cell>
          <cell r="K300">
            <v>4.7699999999999996</v>
          </cell>
          <cell r="L300">
            <v>0.21990000000000001</v>
          </cell>
          <cell r="M300">
            <v>3.85</v>
          </cell>
          <cell r="N300">
            <v>4.6900000000000004</v>
          </cell>
          <cell r="O300">
            <v>691.65</v>
          </cell>
          <cell r="P300">
            <v>680.05</v>
          </cell>
        </row>
        <row r="301">
          <cell r="A301" t="str">
            <v>3.10.12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0.26910000000000001</v>
          </cell>
          <cell r="J301">
            <v>4</v>
          </cell>
          <cell r="K301">
            <v>5.07</v>
          </cell>
          <cell r="L301">
            <v>0.21990000000000001</v>
          </cell>
          <cell r="M301">
            <v>4.09</v>
          </cell>
          <cell r="N301">
            <v>4.9800000000000004</v>
          </cell>
          <cell r="O301">
            <v>1840.41</v>
          </cell>
          <cell r="P301">
            <v>1807.74</v>
          </cell>
        </row>
        <row r="302">
          <cell r="A302" t="str">
            <v>4.</v>
          </cell>
          <cell r="E302" t="str">
            <v>EXECUÇÃO DE SERVIÇOS DE ENGENHARIA PARA CAPEAMENTO E/OU RECAPEAMENTO DE VIAS EM CONCRETO BETUMINOSO USINADO À QUENTE (CBUQ)</v>
          </cell>
          <cell r="O302">
            <v>69646682.810000002</v>
          </cell>
          <cell r="P302">
            <v>67285782.590000004</v>
          </cell>
        </row>
        <row r="303">
          <cell r="A303" t="str">
            <v>4.1</v>
          </cell>
          <cell r="E303" t="str">
            <v>ADMINISTRAÇÃO LOCAL</v>
          </cell>
          <cell r="O303">
            <v>1316064.5</v>
          </cell>
          <cell r="P303">
            <v>1351006.72</v>
          </cell>
        </row>
        <row r="304">
          <cell r="A304" t="str">
            <v>4.1.1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0.26910000000000001</v>
          </cell>
          <cell r="J304">
            <v>1037006.15</v>
          </cell>
          <cell r="K304">
            <v>1316064.5</v>
          </cell>
          <cell r="L304">
            <v>0.21990000000000001</v>
          </cell>
          <cell r="M304">
            <v>1107473.3400000001</v>
          </cell>
          <cell r="N304">
            <v>1351006.72</v>
          </cell>
          <cell r="O304">
            <v>1316064.5</v>
          </cell>
          <cell r="P304">
            <v>1351006.72</v>
          </cell>
        </row>
        <row r="305">
          <cell r="A305" t="str">
            <v>4.2</v>
          </cell>
          <cell r="E305" t="str">
            <v>SERVIÇOS PRELIMINARES</v>
          </cell>
          <cell r="O305">
            <v>276373.51</v>
          </cell>
          <cell r="P305">
            <v>268543.17</v>
          </cell>
        </row>
        <row r="306">
          <cell r="A306" t="str">
            <v>4.2.1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231.66</v>
          </cell>
          <cell r="H306">
            <v>1</v>
          </cell>
          <cell r="I306">
            <v>0.26910000000000001</v>
          </cell>
          <cell r="J306">
            <v>464.96</v>
          </cell>
          <cell r="K306">
            <v>590.08000000000004</v>
          </cell>
          <cell r="L306">
            <v>0.21990000000000001</v>
          </cell>
          <cell r="M306">
            <v>468.43</v>
          </cell>
          <cell r="N306">
            <v>571.42999999999995</v>
          </cell>
          <cell r="O306">
            <v>136697.93</v>
          </cell>
          <cell r="P306">
            <v>132377.47</v>
          </cell>
        </row>
        <row r="307">
          <cell r="A307" t="str">
            <v>4.2.2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0.26910000000000001</v>
          </cell>
          <cell r="J307">
            <v>4181.8900000000003</v>
          </cell>
          <cell r="K307">
            <v>5307.23</v>
          </cell>
          <cell r="L307">
            <v>0.21990000000000001</v>
          </cell>
          <cell r="M307">
            <v>4251.6400000000003</v>
          </cell>
          <cell r="N307">
            <v>5186.57</v>
          </cell>
          <cell r="O307">
            <v>116759.06</v>
          </cell>
          <cell r="P307">
            <v>114104.54</v>
          </cell>
        </row>
        <row r="308">
          <cell r="A308" t="str">
            <v>4.2.3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4.3</v>
          </cell>
          <cell r="E309" t="str">
            <v>MOBILIZAÇÃO</v>
          </cell>
          <cell r="O309">
            <v>93524.9</v>
          </cell>
          <cell r="P309">
            <v>90570.8</v>
          </cell>
        </row>
        <row r="310">
          <cell r="A310" t="str">
            <v>4.3.1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10</v>
          </cell>
          <cell r="H310">
            <v>1</v>
          </cell>
          <cell r="I310">
            <v>0.26910000000000001</v>
          </cell>
          <cell r="J310">
            <v>7369.39</v>
          </cell>
          <cell r="K310">
            <v>9352.49</v>
          </cell>
          <cell r="L310">
            <v>0.21990000000000001</v>
          </cell>
          <cell r="M310">
            <v>7424.45</v>
          </cell>
          <cell r="N310">
            <v>9057.08</v>
          </cell>
          <cell r="O310">
            <v>93524.9</v>
          </cell>
          <cell r="P310">
            <v>90570.8</v>
          </cell>
        </row>
        <row r="311">
          <cell r="A311" t="str">
            <v>4.4</v>
          </cell>
          <cell r="E311" t="str">
            <v>DESMOBILIZAÇÃO</v>
          </cell>
          <cell r="O311">
            <v>93524.9</v>
          </cell>
          <cell r="P311">
            <v>90570.8</v>
          </cell>
        </row>
        <row r="312">
          <cell r="A312" t="str">
            <v>4.4.1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10</v>
          </cell>
          <cell r="H312">
            <v>1</v>
          </cell>
          <cell r="I312">
            <v>0.26910000000000001</v>
          </cell>
          <cell r="J312">
            <v>7369.39</v>
          </cell>
          <cell r="K312">
            <v>9352.49</v>
          </cell>
          <cell r="L312">
            <v>0.21990000000000001</v>
          </cell>
          <cell r="M312">
            <v>7424.45</v>
          </cell>
          <cell r="N312">
            <v>9057.08</v>
          </cell>
          <cell r="O312">
            <v>93524.9</v>
          </cell>
          <cell r="P312">
            <v>90570.8</v>
          </cell>
        </row>
        <row r="313">
          <cell r="A313" t="str">
            <v>4.5</v>
          </cell>
          <cell r="E313" t="str">
            <v>PAVIMENTAÇÃO EM CBUQ (CONCRETO BETUMINOSO USINADO À QUENTE)</v>
          </cell>
          <cell r="O313">
            <v>53320143.509999998</v>
          </cell>
          <cell r="P313">
            <v>51339041.369999997</v>
          </cell>
        </row>
        <row r="314">
          <cell r="A314" t="str">
            <v>4.5.1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583129.59999999998</v>
          </cell>
          <cell r="H314">
            <v>1</v>
          </cell>
          <cell r="I314">
            <v>0.26910000000000001</v>
          </cell>
          <cell r="J314">
            <v>0.08</v>
          </cell>
          <cell r="K314">
            <v>0.1</v>
          </cell>
          <cell r="L314">
            <v>0.21990000000000001</v>
          </cell>
          <cell r="M314">
            <v>0.08</v>
          </cell>
          <cell r="N314">
            <v>0.09</v>
          </cell>
          <cell r="O314">
            <v>58312.959999999999</v>
          </cell>
          <cell r="P314">
            <v>52481.66</v>
          </cell>
        </row>
        <row r="315">
          <cell r="A315" t="str">
            <v>4.5.2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74488.97</v>
          </cell>
          <cell r="H315">
            <v>1</v>
          </cell>
          <cell r="I315">
            <v>0.26910000000000001</v>
          </cell>
          <cell r="J315">
            <v>416.11</v>
          </cell>
          <cell r="K315">
            <v>528.08000000000004</v>
          </cell>
          <cell r="L315">
            <v>0.21990000000000001</v>
          </cell>
          <cell r="M315">
            <v>416.52</v>
          </cell>
          <cell r="N315">
            <v>508.11</v>
          </cell>
          <cell r="O315">
            <v>39336135.270000003</v>
          </cell>
          <cell r="P315">
            <v>37848590.539999999</v>
          </cell>
        </row>
        <row r="316">
          <cell r="A316" t="str">
            <v>4.5.3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29156.48</v>
          </cell>
          <cell r="H316">
            <v>1</v>
          </cell>
          <cell r="I316">
            <v>0.26910000000000001</v>
          </cell>
          <cell r="J316">
            <v>10.42</v>
          </cell>
          <cell r="K316">
            <v>13.22</v>
          </cell>
          <cell r="L316">
            <v>0.21990000000000001</v>
          </cell>
          <cell r="M316">
            <v>10.52</v>
          </cell>
          <cell r="N316">
            <v>12.83</v>
          </cell>
          <cell r="O316">
            <v>385448.66</v>
          </cell>
          <cell r="P316">
            <v>374077.63</v>
          </cell>
        </row>
        <row r="317">
          <cell r="A317" t="str">
            <v>4.5.4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760721.71</v>
          </cell>
          <cell r="H317">
            <v>1</v>
          </cell>
          <cell r="I317">
            <v>0.26910000000000001</v>
          </cell>
          <cell r="J317">
            <v>0.87</v>
          </cell>
          <cell r="K317">
            <v>1.1000000000000001</v>
          </cell>
          <cell r="L317">
            <v>0.21990000000000001</v>
          </cell>
          <cell r="M317">
            <v>0.87</v>
          </cell>
          <cell r="N317">
            <v>1.06</v>
          </cell>
          <cell r="O317">
            <v>836793.88</v>
          </cell>
          <cell r="P317">
            <v>806365.01</v>
          </cell>
        </row>
        <row r="318">
          <cell r="A318" t="str">
            <v>4.5.5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84524.63</v>
          </cell>
          <cell r="H318">
            <v>1</v>
          </cell>
          <cell r="I318">
            <v>0.26910000000000001</v>
          </cell>
          <cell r="J318">
            <v>2.16</v>
          </cell>
          <cell r="K318">
            <v>2.74</v>
          </cell>
          <cell r="L318">
            <v>0.21990000000000001</v>
          </cell>
          <cell r="M318">
            <v>2.17</v>
          </cell>
          <cell r="N318">
            <v>2.64</v>
          </cell>
          <cell r="O318">
            <v>231597.48</v>
          </cell>
          <cell r="P318">
            <v>223145.02</v>
          </cell>
        </row>
        <row r="319">
          <cell r="A319" t="str">
            <v>4.5.6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7607.21</v>
          </cell>
          <cell r="H319">
            <v>1</v>
          </cell>
          <cell r="I319">
            <v>0.26910000000000001</v>
          </cell>
          <cell r="J319">
            <v>0.74</v>
          </cell>
          <cell r="K319">
            <v>0.93</v>
          </cell>
          <cell r="L319">
            <v>0.21990000000000001</v>
          </cell>
          <cell r="M319">
            <v>0.74</v>
          </cell>
          <cell r="N319">
            <v>0.9</v>
          </cell>
          <cell r="O319">
            <v>7074.7</v>
          </cell>
          <cell r="P319">
            <v>6846.48</v>
          </cell>
        </row>
        <row r="320">
          <cell r="A320" t="str">
            <v>4.5.7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583129.59999999998</v>
          </cell>
          <cell r="H320">
            <v>1</v>
          </cell>
          <cell r="I320">
            <v>0.26910000000000001</v>
          </cell>
          <cell r="J320">
            <v>1.91</v>
          </cell>
          <cell r="K320">
            <v>2.42</v>
          </cell>
          <cell r="L320">
            <v>0.21990000000000001</v>
          </cell>
          <cell r="M320">
            <v>1.92</v>
          </cell>
          <cell r="N320">
            <v>2.34</v>
          </cell>
          <cell r="O320">
            <v>1411173.63</v>
          </cell>
          <cell r="P320">
            <v>1364523.26</v>
          </cell>
        </row>
        <row r="321">
          <cell r="A321" t="str">
            <v>4.5.8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174938.88</v>
          </cell>
          <cell r="H321">
            <v>1</v>
          </cell>
          <cell r="I321">
            <v>0.26910000000000001</v>
          </cell>
          <cell r="J321">
            <v>7.6</v>
          </cell>
          <cell r="K321">
            <v>9.64</v>
          </cell>
          <cell r="L321">
            <v>0.21990000000000001</v>
          </cell>
          <cell r="M321">
            <v>7.72</v>
          </cell>
          <cell r="N321">
            <v>9.41</v>
          </cell>
          <cell r="O321">
            <v>1686410.8</v>
          </cell>
          <cell r="P321">
            <v>1646174.86</v>
          </cell>
        </row>
        <row r="322">
          <cell r="A322" t="str">
            <v>4.5.9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262.39999999999998</v>
          </cell>
          <cell r="H322">
            <v>2</v>
          </cell>
          <cell r="I322">
            <v>0.20280000000000001</v>
          </cell>
          <cell r="J322">
            <v>597.29999999999995</v>
          </cell>
          <cell r="K322">
            <v>718.43</v>
          </cell>
          <cell r="L322">
            <v>0.15620000000000001</v>
          </cell>
          <cell r="M322">
            <v>597.29999999999995</v>
          </cell>
          <cell r="N322">
            <v>690.59</v>
          </cell>
          <cell r="O322">
            <v>188516.03</v>
          </cell>
          <cell r="P322">
            <v>181210.81</v>
          </cell>
        </row>
        <row r="323">
          <cell r="A323" t="str">
            <v>4.5.10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4707.7</v>
          </cell>
          <cell r="H323">
            <v>2</v>
          </cell>
          <cell r="I323">
            <v>0.20280000000000001</v>
          </cell>
          <cell r="J323">
            <v>597.29999999999995</v>
          </cell>
          <cell r="K323">
            <v>718.43</v>
          </cell>
          <cell r="L323">
            <v>0.15620000000000001</v>
          </cell>
          <cell r="M323">
            <v>597.29999999999995</v>
          </cell>
          <cell r="N323">
            <v>690.59</v>
          </cell>
          <cell r="O323">
            <v>3382152.91</v>
          </cell>
          <cell r="P323">
            <v>3251090.54</v>
          </cell>
        </row>
        <row r="324">
          <cell r="A324" t="str">
            <v>4.5.11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8746.94</v>
          </cell>
          <cell r="H324">
            <v>1</v>
          </cell>
          <cell r="I324">
            <v>0.26910000000000001</v>
          </cell>
          <cell r="J324">
            <v>174.98</v>
          </cell>
          <cell r="K324">
            <v>222.06</v>
          </cell>
          <cell r="L324">
            <v>0.21990000000000001</v>
          </cell>
          <cell r="M324">
            <v>175.62</v>
          </cell>
          <cell r="N324">
            <v>214.23</v>
          </cell>
          <cell r="O324">
            <v>1942345.49</v>
          </cell>
          <cell r="P324">
            <v>1873856.95</v>
          </cell>
        </row>
        <row r="325">
          <cell r="A325" t="str">
            <v>4.5.12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17493.88</v>
          </cell>
          <cell r="H325">
            <v>1</v>
          </cell>
          <cell r="I325">
            <v>0.26910000000000001</v>
          </cell>
          <cell r="J325">
            <v>8.4700000000000006</v>
          </cell>
          <cell r="K325">
            <v>10.74</v>
          </cell>
          <cell r="L325">
            <v>0.21990000000000001</v>
          </cell>
          <cell r="M325">
            <v>8.59</v>
          </cell>
          <cell r="N325">
            <v>10.47</v>
          </cell>
          <cell r="O325">
            <v>187884.27</v>
          </cell>
          <cell r="P325">
            <v>183160.92</v>
          </cell>
        </row>
        <row r="326">
          <cell r="A326" t="str">
            <v>4.5.13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983873.29</v>
          </cell>
          <cell r="H326">
            <v>1</v>
          </cell>
          <cell r="I326">
            <v>0.26910000000000001</v>
          </cell>
          <cell r="J326">
            <v>0.87</v>
          </cell>
          <cell r="K326">
            <v>1.1000000000000001</v>
          </cell>
          <cell r="L326">
            <v>0.21990000000000001</v>
          </cell>
          <cell r="M326">
            <v>0.87</v>
          </cell>
          <cell r="N326">
            <v>1.06</v>
          </cell>
          <cell r="O326">
            <v>1082260.6100000001</v>
          </cell>
          <cell r="P326">
            <v>1042905.68</v>
          </cell>
        </row>
        <row r="327">
          <cell r="A327" t="str">
            <v>4.5.14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109319.24</v>
          </cell>
          <cell r="H327">
            <v>1</v>
          </cell>
          <cell r="I327">
            <v>0.26910000000000001</v>
          </cell>
          <cell r="J327">
            <v>2.16</v>
          </cell>
          <cell r="K327">
            <v>2.74</v>
          </cell>
          <cell r="L327">
            <v>0.21990000000000001</v>
          </cell>
          <cell r="M327">
            <v>2.17</v>
          </cell>
          <cell r="N327">
            <v>2.64</v>
          </cell>
          <cell r="O327">
            <v>299534.71000000002</v>
          </cell>
          <cell r="P327">
            <v>288602.78999999998</v>
          </cell>
        </row>
        <row r="328">
          <cell r="A328" t="str">
            <v>4.5.15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22346.69</v>
          </cell>
          <cell r="H328">
            <v>2</v>
          </cell>
          <cell r="I328">
            <v>0.20280000000000001</v>
          </cell>
          <cell r="J328">
            <v>85</v>
          </cell>
          <cell r="K328">
            <v>102.23</v>
          </cell>
          <cell r="L328">
            <v>0.15620000000000001</v>
          </cell>
          <cell r="M328">
            <v>85</v>
          </cell>
          <cell r="N328">
            <v>98.27</v>
          </cell>
          <cell r="O328">
            <v>2284502.11</v>
          </cell>
          <cell r="P328">
            <v>2196009.2200000002</v>
          </cell>
        </row>
        <row r="329">
          <cell r="A329" t="str">
            <v>4.6</v>
          </cell>
          <cell r="E329" t="str">
            <v>SINALIZAÇÃO VIÁRIA VERTICAL</v>
          </cell>
          <cell r="O329">
            <v>3917868.27</v>
          </cell>
          <cell r="P329">
            <v>3811000.56</v>
          </cell>
        </row>
        <row r="330">
          <cell r="A330" t="str">
            <v>4.6.1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1455</v>
          </cell>
          <cell r="H330">
            <v>1</v>
          </cell>
          <cell r="I330">
            <v>0.26910000000000001</v>
          </cell>
          <cell r="J330">
            <v>290.60000000000002</v>
          </cell>
          <cell r="K330">
            <v>368.8</v>
          </cell>
          <cell r="L330">
            <v>0.21990000000000001</v>
          </cell>
          <cell r="M330">
            <v>294.85000000000002</v>
          </cell>
          <cell r="N330">
            <v>359.68</v>
          </cell>
          <cell r="O330">
            <v>536604</v>
          </cell>
          <cell r="P330">
            <v>523334.40000000002</v>
          </cell>
        </row>
        <row r="331">
          <cell r="A331" t="str">
            <v>4.6.2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0.26910000000000001</v>
          </cell>
          <cell r="J331">
            <v>435.57</v>
          </cell>
          <cell r="K331">
            <v>552.78</v>
          </cell>
          <cell r="L331">
            <v>0.21990000000000001</v>
          </cell>
          <cell r="M331">
            <v>437.6</v>
          </cell>
          <cell r="N331">
            <v>533.82000000000005</v>
          </cell>
          <cell r="O331">
            <v>8291.7000000000007</v>
          </cell>
          <cell r="P331">
            <v>8007.3</v>
          </cell>
        </row>
        <row r="332">
          <cell r="A332" t="str">
            <v>4.6.3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582</v>
          </cell>
          <cell r="H332">
            <v>1</v>
          </cell>
          <cell r="I332">
            <v>0.26910000000000001</v>
          </cell>
          <cell r="J332">
            <v>290.57</v>
          </cell>
          <cell r="K332">
            <v>368.76</v>
          </cell>
          <cell r="L332">
            <v>0.21990000000000001</v>
          </cell>
          <cell r="M332">
            <v>294.83</v>
          </cell>
          <cell r="N332">
            <v>359.66</v>
          </cell>
          <cell r="O332">
            <v>214618.32</v>
          </cell>
          <cell r="P332">
            <v>209322.12</v>
          </cell>
        </row>
        <row r="333">
          <cell r="A333" t="str">
            <v>4.6.4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2037</v>
          </cell>
          <cell r="H333">
            <v>1</v>
          </cell>
          <cell r="I333">
            <v>0.26910000000000001</v>
          </cell>
          <cell r="J333">
            <v>484.52</v>
          </cell>
          <cell r="K333">
            <v>614.9</v>
          </cell>
          <cell r="L333">
            <v>0.21990000000000001</v>
          </cell>
          <cell r="M333">
            <v>486.77</v>
          </cell>
          <cell r="N333">
            <v>593.80999999999995</v>
          </cell>
          <cell r="O333">
            <v>1252551.3</v>
          </cell>
          <cell r="P333">
            <v>1209590.97</v>
          </cell>
        </row>
        <row r="334">
          <cell r="A334" t="str">
            <v>4.6.5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1455</v>
          </cell>
          <cell r="H334">
            <v>1</v>
          </cell>
          <cell r="I334">
            <v>0.26910000000000001</v>
          </cell>
          <cell r="J334">
            <v>290.52999999999997</v>
          </cell>
          <cell r="K334">
            <v>368.71</v>
          </cell>
          <cell r="L334">
            <v>0.21990000000000001</v>
          </cell>
          <cell r="M334">
            <v>294.79000000000002</v>
          </cell>
          <cell r="N334">
            <v>359.61</v>
          </cell>
          <cell r="O334">
            <v>536473.05000000005</v>
          </cell>
          <cell r="P334">
            <v>523232.55</v>
          </cell>
        </row>
        <row r="335">
          <cell r="A335" t="str">
            <v>4.6.6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194</v>
          </cell>
          <cell r="H335">
            <v>1</v>
          </cell>
          <cell r="I335">
            <v>0.26910000000000001</v>
          </cell>
          <cell r="J335">
            <v>199.32</v>
          </cell>
          <cell r="K335">
            <v>252.95</v>
          </cell>
          <cell r="L335">
            <v>0.21990000000000001</v>
          </cell>
          <cell r="M335">
            <v>203.09</v>
          </cell>
          <cell r="N335">
            <v>247.74</v>
          </cell>
          <cell r="O335">
            <v>49072.3</v>
          </cell>
          <cell r="P335">
            <v>48061.56</v>
          </cell>
        </row>
        <row r="336">
          <cell r="A336" t="str">
            <v>4.6.7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194</v>
          </cell>
          <cell r="H336">
            <v>1</v>
          </cell>
          <cell r="I336">
            <v>0.26910000000000001</v>
          </cell>
          <cell r="J336">
            <v>479.01</v>
          </cell>
          <cell r="K336">
            <v>607.91</v>
          </cell>
          <cell r="L336">
            <v>0.21990000000000001</v>
          </cell>
          <cell r="M336">
            <v>481</v>
          </cell>
          <cell r="N336">
            <v>586.77</v>
          </cell>
          <cell r="O336">
            <v>117934.54</v>
          </cell>
          <cell r="P336">
            <v>113833.38</v>
          </cell>
        </row>
        <row r="337">
          <cell r="A337" t="str">
            <v>4.6.8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518</v>
          </cell>
          <cell r="H337">
            <v>1</v>
          </cell>
          <cell r="I337">
            <v>0.26910000000000001</v>
          </cell>
          <cell r="J337">
            <v>757.97</v>
          </cell>
          <cell r="K337">
            <v>961.93</v>
          </cell>
          <cell r="L337">
            <v>0.21990000000000001</v>
          </cell>
          <cell r="M337">
            <v>770.91</v>
          </cell>
          <cell r="N337">
            <v>940.43</v>
          </cell>
          <cell r="O337">
            <v>498279.74</v>
          </cell>
          <cell r="P337">
            <v>487142.74</v>
          </cell>
        </row>
        <row r="338">
          <cell r="A338" t="str">
            <v>4.6.9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778</v>
          </cell>
          <cell r="H338">
            <v>1</v>
          </cell>
          <cell r="I338">
            <v>0.26910000000000001</v>
          </cell>
          <cell r="J338">
            <v>713.06</v>
          </cell>
          <cell r="K338">
            <v>904.94</v>
          </cell>
          <cell r="L338">
            <v>0.21990000000000001</v>
          </cell>
          <cell r="M338">
            <v>725.42</v>
          </cell>
          <cell r="N338">
            <v>884.93</v>
          </cell>
          <cell r="O338">
            <v>704043.32</v>
          </cell>
          <cell r="P338">
            <v>688475.54</v>
          </cell>
        </row>
        <row r="339">
          <cell r="A339" t="str">
            <v>4.7</v>
          </cell>
          <cell r="E339" t="str">
            <v>SINALIZAÇÃO VIÁRIA HORIZONTAL</v>
          </cell>
          <cell r="O339">
            <v>6390385.8499999996</v>
          </cell>
          <cell r="P339">
            <v>6242466.2999999998</v>
          </cell>
        </row>
        <row r="340">
          <cell r="A340" t="str">
            <v>4.7.1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73863.070000000007</v>
          </cell>
          <cell r="H340">
            <v>1</v>
          </cell>
          <cell r="I340">
            <v>0.26910000000000001</v>
          </cell>
          <cell r="J340">
            <v>28.53</v>
          </cell>
          <cell r="K340">
            <v>36.200000000000003</v>
          </cell>
          <cell r="L340">
            <v>0.21990000000000001</v>
          </cell>
          <cell r="M340">
            <v>28.63</v>
          </cell>
          <cell r="N340">
            <v>34.92</v>
          </cell>
          <cell r="O340">
            <v>2673843.13</v>
          </cell>
          <cell r="P340">
            <v>2579298.4</v>
          </cell>
        </row>
        <row r="341">
          <cell r="A341" t="str">
            <v>4.7.2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3887.52</v>
          </cell>
          <cell r="H341">
            <v>1</v>
          </cell>
          <cell r="I341">
            <v>0.26910000000000001</v>
          </cell>
          <cell r="J341">
            <v>150.31</v>
          </cell>
          <cell r="K341">
            <v>190.75</v>
          </cell>
          <cell r="L341">
            <v>0.21990000000000001</v>
          </cell>
          <cell r="M341">
            <v>151.88</v>
          </cell>
          <cell r="N341">
            <v>185.27</v>
          </cell>
          <cell r="O341">
            <v>741544.44</v>
          </cell>
          <cell r="P341">
            <v>720240.83</v>
          </cell>
        </row>
        <row r="342">
          <cell r="A342" t="str">
            <v>4.7.3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19437</v>
          </cell>
          <cell r="H342">
            <v>1</v>
          </cell>
          <cell r="I342">
            <v>0.26910000000000001</v>
          </cell>
          <cell r="J342">
            <v>38.31</v>
          </cell>
          <cell r="K342">
            <v>48.61</v>
          </cell>
          <cell r="L342">
            <v>0.21990000000000001</v>
          </cell>
          <cell r="M342">
            <v>38.700000000000003</v>
          </cell>
          <cell r="N342">
            <v>47.21</v>
          </cell>
          <cell r="O342">
            <v>944832.57</v>
          </cell>
          <cell r="P342">
            <v>917620.77</v>
          </cell>
        </row>
        <row r="343">
          <cell r="A343" t="str">
            <v>4.7.4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29156.48</v>
          </cell>
          <cell r="H343">
            <v>1</v>
          </cell>
          <cell r="I343">
            <v>0.26910000000000001</v>
          </cell>
          <cell r="J343">
            <v>33.75</v>
          </cell>
          <cell r="K343">
            <v>42.83</v>
          </cell>
          <cell r="L343">
            <v>0.21990000000000001</v>
          </cell>
          <cell r="M343">
            <v>34.21</v>
          </cell>
          <cell r="N343">
            <v>41.73</v>
          </cell>
          <cell r="O343">
            <v>1248772.03</v>
          </cell>
          <cell r="P343">
            <v>1216699.9099999999</v>
          </cell>
        </row>
        <row r="344">
          <cell r="A344" t="str">
            <v>4.7.5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194376.54</v>
          </cell>
          <cell r="H344">
            <v>1</v>
          </cell>
          <cell r="I344">
            <v>0.26910000000000001</v>
          </cell>
          <cell r="J344">
            <v>1.72</v>
          </cell>
          <cell r="K344">
            <v>2.1800000000000002</v>
          </cell>
          <cell r="L344">
            <v>0.21990000000000001</v>
          </cell>
          <cell r="M344">
            <v>1.84</v>
          </cell>
          <cell r="N344">
            <v>2.2400000000000002</v>
          </cell>
          <cell r="O344">
            <v>423740.85</v>
          </cell>
          <cell r="P344">
            <v>435403.44</v>
          </cell>
        </row>
        <row r="345">
          <cell r="A345" t="str">
            <v>4.7.6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388753.08</v>
          </cell>
          <cell r="H345">
            <v>1</v>
          </cell>
          <cell r="I345">
            <v>0.26910000000000001</v>
          </cell>
          <cell r="J345">
            <v>0.73</v>
          </cell>
          <cell r="K345">
            <v>0.92</v>
          </cell>
          <cell r="L345">
            <v>0.21990000000000001</v>
          </cell>
          <cell r="M345">
            <v>0.79</v>
          </cell>
          <cell r="N345">
            <v>0.96</v>
          </cell>
          <cell r="O345">
            <v>357652.83</v>
          </cell>
          <cell r="P345">
            <v>373202.95</v>
          </cell>
        </row>
        <row r="346">
          <cell r="A346" t="str">
            <v>4.8</v>
          </cell>
          <cell r="E346" t="str">
            <v>SERVIÇOS COMPLEMENTARES E SINALIZAÇÃO DE OBRA</v>
          </cell>
          <cell r="O346">
            <v>4238797.37</v>
          </cell>
          <cell r="P346">
            <v>4092582.87</v>
          </cell>
        </row>
        <row r="347">
          <cell r="A347" t="str">
            <v>4.8.1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11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15707.01</v>
          </cell>
          <cell r="P347">
            <v>15119.28</v>
          </cell>
        </row>
        <row r="348">
          <cell r="A348" t="str">
            <v>4.8.2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0.26910000000000001</v>
          </cell>
          <cell r="J348">
            <v>7.59</v>
          </cell>
          <cell r="K348">
            <v>9.6300000000000008</v>
          </cell>
          <cell r="L348">
            <v>0.21990000000000001</v>
          </cell>
          <cell r="M348">
            <v>7.77</v>
          </cell>
          <cell r="N348">
            <v>9.4700000000000006</v>
          </cell>
          <cell r="O348">
            <v>9321.84</v>
          </cell>
          <cell r="P348">
            <v>9166.9599999999991</v>
          </cell>
        </row>
        <row r="349">
          <cell r="A349" t="str">
            <v>4.8.3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0.26910000000000001</v>
          </cell>
          <cell r="J349">
            <v>5.16</v>
          </cell>
          <cell r="K349">
            <v>6.54</v>
          </cell>
          <cell r="L349">
            <v>0.21990000000000001</v>
          </cell>
          <cell r="M349">
            <v>5.29</v>
          </cell>
          <cell r="N349">
            <v>6.45</v>
          </cell>
          <cell r="O349">
            <v>6330.72</v>
          </cell>
          <cell r="P349">
            <v>6243.6</v>
          </cell>
        </row>
        <row r="350">
          <cell r="A350" t="str">
            <v>4.8.4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46.86</v>
          </cell>
          <cell r="H350">
            <v>1</v>
          </cell>
          <cell r="I350">
            <v>0.26910000000000001</v>
          </cell>
          <cell r="J350">
            <v>100.24</v>
          </cell>
          <cell r="K350">
            <v>127.21</v>
          </cell>
          <cell r="L350">
            <v>0.21990000000000001</v>
          </cell>
          <cell r="M350">
            <v>104.79</v>
          </cell>
          <cell r="N350">
            <v>127.83</v>
          </cell>
          <cell r="O350">
            <v>5961.06</v>
          </cell>
          <cell r="P350">
            <v>5990.11</v>
          </cell>
        </row>
        <row r="351">
          <cell r="A351" t="str">
            <v>4.8.5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1296</v>
          </cell>
          <cell r="H351">
            <v>1</v>
          </cell>
          <cell r="I351">
            <v>0.26910000000000001</v>
          </cell>
          <cell r="J351">
            <v>244.47</v>
          </cell>
          <cell r="K351">
            <v>310.25</v>
          </cell>
          <cell r="L351">
            <v>0.21990000000000001</v>
          </cell>
          <cell r="M351">
            <v>245.77</v>
          </cell>
          <cell r="N351">
            <v>299.81</v>
          </cell>
          <cell r="O351">
            <v>402084</v>
          </cell>
          <cell r="P351">
            <v>388553.76</v>
          </cell>
        </row>
        <row r="352">
          <cell r="A352" t="str">
            <v>4.8.6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1036.8</v>
          </cell>
          <cell r="H352">
            <v>1</v>
          </cell>
          <cell r="I352">
            <v>0.26910000000000001</v>
          </cell>
          <cell r="J352">
            <v>440.08</v>
          </cell>
          <cell r="K352">
            <v>558.5</v>
          </cell>
          <cell r="L352">
            <v>0.21990000000000001</v>
          </cell>
          <cell r="M352">
            <v>443.5</v>
          </cell>
          <cell r="N352">
            <v>541.02</v>
          </cell>
          <cell r="O352">
            <v>579052.80000000005</v>
          </cell>
          <cell r="P352">
            <v>560929.53</v>
          </cell>
        </row>
        <row r="353">
          <cell r="A353" t="str">
            <v>4.8.7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1944</v>
          </cell>
          <cell r="H353">
            <v>1</v>
          </cell>
          <cell r="I353">
            <v>0.26910000000000001</v>
          </cell>
          <cell r="J353">
            <v>1288.1199999999999</v>
          </cell>
          <cell r="K353">
            <v>1634.75</v>
          </cell>
          <cell r="L353">
            <v>0.21990000000000001</v>
          </cell>
          <cell r="M353">
            <v>1291.54</v>
          </cell>
          <cell r="N353">
            <v>1575.54</v>
          </cell>
          <cell r="O353">
            <v>3177954</v>
          </cell>
          <cell r="P353">
            <v>3062849.76</v>
          </cell>
        </row>
        <row r="354">
          <cell r="A354" t="str">
            <v>4.8.8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0.26910000000000001</v>
          </cell>
          <cell r="J354">
            <v>21.96</v>
          </cell>
          <cell r="K354">
            <v>27.86</v>
          </cell>
          <cell r="L354">
            <v>0.21990000000000001</v>
          </cell>
          <cell r="M354">
            <v>23.66</v>
          </cell>
          <cell r="N354">
            <v>28.86</v>
          </cell>
          <cell r="O354">
            <v>39226.879999999997</v>
          </cell>
          <cell r="P354">
            <v>40634.879999999997</v>
          </cell>
        </row>
        <row r="355">
          <cell r="A355" t="str">
            <v>4.8.9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0.26910000000000001</v>
          </cell>
          <cell r="J355">
            <v>0.75</v>
          </cell>
          <cell r="K355">
            <v>0.95</v>
          </cell>
          <cell r="L355">
            <v>0.21990000000000001</v>
          </cell>
          <cell r="M355">
            <v>0.76</v>
          </cell>
          <cell r="N355">
            <v>0.92</v>
          </cell>
          <cell r="O355">
            <v>627</v>
          </cell>
          <cell r="P355">
            <v>607.20000000000005</v>
          </cell>
        </row>
        <row r="356">
          <cell r="A356" t="str">
            <v>4.8.10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0.26910000000000001</v>
          </cell>
          <cell r="J356">
            <v>3.76</v>
          </cell>
          <cell r="K356">
            <v>4.7699999999999996</v>
          </cell>
          <cell r="L356">
            <v>0.21990000000000001</v>
          </cell>
          <cell r="M356">
            <v>3.85</v>
          </cell>
          <cell r="N356">
            <v>4.6900000000000004</v>
          </cell>
          <cell r="O356">
            <v>691.65</v>
          </cell>
          <cell r="P356">
            <v>680.05</v>
          </cell>
        </row>
        <row r="357">
          <cell r="A357" t="str">
            <v>4.8.11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0.26910000000000001</v>
          </cell>
          <cell r="J357">
            <v>4</v>
          </cell>
          <cell r="K357">
            <v>5.07</v>
          </cell>
          <cell r="L357">
            <v>0.21990000000000001</v>
          </cell>
          <cell r="M357">
            <v>4.09</v>
          </cell>
          <cell r="N357">
            <v>4.9800000000000004</v>
          </cell>
          <cell r="O357">
            <v>1840.41</v>
          </cell>
          <cell r="P357">
            <v>1807.74</v>
          </cell>
        </row>
        <row r="358">
          <cell r="N358" t="str">
            <v>TOTAIS COM BDI (R$)</v>
          </cell>
          <cell r="O358">
            <v>213121063.41</v>
          </cell>
          <cell r="P358">
            <v>207037291.53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D28">
            <v>0.21990000000000001</v>
          </cell>
        </row>
      </sheetData>
      <sheetData sheetId="25">
        <row r="28">
          <cell r="D28">
            <v>0.26910000000000001</v>
          </cell>
        </row>
      </sheetData>
      <sheetData sheetId="26">
        <row r="28">
          <cell r="D28">
            <v>0.15620000000000001</v>
          </cell>
        </row>
      </sheetData>
      <sheetData sheetId="27">
        <row r="28">
          <cell r="D28">
            <v>0.20280000000000001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>
        <row r="28">
          <cell r="D28">
            <v>0.1142</v>
          </cell>
        </row>
      </sheetData>
      <sheetData sheetId="31">
        <row r="28">
          <cell r="D28">
            <v>0.15740000000000001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AC2C6-19DB-4ABC-AE10-25E91720790C}">
  <sheetPr>
    <tabColor theme="4" tint="0.59999389629810485"/>
  </sheetPr>
  <dimension ref="A1:AG96"/>
  <sheetViews>
    <sheetView showGridLines="0" tabSelected="1" view="pageBreakPreview" zoomScale="80" zoomScaleNormal="80" zoomScaleSheetLayoutView="80" workbookViewId="0">
      <selection activeCell="C27" sqref="C27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.7109375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01 - RMR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8"/>
      <c r="T11" s="119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8"/>
      <c r="T12" s="119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8"/>
      <c r="T13" s="119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8"/>
      <c r="T14" s="119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8"/>
      <c r="T15" s="119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20"/>
      <c r="T16" s="121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1"/>
      <c r="D21" s="112"/>
      <c r="E21" s="111"/>
      <c r="F21" s="113"/>
      <c r="G21" s="111"/>
      <c r="H21" s="113"/>
      <c r="I21" s="111"/>
      <c r="J21" s="113"/>
      <c r="K21" s="111"/>
      <c r="L21" s="113"/>
      <c r="M21" s="111"/>
      <c r="N21" s="113"/>
      <c r="O21" s="111"/>
      <c r="P21" s="113"/>
      <c r="Q21" s="111"/>
      <c r="R21" s="113"/>
      <c r="S21" s="111"/>
      <c r="T21" s="113"/>
      <c r="U21" s="111"/>
      <c r="V21" s="113"/>
      <c r="W21" s="111"/>
      <c r="X21" s="113"/>
      <c r="Y21" s="111"/>
      <c r="Z21" s="113"/>
      <c r="AA21" s="111"/>
      <c r="AB21" s="113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4"/>
      <c r="D22" s="115"/>
      <c r="E22" s="116"/>
      <c r="F22" s="117"/>
      <c r="G22" s="116"/>
      <c r="H22" s="117"/>
      <c r="I22" s="116"/>
      <c r="J22" s="117"/>
      <c r="K22" s="116"/>
      <c r="L22" s="117"/>
      <c r="M22" s="116"/>
      <c r="N22" s="117"/>
      <c r="O22" s="116"/>
      <c r="P22" s="117"/>
      <c r="Q22" s="116"/>
      <c r="R22" s="117"/>
      <c r="S22" s="116"/>
      <c r="T22" s="117"/>
      <c r="U22" s="116"/>
      <c r="V22" s="117"/>
      <c r="W22" s="116"/>
      <c r="X22" s="117"/>
      <c r="Y22" s="116"/>
      <c r="Z22" s="117"/>
      <c r="AA22" s="116"/>
      <c r="AB22" s="117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4"/>
      <c r="D23" s="115"/>
      <c r="E23" s="116"/>
      <c r="F23" s="117"/>
      <c r="G23" s="116"/>
      <c r="H23" s="117"/>
      <c r="I23" s="116"/>
      <c r="J23" s="117"/>
      <c r="K23" s="116"/>
      <c r="L23" s="117"/>
      <c r="M23" s="116"/>
      <c r="N23" s="117"/>
      <c r="O23" s="116"/>
      <c r="P23" s="117"/>
      <c r="Q23" s="116"/>
      <c r="R23" s="117"/>
      <c r="S23" s="116"/>
      <c r="T23" s="117"/>
      <c r="U23" s="116"/>
      <c r="V23" s="117"/>
      <c r="W23" s="116"/>
      <c r="X23" s="117"/>
      <c r="Y23" s="116"/>
      <c r="Z23" s="117"/>
      <c r="AA23" s="116"/>
      <c r="AB23" s="117"/>
      <c r="AC23" s="73">
        <f t="shared" ref="AC23:AC56" si="0">E23+G23+I23+K23+M23+O23+Q23+S23+U23+W23+Y23+AA23</f>
        <v>0</v>
      </c>
      <c r="AD23" s="70" t="str">
        <f t="shared" ref="AD23:AD56" si="1">IF(AC23=C23,"OK","ERRO")</f>
        <v>OK</v>
      </c>
      <c r="AE23" s="74">
        <f>C23-E23-G23-I23-K23-M23-O23-Q23-S23-U23-W23-Y23</f>
        <v>0</v>
      </c>
      <c r="AF23" s="75">
        <f t="shared" ref="AF23:AF56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4"/>
      <c r="D24" s="115"/>
      <c r="E24" s="116"/>
      <c r="F24" s="117"/>
      <c r="G24" s="116"/>
      <c r="H24" s="117"/>
      <c r="I24" s="116"/>
      <c r="J24" s="117"/>
      <c r="K24" s="116"/>
      <c r="L24" s="117"/>
      <c r="M24" s="116"/>
      <c r="N24" s="117"/>
      <c r="O24" s="116"/>
      <c r="P24" s="117"/>
      <c r="Q24" s="116"/>
      <c r="R24" s="117"/>
      <c r="S24" s="116"/>
      <c r="T24" s="117"/>
      <c r="U24" s="116"/>
      <c r="V24" s="117"/>
      <c r="W24" s="116"/>
      <c r="X24" s="117"/>
      <c r="Y24" s="116"/>
      <c r="Z24" s="117"/>
      <c r="AA24" s="116"/>
      <c r="AB24" s="117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1"/>
      <c r="D25" s="112"/>
      <c r="E25" s="111"/>
      <c r="F25" s="113"/>
      <c r="G25" s="111"/>
      <c r="H25" s="113"/>
      <c r="I25" s="111"/>
      <c r="J25" s="113"/>
      <c r="K25" s="111"/>
      <c r="L25" s="113"/>
      <c r="M25" s="111"/>
      <c r="N25" s="113"/>
      <c r="O25" s="111"/>
      <c r="P25" s="113"/>
      <c r="Q25" s="111"/>
      <c r="R25" s="113"/>
      <c r="S25" s="111"/>
      <c r="T25" s="113"/>
      <c r="U25" s="111"/>
      <c r="V25" s="113"/>
      <c r="W25" s="111"/>
      <c r="X25" s="113"/>
      <c r="Y25" s="111"/>
      <c r="Z25" s="113"/>
      <c r="AA25" s="111"/>
      <c r="AB25" s="113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4"/>
      <c r="D26" s="115"/>
      <c r="E26" s="116"/>
      <c r="F26" s="117"/>
      <c r="G26" s="116"/>
      <c r="H26" s="117"/>
      <c r="I26" s="116"/>
      <c r="J26" s="117"/>
      <c r="K26" s="116"/>
      <c r="L26" s="117"/>
      <c r="M26" s="116"/>
      <c r="N26" s="117"/>
      <c r="O26" s="116"/>
      <c r="P26" s="117"/>
      <c r="Q26" s="116"/>
      <c r="R26" s="117"/>
      <c r="S26" s="116"/>
      <c r="T26" s="117"/>
      <c r="U26" s="116"/>
      <c r="V26" s="117"/>
      <c r="W26" s="116"/>
      <c r="X26" s="117"/>
      <c r="Y26" s="116"/>
      <c r="Z26" s="117"/>
      <c r="AA26" s="116"/>
      <c r="AB26" s="117"/>
      <c r="AC26" s="73">
        <f t="shared" si="0"/>
        <v>0</v>
      </c>
      <c r="AD26" s="70" t="str">
        <f t="shared" si="1"/>
        <v>OK</v>
      </c>
      <c r="AE26" s="74">
        <f t="shared" ref="AE26:AE56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4"/>
      <c r="D27" s="115"/>
      <c r="E27" s="116"/>
      <c r="F27" s="117"/>
      <c r="G27" s="116"/>
      <c r="H27" s="117"/>
      <c r="I27" s="116"/>
      <c r="J27" s="117"/>
      <c r="K27" s="116"/>
      <c r="L27" s="117"/>
      <c r="M27" s="116"/>
      <c r="N27" s="117"/>
      <c r="O27" s="116"/>
      <c r="P27" s="117"/>
      <c r="Q27" s="116"/>
      <c r="R27" s="117"/>
      <c r="S27" s="116"/>
      <c r="T27" s="117"/>
      <c r="U27" s="116"/>
      <c r="V27" s="117"/>
      <c r="W27" s="116"/>
      <c r="X27" s="117"/>
      <c r="Y27" s="116"/>
      <c r="Z27" s="117"/>
      <c r="AA27" s="116"/>
      <c r="AB27" s="117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4"/>
      <c r="D28" s="115"/>
      <c r="E28" s="116"/>
      <c r="F28" s="117"/>
      <c r="G28" s="116"/>
      <c r="H28" s="117"/>
      <c r="I28" s="116"/>
      <c r="J28" s="117"/>
      <c r="K28" s="116"/>
      <c r="L28" s="117"/>
      <c r="M28" s="116"/>
      <c r="N28" s="117"/>
      <c r="O28" s="116"/>
      <c r="P28" s="117"/>
      <c r="Q28" s="116"/>
      <c r="R28" s="117"/>
      <c r="S28" s="116"/>
      <c r="T28" s="117"/>
      <c r="U28" s="116"/>
      <c r="V28" s="117"/>
      <c r="W28" s="116"/>
      <c r="X28" s="117"/>
      <c r="Y28" s="116"/>
      <c r="Z28" s="117"/>
      <c r="AA28" s="116"/>
      <c r="AB28" s="117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4"/>
      <c r="D29" s="115"/>
      <c r="E29" s="116"/>
      <c r="F29" s="117"/>
      <c r="G29" s="116"/>
      <c r="H29" s="117"/>
      <c r="I29" s="116"/>
      <c r="J29" s="117"/>
      <c r="K29" s="116"/>
      <c r="L29" s="117"/>
      <c r="M29" s="116"/>
      <c r="N29" s="117"/>
      <c r="O29" s="116"/>
      <c r="P29" s="117"/>
      <c r="Q29" s="116"/>
      <c r="R29" s="117"/>
      <c r="S29" s="116"/>
      <c r="T29" s="117"/>
      <c r="U29" s="116"/>
      <c r="V29" s="117"/>
      <c r="W29" s="116"/>
      <c r="X29" s="117"/>
      <c r="Y29" s="116"/>
      <c r="Z29" s="117"/>
      <c r="AA29" s="116"/>
      <c r="AB29" s="117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4"/>
      <c r="D30" s="115"/>
      <c r="E30" s="116"/>
      <c r="F30" s="117"/>
      <c r="G30" s="116"/>
      <c r="H30" s="117"/>
      <c r="I30" s="116"/>
      <c r="J30" s="117"/>
      <c r="K30" s="116"/>
      <c r="L30" s="117"/>
      <c r="M30" s="116"/>
      <c r="N30" s="117"/>
      <c r="O30" s="116"/>
      <c r="P30" s="117"/>
      <c r="Q30" s="116"/>
      <c r="R30" s="117"/>
      <c r="S30" s="116"/>
      <c r="T30" s="117"/>
      <c r="U30" s="116"/>
      <c r="V30" s="117"/>
      <c r="W30" s="116"/>
      <c r="X30" s="117"/>
      <c r="Y30" s="116"/>
      <c r="Z30" s="117"/>
      <c r="AA30" s="116"/>
      <c r="AB30" s="117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4"/>
      <c r="D31" s="115"/>
      <c r="E31" s="116"/>
      <c r="F31" s="117"/>
      <c r="G31" s="116"/>
      <c r="H31" s="117"/>
      <c r="I31" s="116"/>
      <c r="J31" s="117"/>
      <c r="K31" s="116"/>
      <c r="L31" s="117"/>
      <c r="M31" s="116"/>
      <c r="N31" s="117"/>
      <c r="O31" s="116"/>
      <c r="P31" s="117"/>
      <c r="Q31" s="116"/>
      <c r="R31" s="117"/>
      <c r="S31" s="116"/>
      <c r="T31" s="117"/>
      <c r="U31" s="116"/>
      <c r="V31" s="117"/>
      <c r="W31" s="116"/>
      <c r="X31" s="117"/>
      <c r="Y31" s="116"/>
      <c r="Z31" s="117"/>
      <c r="AA31" s="116"/>
      <c r="AB31" s="117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4"/>
      <c r="D32" s="115"/>
      <c r="E32" s="116"/>
      <c r="F32" s="117"/>
      <c r="G32" s="116"/>
      <c r="H32" s="117"/>
      <c r="I32" s="116"/>
      <c r="J32" s="117"/>
      <c r="K32" s="116"/>
      <c r="L32" s="117"/>
      <c r="M32" s="116"/>
      <c r="N32" s="117"/>
      <c r="O32" s="116"/>
      <c r="P32" s="117"/>
      <c r="Q32" s="116"/>
      <c r="R32" s="117"/>
      <c r="S32" s="116"/>
      <c r="T32" s="117"/>
      <c r="U32" s="116"/>
      <c r="V32" s="117"/>
      <c r="W32" s="116"/>
      <c r="X32" s="117"/>
      <c r="Y32" s="116"/>
      <c r="Z32" s="117"/>
      <c r="AA32" s="116"/>
      <c r="AB32" s="117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4"/>
      <c r="D33" s="115"/>
      <c r="E33" s="116"/>
      <c r="F33" s="117"/>
      <c r="G33" s="116"/>
      <c r="H33" s="117"/>
      <c r="I33" s="116"/>
      <c r="J33" s="117"/>
      <c r="K33" s="116"/>
      <c r="L33" s="117"/>
      <c r="M33" s="116"/>
      <c r="N33" s="117"/>
      <c r="O33" s="116"/>
      <c r="P33" s="117"/>
      <c r="Q33" s="116"/>
      <c r="R33" s="117"/>
      <c r="S33" s="116"/>
      <c r="T33" s="117"/>
      <c r="U33" s="116"/>
      <c r="V33" s="117"/>
      <c r="W33" s="116"/>
      <c r="X33" s="117"/>
      <c r="Y33" s="116"/>
      <c r="Z33" s="117"/>
      <c r="AA33" s="116"/>
      <c r="AB33" s="117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4"/>
      <c r="D34" s="115"/>
      <c r="E34" s="116"/>
      <c r="F34" s="117"/>
      <c r="G34" s="116"/>
      <c r="H34" s="117"/>
      <c r="I34" s="116"/>
      <c r="J34" s="117"/>
      <c r="K34" s="116"/>
      <c r="L34" s="117"/>
      <c r="M34" s="116"/>
      <c r="N34" s="117"/>
      <c r="O34" s="116"/>
      <c r="P34" s="117"/>
      <c r="Q34" s="116"/>
      <c r="R34" s="117"/>
      <c r="S34" s="116"/>
      <c r="T34" s="117"/>
      <c r="U34" s="116"/>
      <c r="V34" s="117"/>
      <c r="W34" s="116"/>
      <c r="X34" s="117"/>
      <c r="Y34" s="116"/>
      <c r="Z34" s="117"/>
      <c r="AA34" s="116"/>
      <c r="AB34" s="117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4"/>
      <c r="D35" s="115"/>
      <c r="E35" s="116"/>
      <c r="F35" s="117"/>
      <c r="G35" s="116"/>
      <c r="H35" s="117"/>
      <c r="I35" s="116"/>
      <c r="J35" s="117"/>
      <c r="K35" s="116"/>
      <c r="L35" s="117"/>
      <c r="M35" s="116"/>
      <c r="N35" s="117"/>
      <c r="O35" s="116"/>
      <c r="P35" s="117"/>
      <c r="Q35" s="116"/>
      <c r="R35" s="117"/>
      <c r="S35" s="116"/>
      <c r="T35" s="117"/>
      <c r="U35" s="116"/>
      <c r="V35" s="117"/>
      <c r="W35" s="116"/>
      <c r="X35" s="117"/>
      <c r="Y35" s="116"/>
      <c r="Z35" s="117"/>
      <c r="AA35" s="116"/>
      <c r="AB35" s="117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4"/>
      <c r="D36" s="115"/>
      <c r="E36" s="116"/>
      <c r="F36" s="117"/>
      <c r="G36" s="116"/>
      <c r="H36" s="117"/>
      <c r="I36" s="116"/>
      <c r="J36" s="117"/>
      <c r="K36" s="116"/>
      <c r="L36" s="117"/>
      <c r="M36" s="116"/>
      <c r="N36" s="117"/>
      <c r="O36" s="116"/>
      <c r="P36" s="117"/>
      <c r="Q36" s="116"/>
      <c r="R36" s="117"/>
      <c r="S36" s="116"/>
      <c r="T36" s="117"/>
      <c r="U36" s="116"/>
      <c r="V36" s="117"/>
      <c r="W36" s="116"/>
      <c r="X36" s="117"/>
      <c r="Y36" s="116"/>
      <c r="Z36" s="117"/>
      <c r="AA36" s="116"/>
      <c r="AB36" s="117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45" x14ac:dyDescent="0.25">
      <c r="A37" s="68" t="s">
        <v>58</v>
      </c>
      <c r="B37" s="69" t="str">
        <f>VLOOKUP(A37,[23]ORÇAMENTO!$A$23:$P$358,5,FALSE)</f>
        <v>EXECUÇÃO DE SERVIÇOS DE ENGENHARIA PARA PAVIMENTAÇÃO DE VIA EM BLOCO DE CONCRETO INTERTRAVADO</v>
      </c>
      <c r="C37" s="111"/>
      <c r="D37" s="112"/>
      <c r="E37" s="111"/>
      <c r="F37" s="113"/>
      <c r="G37" s="111"/>
      <c r="H37" s="113"/>
      <c r="I37" s="111"/>
      <c r="J37" s="113"/>
      <c r="K37" s="111"/>
      <c r="L37" s="113"/>
      <c r="M37" s="111"/>
      <c r="N37" s="113"/>
      <c r="O37" s="111"/>
      <c r="P37" s="113"/>
      <c r="Q37" s="111"/>
      <c r="R37" s="113"/>
      <c r="S37" s="111"/>
      <c r="T37" s="113"/>
      <c r="U37" s="111"/>
      <c r="V37" s="113"/>
      <c r="W37" s="111"/>
      <c r="X37" s="113"/>
      <c r="Y37" s="111"/>
      <c r="Z37" s="113"/>
      <c r="AA37" s="111"/>
      <c r="AB37" s="113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4"/>
      <c r="D38" s="115"/>
      <c r="E38" s="116"/>
      <c r="F38" s="117"/>
      <c r="G38" s="116"/>
      <c r="H38" s="117"/>
      <c r="I38" s="116"/>
      <c r="J38" s="117"/>
      <c r="K38" s="116"/>
      <c r="L38" s="117"/>
      <c r="M38" s="116"/>
      <c r="N38" s="117"/>
      <c r="O38" s="116"/>
      <c r="P38" s="117"/>
      <c r="Q38" s="116"/>
      <c r="R38" s="117"/>
      <c r="S38" s="116"/>
      <c r="T38" s="117"/>
      <c r="U38" s="116"/>
      <c r="V38" s="117"/>
      <c r="W38" s="116"/>
      <c r="X38" s="117"/>
      <c r="Y38" s="116"/>
      <c r="Z38" s="117"/>
      <c r="AA38" s="116"/>
      <c r="AB38" s="117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4"/>
      <c r="D39" s="115"/>
      <c r="E39" s="116"/>
      <c r="F39" s="117"/>
      <c r="G39" s="116"/>
      <c r="H39" s="117"/>
      <c r="I39" s="116"/>
      <c r="J39" s="117"/>
      <c r="K39" s="116"/>
      <c r="L39" s="117"/>
      <c r="M39" s="116"/>
      <c r="N39" s="117"/>
      <c r="O39" s="116"/>
      <c r="P39" s="117"/>
      <c r="Q39" s="116"/>
      <c r="R39" s="117"/>
      <c r="S39" s="116"/>
      <c r="T39" s="117"/>
      <c r="U39" s="116"/>
      <c r="V39" s="117"/>
      <c r="W39" s="116"/>
      <c r="X39" s="117"/>
      <c r="Y39" s="116"/>
      <c r="Z39" s="117"/>
      <c r="AA39" s="116"/>
      <c r="AB39" s="117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4"/>
      <c r="D40" s="115"/>
      <c r="E40" s="116"/>
      <c r="F40" s="117"/>
      <c r="G40" s="116"/>
      <c r="H40" s="117"/>
      <c r="I40" s="116"/>
      <c r="J40" s="117"/>
      <c r="K40" s="116"/>
      <c r="L40" s="117"/>
      <c r="M40" s="116"/>
      <c r="N40" s="117"/>
      <c r="O40" s="116"/>
      <c r="P40" s="117"/>
      <c r="Q40" s="116"/>
      <c r="R40" s="117"/>
      <c r="S40" s="116"/>
      <c r="T40" s="117"/>
      <c r="U40" s="116"/>
      <c r="V40" s="117"/>
      <c r="W40" s="116"/>
      <c r="X40" s="117"/>
      <c r="Y40" s="116"/>
      <c r="Z40" s="117"/>
      <c r="AA40" s="116"/>
      <c r="AB40" s="117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4"/>
      <c r="D41" s="115"/>
      <c r="E41" s="116"/>
      <c r="F41" s="117"/>
      <c r="G41" s="116"/>
      <c r="H41" s="117"/>
      <c r="I41" s="116"/>
      <c r="J41" s="117"/>
      <c r="K41" s="116"/>
      <c r="L41" s="117"/>
      <c r="M41" s="116"/>
      <c r="N41" s="117"/>
      <c r="O41" s="116"/>
      <c r="P41" s="117"/>
      <c r="Q41" s="116"/>
      <c r="R41" s="117"/>
      <c r="S41" s="116"/>
      <c r="T41" s="117"/>
      <c r="U41" s="116"/>
      <c r="V41" s="117"/>
      <c r="W41" s="116"/>
      <c r="X41" s="117"/>
      <c r="Y41" s="116"/>
      <c r="Z41" s="117"/>
      <c r="AA41" s="116"/>
      <c r="AB41" s="117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4"/>
      <c r="D42" s="115"/>
      <c r="E42" s="116"/>
      <c r="F42" s="117"/>
      <c r="G42" s="116"/>
      <c r="H42" s="117"/>
      <c r="I42" s="116"/>
      <c r="J42" s="117"/>
      <c r="K42" s="116"/>
      <c r="L42" s="117"/>
      <c r="M42" s="116"/>
      <c r="N42" s="117"/>
      <c r="O42" s="116"/>
      <c r="P42" s="117"/>
      <c r="Q42" s="116"/>
      <c r="R42" s="117"/>
      <c r="S42" s="116"/>
      <c r="T42" s="117"/>
      <c r="U42" s="116"/>
      <c r="V42" s="117"/>
      <c r="W42" s="116"/>
      <c r="X42" s="117"/>
      <c r="Y42" s="116"/>
      <c r="Z42" s="117"/>
      <c r="AA42" s="116"/>
      <c r="AB42" s="117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INTERTRAVADO</v>
      </c>
      <c r="C43" s="114"/>
      <c r="D43" s="115"/>
      <c r="E43" s="116"/>
      <c r="F43" s="117"/>
      <c r="G43" s="116"/>
      <c r="H43" s="117"/>
      <c r="I43" s="116"/>
      <c r="J43" s="117"/>
      <c r="K43" s="116"/>
      <c r="L43" s="117"/>
      <c r="M43" s="116"/>
      <c r="N43" s="117"/>
      <c r="O43" s="116"/>
      <c r="P43" s="117"/>
      <c r="Q43" s="116"/>
      <c r="R43" s="117"/>
      <c r="S43" s="116"/>
      <c r="T43" s="117"/>
      <c r="U43" s="116"/>
      <c r="V43" s="117"/>
      <c r="W43" s="116"/>
      <c r="X43" s="117"/>
      <c r="Y43" s="116"/>
      <c r="Z43" s="117"/>
      <c r="AA43" s="116"/>
      <c r="AB43" s="117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4"/>
      <c r="D44" s="115"/>
      <c r="E44" s="116"/>
      <c r="F44" s="117"/>
      <c r="G44" s="116"/>
      <c r="H44" s="117"/>
      <c r="I44" s="116"/>
      <c r="J44" s="117"/>
      <c r="K44" s="116"/>
      <c r="L44" s="117"/>
      <c r="M44" s="116"/>
      <c r="N44" s="117"/>
      <c r="O44" s="116"/>
      <c r="P44" s="117"/>
      <c r="Q44" s="116"/>
      <c r="R44" s="117"/>
      <c r="S44" s="116"/>
      <c r="T44" s="117"/>
      <c r="U44" s="116"/>
      <c r="V44" s="117"/>
      <c r="W44" s="116"/>
      <c r="X44" s="117"/>
      <c r="Y44" s="116"/>
      <c r="Z44" s="117"/>
      <c r="AA44" s="116"/>
      <c r="AB44" s="117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4"/>
      <c r="D45" s="115"/>
      <c r="E45" s="116"/>
      <c r="F45" s="117"/>
      <c r="G45" s="116"/>
      <c r="H45" s="117"/>
      <c r="I45" s="116"/>
      <c r="J45" s="117"/>
      <c r="K45" s="116"/>
      <c r="L45" s="117"/>
      <c r="M45" s="116"/>
      <c r="N45" s="117"/>
      <c r="O45" s="116"/>
      <c r="P45" s="117"/>
      <c r="Q45" s="116"/>
      <c r="R45" s="117"/>
      <c r="S45" s="116"/>
      <c r="T45" s="117"/>
      <c r="U45" s="116"/>
      <c r="V45" s="117"/>
      <c r="W45" s="116"/>
      <c r="X45" s="117"/>
      <c r="Y45" s="116"/>
      <c r="Z45" s="117"/>
      <c r="AA45" s="116"/>
      <c r="AB45" s="117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4"/>
      <c r="D46" s="115"/>
      <c r="E46" s="116"/>
      <c r="F46" s="117"/>
      <c r="G46" s="116"/>
      <c r="H46" s="117"/>
      <c r="I46" s="116"/>
      <c r="J46" s="117"/>
      <c r="K46" s="116"/>
      <c r="L46" s="117"/>
      <c r="M46" s="116"/>
      <c r="N46" s="117"/>
      <c r="O46" s="116"/>
      <c r="P46" s="117"/>
      <c r="Q46" s="116"/>
      <c r="R46" s="117"/>
      <c r="S46" s="116"/>
      <c r="T46" s="117"/>
      <c r="U46" s="116"/>
      <c r="V46" s="117"/>
      <c r="W46" s="116"/>
      <c r="X46" s="117"/>
      <c r="Y46" s="116"/>
      <c r="Z46" s="117"/>
      <c r="AA46" s="116"/>
      <c r="AB46" s="117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4"/>
      <c r="D47" s="115"/>
      <c r="E47" s="116"/>
      <c r="F47" s="117"/>
      <c r="G47" s="116"/>
      <c r="H47" s="117"/>
      <c r="I47" s="116"/>
      <c r="J47" s="117"/>
      <c r="K47" s="116"/>
      <c r="L47" s="117"/>
      <c r="M47" s="116"/>
      <c r="N47" s="117"/>
      <c r="O47" s="116"/>
      <c r="P47" s="117"/>
      <c r="Q47" s="116"/>
      <c r="R47" s="117"/>
      <c r="S47" s="116"/>
      <c r="T47" s="117"/>
      <c r="U47" s="116"/>
      <c r="V47" s="117"/>
      <c r="W47" s="116"/>
      <c r="X47" s="117"/>
      <c r="Y47" s="116"/>
      <c r="Z47" s="117"/>
      <c r="AA47" s="116"/>
      <c r="AB47" s="117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60" x14ac:dyDescent="0.25">
      <c r="A48" s="68" t="s">
        <v>69</v>
      </c>
      <c r="B48" s="69" t="str">
        <f>VLOOKUP(A48,[23]ORÇAMENTO!$A$23:$P$358,5,FALSE)</f>
        <v>EXECUÇÃO DE SERVIÇOS DE ENGENHARIA PARA CAPEAMENTO E/OU RECAPEAMENTO DE VIAS EM CONCRETO BETUMINOSO USINADO À QUENTE (CBUQ)</v>
      </c>
      <c r="C48" s="111"/>
      <c r="D48" s="112"/>
      <c r="E48" s="111"/>
      <c r="F48" s="113"/>
      <c r="G48" s="111"/>
      <c r="H48" s="113"/>
      <c r="I48" s="111"/>
      <c r="J48" s="113"/>
      <c r="K48" s="111"/>
      <c r="L48" s="113"/>
      <c r="M48" s="111"/>
      <c r="N48" s="113"/>
      <c r="O48" s="111"/>
      <c r="P48" s="113"/>
      <c r="Q48" s="111"/>
      <c r="R48" s="113"/>
      <c r="S48" s="111"/>
      <c r="T48" s="113"/>
      <c r="U48" s="111"/>
      <c r="V48" s="113"/>
      <c r="W48" s="111"/>
      <c r="X48" s="113"/>
      <c r="Y48" s="111"/>
      <c r="Z48" s="113"/>
      <c r="AA48" s="111"/>
      <c r="AB48" s="113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4"/>
      <c r="D49" s="115"/>
      <c r="E49" s="116"/>
      <c r="F49" s="117"/>
      <c r="G49" s="116"/>
      <c r="H49" s="117"/>
      <c r="I49" s="116"/>
      <c r="J49" s="117"/>
      <c r="K49" s="116"/>
      <c r="L49" s="117"/>
      <c r="M49" s="116"/>
      <c r="N49" s="117"/>
      <c r="O49" s="116"/>
      <c r="P49" s="117"/>
      <c r="Q49" s="116"/>
      <c r="R49" s="117"/>
      <c r="S49" s="116"/>
      <c r="T49" s="117"/>
      <c r="U49" s="116"/>
      <c r="V49" s="117"/>
      <c r="W49" s="116"/>
      <c r="X49" s="117"/>
      <c r="Y49" s="116"/>
      <c r="Z49" s="117"/>
      <c r="AA49" s="116"/>
      <c r="AB49" s="117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4"/>
      <c r="D50" s="115"/>
      <c r="E50" s="116"/>
      <c r="F50" s="117"/>
      <c r="G50" s="116"/>
      <c r="H50" s="117"/>
      <c r="I50" s="116"/>
      <c r="J50" s="117"/>
      <c r="K50" s="116"/>
      <c r="L50" s="117"/>
      <c r="M50" s="116"/>
      <c r="N50" s="117"/>
      <c r="O50" s="116"/>
      <c r="P50" s="117"/>
      <c r="Q50" s="116"/>
      <c r="R50" s="117"/>
      <c r="S50" s="116"/>
      <c r="T50" s="117"/>
      <c r="U50" s="116"/>
      <c r="V50" s="117"/>
      <c r="W50" s="116"/>
      <c r="X50" s="117"/>
      <c r="Y50" s="116"/>
      <c r="Z50" s="117"/>
      <c r="AA50" s="116"/>
      <c r="AB50" s="117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4"/>
      <c r="D51" s="115"/>
      <c r="E51" s="116"/>
      <c r="F51" s="117"/>
      <c r="G51" s="116"/>
      <c r="H51" s="117"/>
      <c r="I51" s="116"/>
      <c r="J51" s="117"/>
      <c r="K51" s="116"/>
      <c r="L51" s="117"/>
      <c r="M51" s="116"/>
      <c r="N51" s="117"/>
      <c r="O51" s="116"/>
      <c r="P51" s="117"/>
      <c r="Q51" s="116"/>
      <c r="R51" s="117"/>
      <c r="S51" s="116"/>
      <c r="T51" s="117"/>
      <c r="U51" s="116"/>
      <c r="V51" s="117"/>
      <c r="W51" s="116"/>
      <c r="X51" s="117"/>
      <c r="Y51" s="116"/>
      <c r="Z51" s="117"/>
      <c r="AA51" s="116"/>
      <c r="AB51" s="117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4"/>
      <c r="D52" s="115"/>
      <c r="E52" s="116"/>
      <c r="F52" s="117"/>
      <c r="G52" s="116"/>
      <c r="H52" s="117"/>
      <c r="I52" s="116"/>
      <c r="J52" s="117"/>
      <c r="K52" s="116"/>
      <c r="L52" s="117"/>
      <c r="M52" s="116"/>
      <c r="N52" s="117"/>
      <c r="O52" s="116"/>
      <c r="P52" s="117"/>
      <c r="Q52" s="116"/>
      <c r="R52" s="117"/>
      <c r="S52" s="116"/>
      <c r="T52" s="117"/>
      <c r="U52" s="116"/>
      <c r="V52" s="117"/>
      <c r="W52" s="116"/>
      <c r="X52" s="117"/>
      <c r="Y52" s="116"/>
      <c r="Z52" s="117"/>
      <c r="AA52" s="116"/>
      <c r="AB52" s="117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28.5" x14ac:dyDescent="0.25">
      <c r="A53" s="71" t="s">
        <v>74</v>
      </c>
      <c r="B53" s="72" t="str">
        <f>VLOOKUP(A53,[23]ORÇAMENTO!$A$23:$P$358,5,FALSE)</f>
        <v>PAVIMENTAÇÃO EM CBUQ (CONCRETO BETUMINOSO USINADO À QUENTE)</v>
      </c>
      <c r="C53" s="114"/>
      <c r="D53" s="115"/>
      <c r="E53" s="116"/>
      <c r="F53" s="117"/>
      <c r="G53" s="116"/>
      <c r="H53" s="117"/>
      <c r="I53" s="116"/>
      <c r="J53" s="117"/>
      <c r="K53" s="116"/>
      <c r="L53" s="117"/>
      <c r="M53" s="116"/>
      <c r="N53" s="117"/>
      <c r="O53" s="116"/>
      <c r="P53" s="117"/>
      <c r="Q53" s="116"/>
      <c r="R53" s="117"/>
      <c r="S53" s="116"/>
      <c r="T53" s="117"/>
      <c r="U53" s="116"/>
      <c r="V53" s="117"/>
      <c r="W53" s="116"/>
      <c r="X53" s="117"/>
      <c r="Y53" s="116"/>
      <c r="Z53" s="117"/>
      <c r="AA53" s="116"/>
      <c r="AB53" s="117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SINALIZAÇÃO VIÁRIA VERTICAL</v>
      </c>
      <c r="C54" s="114"/>
      <c r="D54" s="115"/>
      <c r="E54" s="116"/>
      <c r="F54" s="117"/>
      <c r="G54" s="116"/>
      <c r="H54" s="117"/>
      <c r="I54" s="116"/>
      <c r="J54" s="117"/>
      <c r="K54" s="116"/>
      <c r="L54" s="117"/>
      <c r="M54" s="116"/>
      <c r="N54" s="117"/>
      <c r="O54" s="116"/>
      <c r="P54" s="117"/>
      <c r="Q54" s="116"/>
      <c r="R54" s="117"/>
      <c r="S54" s="116"/>
      <c r="T54" s="117"/>
      <c r="U54" s="116"/>
      <c r="V54" s="117"/>
      <c r="W54" s="116"/>
      <c r="X54" s="117"/>
      <c r="Y54" s="116"/>
      <c r="Z54" s="117"/>
      <c r="AA54" s="116"/>
      <c r="AB54" s="117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SINALIZAÇÃO VIÁRIA HORIZONTAL</v>
      </c>
      <c r="C55" s="114"/>
      <c r="D55" s="115"/>
      <c r="E55" s="116"/>
      <c r="F55" s="117"/>
      <c r="G55" s="116"/>
      <c r="H55" s="117"/>
      <c r="I55" s="116"/>
      <c r="J55" s="117"/>
      <c r="K55" s="116"/>
      <c r="L55" s="117"/>
      <c r="M55" s="116"/>
      <c r="N55" s="117"/>
      <c r="O55" s="116"/>
      <c r="P55" s="117"/>
      <c r="Q55" s="116"/>
      <c r="R55" s="117"/>
      <c r="S55" s="116"/>
      <c r="T55" s="117"/>
      <c r="U55" s="116"/>
      <c r="V55" s="117"/>
      <c r="W55" s="116"/>
      <c r="X55" s="117"/>
      <c r="Y55" s="116"/>
      <c r="Z55" s="117"/>
      <c r="AA55" s="116"/>
      <c r="AB55" s="117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28.5" x14ac:dyDescent="0.25">
      <c r="A56" s="71" t="s">
        <v>77</v>
      </c>
      <c r="B56" s="72" t="str">
        <f>VLOOKUP(A56,[23]ORÇAMENTO!$A$23:$P$358,5,FALSE)</f>
        <v>SERVIÇOS COMPLEMENTARES E SINALIZAÇÃO DE OBRA</v>
      </c>
      <c r="C56" s="114"/>
      <c r="D56" s="115"/>
      <c r="E56" s="116"/>
      <c r="F56" s="117"/>
      <c r="G56" s="116"/>
      <c r="H56" s="117"/>
      <c r="I56" s="116"/>
      <c r="J56" s="117"/>
      <c r="K56" s="116"/>
      <c r="L56" s="117"/>
      <c r="M56" s="116"/>
      <c r="N56" s="117"/>
      <c r="O56" s="116"/>
      <c r="P56" s="117"/>
      <c r="Q56" s="116"/>
      <c r="R56" s="117"/>
      <c r="S56" s="116"/>
      <c r="T56" s="117"/>
      <c r="U56" s="116"/>
      <c r="V56" s="117"/>
      <c r="W56" s="116"/>
      <c r="X56" s="117"/>
      <c r="Y56" s="116"/>
      <c r="Z56" s="117"/>
      <c r="AA56" s="116"/>
      <c r="AB56" s="117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6" t="s">
        <v>78</v>
      </c>
      <c r="B57" s="77"/>
      <c r="C57" s="78"/>
      <c r="D57" s="79"/>
      <c r="E57" s="80">
        <f>SUM(E21:E56)</f>
        <v>0</v>
      </c>
      <c r="F57" s="81" t="e">
        <f>E57/$C$58</f>
        <v>#DIV/0!</v>
      </c>
      <c r="G57" s="80">
        <f>SUM(G21:G56)</f>
        <v>0</v>
      </c>
      <c r="H57" s="81" t="e">
        <f>G57/$C$58</f>
        <v>#DIV/0!</v>
      </c>
      <c r="I57" s="80">
        <f>SUM(I21:I56)</f>
        <v>0</v>
      </c>
      <c r="J57" s="81" t="e">
        <f>I57/$C$58</f>
        <v>#DIV/0!</v>
      </c>
      <c r="K57" s="80">
        <f>SUM(K21:K56)</f>
        <v>0</v>
      </c>
      <c r="L57" s="81" t="e">
        <f>K57/$C$58</f>
        <v>#DIV/0!</v>
      </c>
      <c r="M57" s="80">
        <f>SUM(M21:M56)</f>
        <v>0</v>
      </c>
      <c r="N57" s="81" t="e">
        <f>M57/$C$58</f>
        <v>#DIV/0!</v>
      </c>
      <c r="O57" s="80">
        <f>SUM(O21:O56)</f>
        <v>0</v>
      </c>
      <c r="P57" s="81" t="e">
        <f>O57/$C$58</f>
        <v>#DIV/0!</v>
      </c>
      <c r="Q57" s="80">
        <f>SUM(Q21:Q56)</f>
        <v>0</v>
      </c>
      <c r="R57" s="81" t="e">
        <f>Q57/$C$58</f>
        <v>#DIV/0!</v>
      </c>
      <c r="S57" s="80">
        <f>SUM(S21:S56)</f>
        <v>0</v>
      </c>
      <c r="T57" s="81" t="e">
        <f>S57/$C$58</f>
        <v>#DIV/0!</v>
      </c>
      <c r="U57" s="80">
        <f>SUM(U21:U56)</f>
        <v>0</v>
      </c>
      <c r="V57" s="81" t="e">
        <f>U57/$C$58</f>
        <v>#DIV/0!</v>
      </c>
      <c r="W57" s="80">
        <f>SUM(W21:W56)</f>
        <v>0</v>
      </c>
      <c r="X57" s="81" t="e">
        <f>W57/$C$58</f>
        <v>#DIV/0!</v>
      </c>
      <c r="Y57" s="80">
        <f>SUM(Y21:Y56)</f>
        <v>0</v>
      </c>
      <c r="Z57" s="81" t="e">
        <f>Y57/$C$58</f>
        <v>#DIV/0!</v>
      </c>
      <c r="AA57" s="80">
        <f>SUM(AA21:AA56)</f>
        <v>0</v>
      </c>
      <c r="AB57" s="81" t="e">
        <f>AA57/$C$58</f>
        <v>#DIV/0!</v>
      </c>
      <c r="AC57" s="82"/>
      <c r="AD57" s="70"/>
      <c r="AE57" s="74"/>
      <c r="AF57" s="75" t="e">
        <f>F57+H57+J57+L57+N57+P57+R57+T57+V57+X57+Z57+AB57</f>
        <v>#DIV/0!</v>
      </c>
    </row>
    <row r="58" spans="1:32" ht="15.75" x14ac:dyDescent="0.25">
      <c r="A58" s="83" t="s">
        <v>79</v>
      </c>
      <c r="B58" s="84"/>
      <c r="C58" s="85">
        <f>SUM(C48,C37,C25,C21)</f>
        <v>0</v>
      </c>
      <c r="D58" s="86">
        <f>SUM(D48,D37,D25,D21)</f>
        <v>0</v>
      </c>
      <c r="E58" s="85">
        <f>E57</f>
        <v>0</v>
      </c>
      <c r="F58" s="87" t="e">
        <f>E58/$C$58</f>
        <v>#DIV/0!</v>
      </c>
      <c r="G58" s="85">
        <f>E58+G57</f>
        <v>0</v>
      </c>
      <c r="H58" s="87" t="e">
        <f>G58/$C$58</f>
        <v>#DIV/0!</v>
      </c>
      <c r="I58" s="85">
        <f>G58+I57</f>
        <v>0</v>
      </c>
      <c r="J58" s="87" t="e">
        <f>I58/$C$58</f>
        <v>#DIV/0!</v>
      </c>
      <c r="K58" s="85">
        <f>I58+K57</f>
        <v>0</v>
      </c>
      <c r="L58" s="87" t="e">
        <f>K58/$C$58</f>
        <v>#DIV/0!</v>
      </c>
      <c r="M58" s="85">
        <f>K58+M57</f>
        <v>0</v>
      </c>
      <c r="N58" s="87" t="e">
        <f>M58/$C$58</f>
        <v>#DIV/0!</v>
      </c>
      <c r="O58" s="85">
        <f>M58+O57</f>
        <v>0</v>
      </c>
      <c r="P58" s="87" t="e">
        <f>O58/$C$58</f>
        <v>#DIV/0!</v>
      </c>
      <c r="Q58" s="85">
        <f>O58+Q57</f>
        <v>0</v>
      </c>
      <c r="R58" s="87" t="e">
        <f>Q58/$C$58</f>
        <v>#DIV/0!</v>
      </c>
      <c r="S58" s="85">
        <f>Q58+S57</f>
        <v>0</v>
      </c>
      <c r="T58" s="87" t="e">
        <f>S58/$C$58</f>
        <v>#DIV/0!</v>
      </c>
      <c r="U58" s="85">
        <f>S58+U57</f>
        <v>0</v>
      </c>
      <c r="V58" s="87" t="e">
        <f>U58/$C$58</f>
        <v>#DIV/0!</v>
      </c>
      <c r="W58" s="88">
        <f>U58+W57</f>
        <v>0</v>
      </c>
      <c r="X58" s="87" t="e">
        <f>W58/$C$58</f>
        <v>#DIV/0!</v>
      </c>
      <c r="Y58" s="88">
        <f>W58+Y57</f>
        <v>0</v>
      </c>
      <c r="Z58" s="87" t="e">
        <f>Y58/$C$58</f>
        <v>#DIV/0!</v>
      </c>
      <c r="AA58" s="88">
        <f>Y58+AA57</f>
        <v>0</v>
      </c>
      <c r="AB58" s="87" t="e">
        <f>AA58/$C$58</f>
        <v>#DIV/0!</v>
      </c>
      <c r="AC58" s="89">
        <f>AA58</f>
        <v>0</v>
      </c>
      <c r="AD58" s="90" t="str">
        <f>IF(AC58=C58,"OK","ERRO")</f>
        <v>OK</v>
      </c>
      <c r="AE58" s="74"/>
      <c r="AF58" s="75"/>
    </row>
    <row r="62" spans="1:32" x14ac:dyDescent="0.25"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</row>
    <row r="63" spans="1:32" x14ac:dyDescent="0.25">
      <c r="A63" s="92" t="s">
        <v>80</v>
      </c>
      <c r="B63" s="92"/>
      <c r="C63" s="93"/>
      <c r="D63" s="93"/>
    </row>
    <row r="64" spans="1:32" x14ac:dyDescent="0.25">
      <c r="A64" s="94" t="s">
        <v>81</v>
      </c>
      <c r="B64" s="95"/>
      <c r="C64" s="96"/>
      <c r="D64" s="97"/>
    </row>
    <row r="65" spans="1:4" x14ac:dyDescent="0.25">
      <c r="A65" s="98" t="s">
        <v>82</v>
      </c>
      <c r="B65" s="108"/>
      <c r="C65" s="96"/>
      <c r="D65" s="99"/>
    </row>
    <row r="66" spans="1:4" x14ac:dyDescent="0.25">
      <c r="A66" s="98" t="s">
        <v>83</v>
      </c>
      <c r="B66" s="109"/>
      <c r="C66" s="100"/>
      <c r="D66" s="100"/>
    </row>
    <row r="67" spans="1:4" x14ac:dyDescent="0.25">
      <c r="A67" s="98" t="s">
        <v>90</v>
      </c>
      <c r="B67" s="108"/>
      <c r="C67" s="100"/>
      <c r="D67" s="100"/>
    </row>
    <row r="68" spans="1:4" x14ac:dyDescent="0.25">
      <c r="A68" s="98"/>
      <c r="B68" s="108"/>
      <c r="C68" s="100"/>
      <c r="D68" s="100"/>
    </row>
    <row r="69" spans="1:4" x14ac:dyDescent="0.25">
      <c r="A69" s="98" t="s">
        <v>82</v>
      </c>
      <c r="B69" s="108"/>
      <c r="C69" s="100"/>
      <c r="D69" s="100"/>
    </row>
    <row r="70" spans="1:4" x14ac:dyDescent="0.25">
      <c r="A70" s="98" t="s">
        <v>83</v>
      </c>
      <c r="B70" s="109"/>
      <c r="C70" s="100"/>
      <c r="D70" s="100"/>
    </row>
    <row r="71" spans="1:4" x14ac:dyDescent="0.25">
      <c r="A71" s="98" t="s">
        <v>84</v>
      </c>
      <c r="B71" s="110"/>
      <c r="C71" s="100"/>
      <c r="D71" s="100"/>
    </row>
    <row r="72" spans="1:4" x14ac:dyDescent="0.25">
      <c r="A72" s="98"/>
      <c r="B72" s="108"/>
      <c r="C72" s="100"/>
      <c r="D72" s="100"/>
    </row>
    <row r="73" spans="1:4" x14ac:dyDescent="0.25">
      <c r="A73" s="98" t="s">
        <v>82</v>
      </c>
      <c r="B73" s="108"/>
      <c r="C73" s="100"/>
      <c r="D73" s="100"/>
    </row>
    <row r="74" spans="1:4" x14ac:dyDescent="0.25">
      <c r="A74" s="98" t="s">
        <v>83</v>
      </c>
      <c r="B74" s="109"/>
      <c r="C74" s="100"/>
      <c r="D74" s="100"/>
    </row>
    <row r="75" spans="1:4" x14ac:dyDescent="0.25">
      <c r="A75" s="98" t="s">
        <v>84</v>
      </c>
      <c r="B75" s="108"/>
      <c r="C75" s="100"/>
      <c r="D75" s="100"/>
    </row>
    <row r="76" spans="1:4" x14ac:dyDescent="0.25">
      <c r="A76" s="98"/>
      <c r="B76" s="108"/>
      <c r="C76" s="100"/>
      <c r="D76" s="100"/>
    </row>
    <row r="77" spans="1:4" x14ac:dyDescent="0.25">
      <c r="A77" s="98" t="s">
        <v>82</v>
      </c>
      <c r="B77" s="108"/>
      <c r="C77" s="100"/>
      <c r="D77" s="100"/>
    </row>
    <row r="78" spans="1:4" x14ac:dyDescent="0.25">
      <c r="A78" s="98" t="s">
        <v>83</v>
      </c>
      <c r="B78" s="109"/>
      <c r="C78" s="100"/>
      <c r="D78" s="100"/>
    </row>
    <row r="79" spans="1:4" x14ac:dyDescent="0.25">
      <c r="A79" s="98" t="s">
        <v>84</v>
      </c>
      <c r="B79" s="108"/>
      <c r="C79" s="100"/>
      <c r="D79" s="100"/>
    </row>
    <row r="80" spans="1:4" x14ac:dyDescent="0.25">
      <c r="A80" s="98"/>
      <c r="B80" s="98"/>
      <c r="C80" s="100"/>
      <c r="D80" s="100"/>
    </row>
    <row r="81" spans="3:28" x14ac:dyDescent="0.25">
      <c r="E81" s="101" t="s">
        <v>85</v>
      </c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2"/>
      <c r="X81" s="102"/>
      <c r="Y81" s="102"/>
      <c r="Z81" s="102"/>
      <c r="AA81" s="102"/>
      <c r="AB81" s="102"/>
    </row>
    <row r="82" spans="3:28" x14ac:dyDescent="0.25">
      <c r="E82" s="103" t="e">
        <f>ROUND(SUM(E27:E36)/($C$25-$C$26),4)</f>
        <v>#DIV/0!</v>
      </c>
      <c r="F82" s="104"/>
      <c r="G82" s="103" t="e">
        <f>ROUND(SUM(G27:G36)/($C$25-$C$26),4)</f>
        <v>#DIV/0!</v>
      </c>
      <c r="H82" s="104"/>
      <c r="I82" s="103" t="e">
        <f>ROUND(SUM(I27:I36)/($C$25-$C$26),4)</f>
        <v>#DIV/0!</v>
      </c>
      <c r="J82" s="104"/>
      <c r="K82" s="103" t="e">
        <f>ROUND(SUM(K27:K36)/($C$25-$C$26),4)</f>
        <v>#DIV/0!</v>
      </c>
      <c r="L82" s="104"/>
      <c r="M82" s="103" t="e">
        <f>ROUND(SUM(M27:M36)/($C$25-$C$26),4)</f>
        <v>#DIV/0!</v>
      </c>
      <c r="N82" s="104"/>
      <c r="O82" s="103" t="e">
        <f>ROUND(SUM(O27:O36)/($C$25-$C$26),4)</f>
        <v>#DIV/0!</v>
      </c>
      <c r="P82" s="104"/>
      <c r="Q82" s="103" t="e">
        <f>ROUND(SUM(Q27:Q36)/($C$25-$C$26),4)</f>
        <v>#DIV/0!</v>
      </c>
      <c r="R82" s="104"/>
      <c r="S82" s="103" t="e">
        <f>ROUND(SUM(S27:S36)/($C$25-$C$26),4)</f>
        <v>#DIV/0!</v>
      </c>
      <c r="T82" s="104"/>
      <c r="U82" s="103" t="e">
        <f>ROUND(SUM(U27:U36)/($C$25-$C$26),4)</f>
        <v>#DIV/0!</v>
      </c>
      <c r="V82" s="104"/>
      <c r="W82" s="103" t="e">
        <f>ROUND(SUM(W27:W36)/($C$25-$C$26),4)</f>
        <v>#DIV/0!</v>
      </c>
      <c r="X82" s="104"/>
      <c r="Y82" s="103" t="e">
        <f>ROUND(SUM(Y27:Y36)/($C$25-$C$26),4)</f>
        <v>#DIV/0!</v>
      </c>
      <c r="Z82" s="104"/>
      <c r="AA82" s="103" t="e">
        <f>ROUND(SUM(AA27:AA36)/($C$25-$C$26),4)</f>
        <v>#DIV/0!</v>
      </c>
      <c r="AB82" s="104"/>
    </row>
    <row r="83" spans="3:28" x14ac:dyDescent="0.25">
      <c r="C83" s="105">
        <f>[23]RESUMO!D49</f>
        <v>207037291.53</v>
      </c>
      <c r="Y83" s="104"/>
      <c r="AA83" s="104"/>
    </row>
    <row r="84" spans="3:28" x14ac:dyDescent="0.25">
      <c r="C84" s="1" t="b">
        <f>C58=C83</f>
        <v>0</v>
      </c>
    </row>
    <row r="85" spans="3:28" x14ac:dyDescent="0.25">
      <c r="D85" s="106" t="s">
        <v>86</v>
      </c>
      <c r="F85" s="107">
        <f>SUM($C$27:$C$36)</f>
        <v>0</v>
      </c>
      <c r="H85" s="107">
        <f>SUM($C$27:$C$36)</f>
        <v>0</v>
      </c>
      <c r="J85" s="107">
        <f>SUM($C$27:$C$36)</f>
        <v>0</v>
      </c>
      <c r="L85" s="107">
        <f>SUM($C$27:$C$36)</f>
        <v>0</v>
      </c>
      <c r="N85" s="107">
        <f>SUM($C$27:$C$36)</f>
        <v>0</v>
      </c>
      <c r="P85" s="107">
        <f>SUM($C$27:$C$36)</f>
        <v>0</v>
      </c>
      <c r="R85" s="107">
        <f>SUM($C$27:$C$36)</f>
        <v>0</v>
      </c>
      <c r="T85" s="107">
        <f>SUM($C$27:$C$36)</f>
        <v>0</v>
      </c>
      <c r="V85" s="107">
        <f>SUM($C$27:$C$36)</f>
        <v>0</v>
      </c>
      <c r="X85" s="107">
        <f>SUM($C$27:$C$36)</f>
        <v>0</v>
      </c>
      <c r="Z85" s="107">
        <f>SUM($C$27:$C$36)</f>
        <v>0</v>
      </c>
      <c r="AB85" s="107">
        <f>SUM($C$27:$C$36)</f>
        <v>0</v>
      </c>
    </row>
    <row r="86" spans="3:28" x14ac:dyDescent="0.25">
      <c r="D86" s="106"/>
      <c r="F86" s="107">
        <f>SUM(E27:E36)</f>
        <v>0</v>
      </c>
      <c r="H86" s="107">
        <f>SUM(G27:G36)</f>
        <v>0</v>
      </c>
      <c r="J86" s="107">
        <f>SUM(I27:I36)</f>
        <v>0</v>
      </c>
      <c r="L86" s="107">
        <f>SUM(K27:K36)</f>
        <v>0</v>
      </c>
      <c r="N86" s="107">
        <f>SUM(M27:M36)</f>
        <v>0</v>
      </c>
      <c r="P86" s="107">
        <f>SUM(O27:O36)</f>
        <v>0</v>
      </c>
      <c r="R86" s="107">
        <f>SUM(Q27:Q36)</f>
        <v>0</v>
      </c>
      <c r="T86" s="107">
        <f>SUM(S27:S36)</f>
        <v>0</v>
      </c>
      <c r="V86" s="107">
        <f>SUM(U27:U36)</f>
        <v>0</v>
      </c>
      <c r="X86" s="107">
        <f>SUM(W27:W36)</f>
        <v>0</v>
      </c>
      <c r="Z86" s="107">
        <f>SUM(Y27:Y36)</f>
        <v>0</v>
      </c>
      <c r="AB86" s="107">
        <f>SUM(AA27:AA36)</f>
        <v>0</v>
      </c>
    </row>
    <row r="87" spans="3:28" x14ac:dyDescent="0.25">
      <c r="D87" s="106"/>
    </row>
    <row r="88" spans="3:28" x14ac:dyDescent="0.25">
      <c r="D88" s="106" t="s">
        <v>87</v>
      </c>
      <c r="F88" s="107">
        <f>SUM($C$39:$C$47)</f>
        <v>0</v>
      </c>
      <c r="H88" s="107">
        <f>SUM($C$39:$C$47)</f>
        <v>0</v>
      </c>
      <c r="J88" s="107">
        <f>SUM($C$39:$C$47)</f>
        <v>0</v>
      </c>
      <c r="L88" s="107">
        <f>SUM($C$39:$C$47)</f>
        <v>0</v>
      </c>
      <c r="N88" s="107">
        <f>SUM($C$39:$C$47)</f>
        <v>0</v>
      </c>
      <c r="P88" s="107">
        <f>SUM($C$39:$C$47)</f>
        <v>0</v>
      </c>
      <c r="R88" s="107">
        <f>SUM($C$39:$C$47)</f>
        <v>0</v>
      </c>
      <c r="T88" s="107">
        <f>SUM($C$39:$C$47)</f>
        <v>0</v>
      </c>
      <c r="V88" s="107">
        <f>SUM($C$39:$C$47)</f>
        <v>0</v>
      </c>
      <c r="X88" s="107">
        <f>SUM($C$39:$C$47)</f>
        <v>0</v>
      </c>
      <c r="Z88" s="107">
        <f>SUM($C$39:$C$47)</f>
        <v>0</v>
      </c>
      <c r="AB88" s="107">
        <f>SUM($C$39:$C$47)</f>
        <v>0</v>
      </c>
    </row>
    <row r="89" spans="3:28" x14ac:dyDescent="0.25">
      <c r="D89" s="106"/>
      <c r="F89" s="107">
        <f>SUM(E39:E47)</f>
        <v>0</v>
      </c>
      <c r="H89" s="107">
        <f>SUM(G39:G47)</f>
        <v>0</v>
      </c>
      <c r="J89" s="107">
        <f>SUM(I39:I47)</f>
        <v>0</v>
      </c>
      <c r="L89" s="107">
        <f>SUM(K39:K47)</f>
        <v>0</v>
      </c>
      <c r="N89" s="107">
        <f>SUM(M39:M47)</f>
        <v>0</v>
      </c>
      <c r="P89" s="107">
        <f>SUM(O39:O47)</f>
        <v>0</v>
      </c>
      <c r="R89" s="107">
        <f>SUM(Q39:Q47)</f>
        <v>0</v>
      </c>
      <c r="T89" s="107">
        <f>SUM(S39:S47)</f>
        <v>0</v>
      </c>
      <c r="V89" s="107">
        <f>SUM(U39:U47)</f>
        <v>0</v>
      </c>
      <c r="X89" s="107">
        <f>SUM(W39:W47)</f>
        <v>0</v>
      </c>
      <c r="Z89" s="107">
        <f>SUM(Y39:Y47)</f>
        <v>0</v>
      </c>
      <c r="AB89" s="107">
        <f>SUM(AA39:AA47)</f>
        <v>0</v>
      </c>
    </row>
    <row r="90" spans="3:28" x14ac:dyDescent="0.25">
      <c r="D90" s="106"/>
    </row>
    <row r="91" spans="3:28" x14ac:dyDescent="0.25">
      <c r="D91" s="106" t="s">
        <v>88</v>
      </c>
      <c r="F91" s="107">
        <f>SUM($C$50:$C$56)</f>
        <v>0</v>
      </c>
      <c r="H91" s="107">
        <f>SUM($C$50:$C$56)</f>
        <v>0</v>
      </c>
      <c r="J91" s="107">
        <f>SUM($C$50:$C$56)</f>
        <v>0</v>
      </c>
      <c r="L91" s="107">
        <f>SUM($C$50:$C$56)</f>
        <v>0</v>
      </c>
      <c r="N91" s="107">
        <f>SUM($C$50:$C$56)</f>
        <v>0</v>
      </c>
      <c r="P91" s="107">
        <f>SUM($C$50:$C$56)</f>
        <v>0</v>
      </c>
      <c r="R91" s="107">
        <f>SUM($C$50:$C$56)</f>
        <v>0</v>
      </c>
      <c r="T91" s="107">
        <f>SUM($C$50:$C$56)</f>
        <v>0</v>
      </c>
      <c r="V91" s="107">
        <f>SUM($C$50:$C$56)</f>
        <v>0</v>
      </c>
      <c r="X91" s="107">
        <f>SUM($C$50:$C$56)</f>
        <v>0</v>
      </c>
      <c r="Z91" s="107">
        <f>SUM($C$50:$C$56)</f>
        <v>0</v>
      </c>
      <c r="AB91" s="107">
        <f>SUM($C$50:$C$56)</f>
        <v>0</v>
      </c>
    </row>
    <row r="92" spans="3:28" x14ac:dyDescent="0.25">
      <c r="D92" s="106"/>
      <c r="F92" s="107">
        <f>SUM(E50:E56)</f>
        <v>0</v>
      </c>
      <c r="H92" s="107">
        <f>SUM(G50:G56)</f>
        <v>0</v>
      </c>
      <c r="J92" s="107">
        <f>SUM(I50:I56)</f>
        <v>0</v>
      </c>
      <c r="L92" s="107">
        <f>SUM(K50:K56)</f>
        <v>0</v>
      </c>
      <c r="N92" s="107">
        <f>SUM(M50:M56)</f>
        <v>0</v>
      </c>
      <c r="P92" s="107">
        <f>SUM(O50:O56)</f>
        <v>0</v>
      </c>
      <c r="R92" s="107">
        <f>SUM(Q50:Q56)</f>
        <v>0</v>
      </c>
      <c r="T92" s="107">
        <f>SUM(S50:S56)</f>
        <v>0</v>
      </c>
      <c r="V92" s="107">
        <f>SUM(U50:U56)</f>
        <v>0</v>
      </c>
      <c r="X92" s="107">
        <f>SUM(W50:W56)</f>
        <v>0</v>
      </c>
      <c r="Z92" s="107">
        <f>SUM(Y50:Y56)</f>
        <v>0</v>
      </c>
      <c r="AB92" s="107">
        <f>SUM(AA50:AA56)</f>
        <v>0</v>
      </c>
    </row>
    <row r="93" spans="3:28" x14ac:dyDescent="0.25">
      <c r="D93" s="106"/>
    </row>
    <row r="94" spans="3:28" x14ac:dyDescent="0.25">
      <c r="D94" s="106" t="s">
        <v>89</v>
      </c>
      <c r="F94" s="107" t="e">
        <f>SUM(#REF!)</f>
        <v>#REF!</v>
      </c>
      <c r="H94" s="107" t="e">
        <f>SUM(#REF!)</f>
        <v>#REF!</v>
      </c>
      <c r="J94" s="107" t="e">
        <f>SUM(#REF!)</f>
        <v>#REF!</v>
      </c>
      <c r="L94" s="107" t="e">
        <f>SUM(#REF!)</f>
        <v>#REF!</v>
      </c>
      <c r="N94" s="107" t="e">
        <f>SUM(#REF!)</f>
        <v>#REF!</v>
      </c>
      <c r="P94" s="107" t="e">
        <f>SUM(#REF!)</f>
        <v>#REF!</v>
      </c>
      <c r="R94" s="107" t="e">
        <f>SUM(#REF!)</f>
        <v>#REF!</v>
      </c>
      <c r="T94" s="107" t="e">
        <f>SUM(#REF!)</f>
        <v>#REF!</v>
      </c>
      <c r="V94" s="107" t="e">
        <f>SUM(#REF!)</f>
        <v>#REF!</v>
      </c>
      <c r="X94" s="107" t="e">
        <f>SUM(#REF!)</f>
        <v>#REF!</v>
      </c>
      <c r="Z94" s="107" t="e">
        <f>SUM(#REF!)</f>
        <v>#REF!</v>
      </c>
      <c r="AB94" s="107" t="e">
        <f>SUM(#REF!)</f>
        <v>#REF!</v>
      </c>
    </row>
    <row r="95" spans="3:28" x14ac:dyDescent="0.25">
      <c r="F95" s="107" t="e">
        <f>SUM(#REF!)</f>
        <v>#REF!</v>
      </c>
      <c r="H95" s="107" t="e">
        <f>SUM(#REF!)</f>
        <v>#REF!</v>
      </c>
      <c r="J95" s="107" t="e">
        <f>SUM(#REF!)</f>
        <v>#REF!</v>
      </c>
      <c r="L95" s="107" t="e">
        <f>SUM(#REF!)</f>
        <v>#REF!</v>
      </c>
      <c r="N95" s="107" t="e">
        <f>SUM(#REF!)</f>
        <v>#REF!</v>
      </c>
      <c r="P95" s="107" t="e">
        <f>SUM(#REF!)</f>
        <v>#REF!</v>
      </c>
      <c r="R95" s="107" t="e">
        <f>SUM(#REF!)</f>
        <v>#REF!</v>
      </c>
      <c r="T95" s="107" t="e">
        <f>SUM(#REF!)</f>
        <v>#REF!</v>
      </c>
      <c r="V95" s="107" t="e">
        <f>SUM(#REF!)</f>
        <v>#REF!</v>
      </c>
      <c r="X95" s="107" t="e">
        <f>SUM(#REF!)</f>
        <v>#REF!</v>
      </c>
      <c r="Z95" s="107" t="e">
        <f>SUM(#REF!)</f>
        <v>#REF!</v>
      </c>
      <c r="AB95" s="107" t="e">
        <f>SUM(#REF!)</f>
        <v>#REF!</v>
      </c>
    </row>
    <row r="96" spans="3:28" x14ac:dyDescent="0.25">
      <c r="T96" s="107"/>
    </row>
  </sheetData>
  <sheetProtection algorithmName="SHA-512" hashValue="N2FPJGMbxXBPifAMDmmyrp06oHTROrdfnxqvzyAQdaPiryRKjeIxJ1VXBX2OzRLD1lNwCr8O4MLjUpt/Zppb4g==" saltValue="/1FkpGm2ggRfLpFAiItksg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57:B57"/>
    <mergeCell ref="A58:B58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63:D63"/>
    <mergeCell ref="C66:D80"/>
    <mergeCell ref="E81:V81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9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2026-05-17T21:08:10Z</cp:lastPrinted>
  <dcterms:created xsi:type="dcterms:W3CDTF">2026-05-17T21:02:10Z</dcterms:created>
  <dcterms:modified xsi:type="dcterms:W3CDTF">2026-05-17T21:08:34Z</dcterms:modified>
</cp:coreProperties>
</file>