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2 - Sertão\"/>
    </mc:Choice>
  </mc:AlternateContent>
  <xr:revisionPtr revIDLastSave="0" documentId="13_ncr:1_{C5460E6B-8965-425F-BAE8-502E45364DFD}" xr6:coauthVersionLast="47" xr6:coauthVersionMax="47" xr10:uidLastSave="{00000000-0000-0000-0000-000000000000}"/>
  <bookViews>
    <workbookView xWindow="-120" yWindow="480" windowWidth="20730" windowHeight="11160" xr2:uid="{DF23F27E-EC07-4208-B9E2-CC8EB0154077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C24" i="1"/>
  <c r="AD24" i="1" s="1"/>
  <c r="B24" i="1"/>
  <c r="AF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C23" i="1" l="1"/>
  <c r="AD23" i="1" s="1"/>
  <c r="AE23" i="1"/>
  <c r="AE24" i="1"/>
  <c r="AB84" i="1"/>
  <c r="T84" i="1"/>
  <c r="L84" i="1"/>
  <c r="Z84" i="1"/>
  <c r="R84" i="1"/>
  <c r="J84" i="1"/>
  <c r="X84" i="1"/>
  <c r="P84" i="1"/>
  <c r="H84" i="1"/>
  <c r="V84" i="1"/>
  <c r="N84" i="1"/>
  <c r="F84" i="1"/>
  <c r="V87" i="1"/>
  <c r="AB90" i="1"/>
  <c r="T90" i="1"/>
  <c r="L90" i="1"/>
  <c r="Z90" i="1"/>
  <c r="R90" i="1"/>
  <c r="J90" i="1"/>
  <c r="X90" i="1"/>
  <c r="P90" i="1"/>
  <c r="H90" i="1"/>
  <c r="V90" i="1"/>
  <c r="N90" i="1"/>
  <c r="F90" i="1"/>
  <c r="AB93" i="1"/>
  <c r="T93" i="1"/>
  <c r="L93" i="1"/>
  <c r="Z93" i="1"/>
  <c r="R93" i="1"/>
  <c r="J93" i="1"/>
  <c r="X93" i="1"/>
  <c r="P93" i="1"/>
  <c r="H93" i="1"/>
  <c r="N93" i="1"/>
  <c r="F93" i="1"/>
  <c r="V93" i="1"/>
  <c r="AB87" i="1"/>
  <c r="T87" i="1"/>
  <c r="L87" i="1"/>
  <c r="Z87" i="1"/>
  <c r="R87" i="1"/>
  <c r="J87" i="1"/>
  <c r="X87" i="1"/>
  <c r="P87" i="1"/>
  <c r="H87" i="1"/>
  <c r="N87" i="1"/>
  <c r="F87" i="1"/>
  <c r="C69" i="1"/>
  <c r="AE67" i="1" l="1"/>
  <c r="AF67" i="1" s="1"/>
  <c r="AE61" i="1"/>
  <c r="AE44" i="1"/>
  <c r="AF44" i="1" s="1"/>
  <c r="AE42" i="1"/>
  <c r="AF42" i="1" s="1"/>
  <c r="M81" i="1"/>
  <c r="T85" i="1"/>
  <c r="AE53" i="1"/>
  <c r="AF53" i="1" s="1"/>
  <c r="K81" i="1"/>
  <c r="V88" i="1"/>
  <c r="V94" i="1"/>
  <c r="AE22" i="1"/>
  <c r="AF22" i="1" s="1"/>
  <c r="AE36" i="1"/>
  <c r="AF36" i="1" s="1"/>
  <c r="O81" i="1"/>
  <c r="AE28" i="1"/>
  <c r="AF28" i="1" s="1"/>
  <c r="G81" i="1"/>
  <c r="L94" i="1"/>
  <c r="Z88" i="1"/>
  <c r="Q81" i="1"/>
  <c r="Y81" i="1"/>
  <c r="X94" i="1"/>
  <c r="T88" i="1"/>
  <c r="P94" i="1"/>
  <c r="J88" i="1"/>
  <c r="AE43" i="1"/>
  <c r="AF43" i="1" s="1"/>
  <c r="AE32" i="1"/>
  <c r="AF32" i="1" s="1"/>
  <c r="H88" i="1"/>
  <c r="W81" i="1"/>
  <c r="T91" i="1"/>
  <c r="AE54" i="1"/>
  <c r="AF54" i="1" s="1"/>
  <c r="AE45" i="1"/>
  <c r="AF45" i="1" s="1"/>
  <c r="AF61" i="1"/>
  <c r="AE52" i="1"/>
  <c r="AF52" i="1" s="1"/>
  <c r="AE33" i="1"/>
  <c r="AF33" i="1" s="1"/>
  <c r="AE29" i="1"/>
  <c r="AF29" i="1" s="1"/>
  <c r="AE51" i="1"/>
  <c r="AF51" i="1" s="1"/>
  <c r="J94" i="1"/>
  <c r="AC61" i="1"/>
  <c r="AD61" i="1" s="1"/>
  <c r="F94" i="1"/>
  <c r="AC67" i="1"/>
  <c r="AD67" i="1" s="1"/>
  <c r="P91" i="1"/>
  <c r="H91" i="1"/>
  <c r="N91" i="1"/>
  <c r="E68" i="1"/>
  <c r="AC32" i="1"/>
  <c r="AD32" i="1" s="1"/>
  <c r="F85" i="1"/>
  <c r="H85" i="1"/>
  <c r="L91" i="1"/>
  <c r="X88" i="1"/>
  <c r="AE46" i="1"/>
  <c r="AF46" i="1" s="1"/>
  <c r="P88" i="1"/>
  <c r="X91" i="1"/>
  <c r="AE50" i="1"/>
  <c r="AC50" i="1" s="1"/>
  <c r="AD50" i="1" s="1"/>
  <c r="J85" i="1"/>
  <c r="I81" i="1"/>
  <c r="V85" i="1"/>
  <c r="X85" i="1"/>
  <c r="AE56" i="1"/>
  <c r="AF56" i="1" s="1"/>
  <c r="S81" i="1"/>
  <c r="U81" i="1"/>
  <c r="N88" i="1"/>
  <c r="AE39" i="1"/>
  <c r="AC39" i="1" s="1"/>
  <c r="AD39" i="1" s="1"/>
  <c r="R94" i="1"/>
  <c r="T94" i="1"/>
  <c r="J91" i="1"/>
  <c r="F88" i="1"/>
  <c r="AE34" i="1"/>
  <c r="AF34" i="1" s="1"/>
  <c r="AE31" i="1"/>
  <c r="AF31" i="1" s="1"/>
  <c r="F91" i="1"/>
  <c r="R85" i="1"/>
  <c r="AE58" i="1"/>
  <c r="AF58" i="1" s="1"/>
  <c r="AE27" i="1"/>
  <c r="AC27" i="1" s="1"/>
  <c r="AD27" i="1" s="1"/>
  <c r="AE66" i="1"/>
  <c r="AF66" i="1" s="1"/>
  <c r="AE64" i="1"/>
  <c r="AF64" i="1" s="1"/>
  <c r="AE62" i="1"/>
  <c r="AF62" i="1" s="1"/>
  <c r="AE57" i="1"/>
  <c r="AF57" i="1" s="1"/>
  <c r="AE47" i="1"/>
  <c r="AF47" i="1" s="1"/>
  <c r="C83" i="1"/>
  <c r="AE63" i="1"/>
  <c r="AF63" i="1" s="1"/>
  <c r="R88" i="1"/>
  <c r="E81" i="1"/>
  <c r="L88" i="1"/>
  <c r="H94" i="1"/>
  <c r="Z94" i="1"/>
  <c r="N94" i="1"/>
  <c r="AC47" i="1"/>
  <c r="AD47" i="1" s="1"/>
  <c r="AC44" i="1"/>
  <c r="AD44" i="1" s="1"/>
  <c r="AE35" i="1"/>
  <c r="AF35" i="1" s="1"/>
  <c r="AE30" i="1"/>
  <c r="AF30" i="1" s="1"/>
  <c r="AE55" i="1"/>
  <c r="AF55" i="1" s="1"/>
  <c r="Z91" i="1"/>
  <c r="R91" i="1"/>
  <c r="V91" i="1"/>
  <c r="AE65" i="1"/>
  <c r="AF65" i="1" s="1"/>
  <c r="Z85" i="1"/>
  <c r="AE41" i="1"/>
  <c r="AF41" i="1" s="1"/>
  <c r="AC28" i="1"/>
  <c r="AD28" i="1" s="1"/>
  <c r="AE40" i="1"/>
  <c r="AF40" i="1" s="1"/>
  <c r="L85" i="1"/>
  <c r="N85" i="1"/>
  <c r="P85" i="1"/>
  <c r="AC36" i="1" l="1"/>
  <c r="AD36" i="1" s="1"/>
  <c r="AC30" i="1"/>
  <c r="AD30" i="1" s="1"/>
  <c r="AC54" i="1"/>
  <c r="AD54" i="1" s="1"/>
  <c r="AC42" i="1"/>
  <c r="AD42" i="1" s="1"/>
  <c r="AC53" i="1"/>
  <c r="AD53" i="1" s="1"/>
  <c r="AC45" i="1"/>
  <c r="AD45" i="1" s="1"/>
  <c r="AC22" i="1"/>
  <c r="AD22" i="1" s="1"/>
  <c r="W68" i="1"/>
  <c r="X68" i="1" s="1"/>
  <c r="Y68" i="1"/>
  <c r="Z68" i="1" s="1"/>
  <c r="AC34" i="1"/>
  <c r="AD34" i="1" s="1"/>
  <c r="AC35" i="1"/>
  <c r="AD35" i="1" s="1"/>
  <c r="U68" i="1"/>
  <c r="V68" i="1" s="1"/>
  <c r="AC55" i="1"/>
  <c r="AD55" i="1" s="1"/>
  <c r="D69" i="1"/>
  <c r="AC57" i="1"/>
  <c r="AD57" i="1" s="1"/>
  <c r="K68" i="1"/>
  <c r="L68" i="1" s="1"/>
  <c r="I68" i="1"/>
  <c r="J68" i="1" s="1"/>
  <c r="AC43" i="1"/>
  <c r="AD43" i="1" s="1"/>
  <c r="S68" i="1"/>
  <c r="T68" i="1" s="1"/>
  <c r="M68" i="1"/>
  <c r="N68" i="1" s="1"/>
  <c r="AC31" i="1"/>
  <c r="AD31" i="1" s="1"/>
  <c r="O68" i="1"/>
  <c r="P68" i="1" s="1"/>
  <c r="AC63" i="1"/>
  <c r="AD63" i="1" s="1"/>
  <c r="AC29" i="1"/>
  <c r="AD29" i="1" s="1"/>
  <c r="AB91" i="1"/>
  <c r="AF50" i="1"/>
  <c r="AC46" i="1"/>
  <c r="AD46" i="1" s="1"/>
  <c r="AE38" i="1"/>
  <c r="AF38" i="1" s="1"/>
  <c r="AC64" i="1"/>
  <c r="AD64" i="1" s="1"/>
  <c r="E69" i="1"/>
  <c r="F68" i="1"/>
  <c r="AC40" i="1"/>
  <c r="AD40" i="1" s="1"/>
  <c r="AC58" i="1"/>
  <c r="AD58" i="1" s="1"/>
  <c r="AC56" i="1"/>
  <c r="AD56" i="1" s="1"/>
  <c r="AC62" i="1"/>
  <c r="AD62" i="1" s="1"/>
  <c r="AB85" i="1"/>
  <c r="AF27" i="1"/>
  <c r="AA81" i="1"/>
  <c r="Q68" i="1"/>
  <c r="R68" i="1" s="1"/>
  <c r="AB88" i="1"/>
  <c r="AF39" i="1"/>
  <c r="AC41" i="1"/>
  <c r="AD41" i="1" s="1"/>
  <c r="AC65" i="1"/>
  <c r="AD65" i="1" s="1"/>
  <c r="AC66" i="1"/>
  <c r="AD66" i="1" s="1"/>
  <c r="AC51" i="1"/>
  <c r="AD51" i="1" s="1"/>
  <c r="AC33" i="1"/>
  <c r="AD33" i="1" s="1"/>
  <c r="AC52" i="1"/>
  <c r="AD52" i="1" s="1"/>
  <c r="AB94" i="1"/>
  <c r="AC38" i="1" l="1"/>
  <c r="AD38" i="1" s="1"/>
  <c r="AE60" i="1"/>
  <c r="AF60" i="1" s="1"/>
  <c r="AE26" i="1"/>
  <c r="G68" i="1"/>
  <c r="H68" i="1" s="1"/>
  <c r="F69" i="1"/>
  <c r="AE49" i="1"/>
  <c r="AF49" i="1" s="1"/>
  <c r="AC60" i="1" l="1"/>
  <c r="AD60" i="1" s="1"/>
  <c r="AC49" i="1"/>
  <c r="AD49" i="1" s="1"/>
  <c r="AA68" i="1"/>
  <c r="AB68" i="1" s="1"/>
  <c r="AF68" i="1" s="1"/>
  <c r="AF26" i="1"/>
  <c r="G69" i="1"/>
  <c r="AC26" i="1"/>
  <c r="AD26" i="1" s="1"/>
  <c r="I69" i="1" l="1"/>
  <c r="H69" i="1"/>
  <c r="J69" i="1" l="1"/>
  <c r="K69" i="1"/>
  <c r="M69" i="1" l="1"/>
  <c r="L69" i="1"/>
  <c r="N69" i="1" l="1"/>
  <c r="O69" i="1"/>
  <c r="Q69" i="1" l="1"/>
  <c r="P69" i="1"/>
  <c r="R69" i="1" l="1"/>
  <c r="S69" i="1"/>
  <c r="U69" i="1" l="1"/>
  <c r="T69" i="1"/>
  <c r="V69" i="1" l="1"/>
  <c r="W69" i="1"/>
  <c r="Y69" i="1" l="1"/>
  <c r="X69" i="1"/>
  <c r="Z69" i="1" l="1"/>
  <c r="AA69" i="1"/>
  <c r="AC69" i="1" l="1"/>
  <c r="AD69" i="1" s="1"/>
  <c r="AB6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44365A1E-CA93-4C10-AF8B-D1D8811BD6C2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43EB04E6-7FFC-4499-9913-10311466E41E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CC3369B0-A569-487B-B959-424AEEFA2FB8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1CFD3D21-4DBC-4ED6-837A-3712617B295D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3138A09A-A380-49C4-A7E9-EFF5A17E44F3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AECC72F8-996B-4091-B98D-6B6B18F1A824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<sst xmlns="http://schemas.openxmlformats.org/spreadsheetml/2006/main" count="125" uniqueCount="101">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</sst>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</cellXfs>
  <cellStyles count="3">
    <cellStyle name="Normal" xfId="0" builtinId="0"/>
    <cellStyle name="Porcentagem" xfId="1" builtinId="5"/>
    <cellStyle name="Vírgula 2 2" xfId="2" xr:uid="{0FC548F2-BA53-418F-879D-41E413CFD4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4AA0CCF-D39D-4C4D-866F-BC54D06AC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C9E0615-41B1-46A8-A060-3ED54996B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9182808-A900-4087-914B-3F77B0983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2%20-%20Sert&#227;o\CB-DOHDU-SPO-LOTE2_PAJE&#218;-JAN-V1%20RV16-FINAL.xlsx" TargetMode="External"/><Relationship Id="rId1" Type="http://schemas.openxmlformats.org/officeDocument/2006/relationships/externalLinkPath" Target="CB-DOHDU-SPO-LOTE2_PAJE&#218;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2 SERTÃO PAJEÚ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18091096.969999999</v>
          </cell>
        </row>
      </sheetData>
      <sheetData sheetId="2"/>
      <sheetData sheetId="3">
        <row r="22">
          <cell r="B22" t="str">
            <v>LOTE 02 - SERTÃO DO PAJEÚ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877031.78</v>
          </cell>
          <cell r="P23">
            <v>851126.6</v>
          </cell>
        </row>
        <row r="24">
          <cell r="A24" t="str">
            <v>1.1</v>
          </cell>
          <cell r="E24" t="str">
            <v>CANTEIRO DE OBRAS</v>
          </cell>
          <cell r="O24">
            <v>559928.31999999995</v>
          </cell>
          <cell r="P24">
            <v>543950.36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241060.64</v>
          </cell>
          <cell r="K25">
            <v>302555.2</v>
          </cell>
          <cell r="L25">
            <v>0.2069</v>
          </cell>
          <cell r="M25">
            <v>241060.64</v>
          </cell>
          <cell r="N25">
            <v>290936.08</v>
          </cell>
          <cell r="O25">
            <v>302555.2</v>
          </cell>
          <cell r="P25">
            <v>290936.08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158551.73000000001</v>
          </cell>
          <cell r="P27">
            <v>153588.12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126325.98</v>
          </cell>
          <cell r="K28">
            <v>158551.73000000001</v>
          </cell>
          <cell r="L28">
            <v>0.2069</v>
          </cell>
          <cell r="M28">
            <v>127258.37</v>
          </cell>
          <cell r="N28">
            <v>153588.12</v>
          </cell>
          <cell r="O28">
            <v>158551.73000000001</v>
          </cell>
          <cell r="P28">
            <v>153588.12</v>
          </cell>
        </row>
        <row r="29">
          <cell r="A29" t="str">
            <v>1.3</v>
          </cell>
          <cell r="E29" t="str">
            <v>DESMOBILIZAÇÃO</v>
          </cell>
          <cell r="O29">
            <v>158551.73000000001</v>
          </cell>
          <cell r="P29">
            <v>153588.12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126325.98</v>
          </cell>
          <cell r="K30">
            <v>158551.73000000001</v>
          </cell>
          <cell r="L30">
            <v>0.2069</v>
          </cell>
          <cell r="M30">
            <v>127258.37</v>
          </cell>
          <cell r="N30">
            <v>153588.12</v>
          </cell>
          <cell r="O30">
            <v>158551.73000000001</v>
          </cell>
          <cell r="P30">
            <v>153588.12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5355700.3099999996</v>
          </cell>
          <cell r="P31">
            <v>5236712.42</v>
          </cell>
        </row>
        <row r="32">
          <cell r="A32" t="str">
            <v>2.1</v>
          </cell>
          <cell r="E32" t="str">
            <v>ADMINISTRAÇÃO LOCAL</v>
          </cell>
          <cell r="O32">
            <v>309445.40000000002</v>
          </cell>
          <cell r="P32">
            <v>319041.17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246550.39999999999</v>
          </cell>
          <cell r="K33">
            <v>309445.40000000002</v>
          </cell>
          <cell r="L33">
            <v>0.2069</v>
          </cell>
          <cell r="M33">
            <v>264347.65000000002</v>
          </cell>
          <cell r="N33">
            <v>319041.17</v>
          </cell>
          <cell r="O33">
            <v>309445.40000000002</v>
          </cell>
          <cell r="P33">
            <v>319041.17</v>
          </cell>
        </row>
        <row r="34">
          <cell r="A34" t="str">
            <v>2.2</v>
          </cell>
          <cell r="E34" t="str">
            <v>SERVIÇOS PRELIMINARES</v>
          </cell>
          <cell r="O34">
            <v>348715.51</v>
          </cell>
          <cell r="P34">
            <v>338743.55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358.02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208929.73</v>
          </cell>
          <cell r="P35">
            <v>202403.02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17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419.39</v>
          </cell>
          <cell r="P38">
            <v>433.67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17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978.69</v>
          </cell>
          <cell r="P39">
            <v>957.1</v>
          </cell>
        </row>
        <row r="40">
          <cell r="A40" t="str">
            <v>2.3</v>
          </cell>
          <cell r="E40" t="str">
            <v>MOBILIZAÇÃO</v>
          </cell>
          <cell r="O40">
            <v>296998.56</v>
          </cell>
          <cell r="P40">
            <v>287726.24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16</v>
          </cell>
          <cell r="H41">
            <v>1</v>
          </cell>
          <cell r="I41">
            <v>0.25509999999999999</v>
          </cell>
          <cell r="J41">
            <v>14789.59</v>
          </cell>
          <cell r="K41">
            <v>18562.41</v>
          </cell>
          <cell r="L41">
            <v>0.2069</v>
          </cell>
          <cell r="M41">
            <v>14900.07</v>
          </cell>
          <cell r="N41">
            <v>17982.89</v>
          </cell>
          <cell r="O41">
            <v>296998.56</v>
          </cell>
          <cell r="P41">
            <v>287726.24</v>
          </cell>
        </row>
        <row r="42">
          <cell r="A42" t="str">
            <v>2.4</v>
          </cell>
          <cell r="E42" t="str">
            <v>DESMOBILIZAÇÃO</v>
          </cell>
          <cell r="O42">
            <v>296998.56</v>
          </cell>
          <cell r="P42">
            <v>287726.24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16</v>
          </cell>
          <cell r="H43">
            <v>1</v>
          </cell>
          <cell r="I43">
            <v>0.25509999999999999</v>
          </cell>
          <cell r="J43">
            <v>14789.59</v>
          </cell>
          <cell r="K43">
            <v>18562.41</v>
          </cell>
          <cell r="L43">
            <v>0.2069</v>
          </cell>
          <cell r="M43">
            <v>14900.07</v>
          </cell>
          <cell r="N43">
            <v>17982.89</v>
          </cell>
          <cell r="O43">
            <v>296998.56</v>
          </cell>
          <cell r="P43">
            <v>287726.24</v>
          </cell>
        </row>
        <row r="44">
          <cell r="A44" t="str">
            <v>2.5</v>
          </cell>
          <cell r="E44" t="str">
            <v>MOVIMENTAÇÃO DE TERRA</v>
          </cell>
          <cell r="O44">
            <v>270089.31</v>
          </cell>
          <cell r="P44">
            <v>261167.8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2480.35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26167.69</v>
          </cell>
          <cell r="P45">
            <v>25423.58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2480.35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8358.77</v>
          </cell>
          <cell r="P46">
            <v>8135.54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172.87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3303.54</v>
          </cell>
          <cell r="P47">
            <v>3217.11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16535.669999999998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13393.89</v>
          </cell>
          <cell r="P48">
            <v>13228.53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4299.2700000000004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35898.9</v>
          </cell>
          <cell r="P49">
            <v>34953.06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64489.05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174765.32</v>
          </cell>
          <cell r="P50">
            <v>168316.42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2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268.2</v>
          </cell>
          <cell r="P51">
            <v>257.89999999999998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172.87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7933</v>
          </cell>
          <cell r="P52">
            <v>7635.66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2061908.62</v>
          </cell>
          <cell r="P53">
            <v>2006520.13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16535.669999999998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55725.2</v>
          </cell>
          <cell r="P54">
            <v>55229.13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1653.56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363138.31</v>
          </cell>
          <cell r="P55">
            <v>350472.04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864.36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65967.95</v>
          </cell>
          <cell r="P56">
            <v>63798.41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10021.6</v>
          </cell>
          <cell r="H57">
            <v>1</v>
          </cell>
          <cell r="I57">
            <v>0.25509999999999999</v>
          </cell>
          <cell r="J57">
            <v>9.41</v>
          </cell>
          <cell r="K57">
            <v>11.81</v>
          </cell>
          <cell r="L57">
            <v>0.2069</v>
          </cell>
          <cell r="M57">
            <v>9.42</v>
          </cell>
          <cell r="N57">
            <v>11.36</v>
          </cell>
          <cell r="O57">
            <v>118355.09</v>
          </cell>
          <cell r="P57">
            <v>113845.37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10021.6</v>
          </cell>
          <cell r="H58">
            <v>1</v>
          </cell>
          <cell r="I58">
            <v>0.25509999999999999</v>
          </cell>
          <cell r="J58">
            <v>1.91</v>
          </cell>
          <cell r="K58">
            <v>2.39</v>
          </cell>
          <cell r="L58">
            <v>0.2069</v>
          </cell>
          <cell r="M58">
            <v>1.92</v>
          </cell>
          <cell r="N58">
            <v>2.31</v>
          </cell>
          <cell r="O58">
            <v>23951.62</v>
          </cell>
          <cell r="P58">
            <v>23149.89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1280.1500000000001</v>
          </cell>
          <cell r="H59">
            <v>1</v>
          </cell>
          <cell r="I59">
            <v>0.25509999999999999</v>
          </cell>
          <cell r="J59">
            <v>416.11</v>
          </cell>
          <cell r="K59">
            <v>522.25</v>
          </cell>
          <cell r="L59">
            <v>0.2069</v>
          </cell>
          <cell r="M59">
            <v>416.52</v>
          </cell>
          <cell r="N59">
            <v>502.69</v>
          </cell>
          <cell r="O59">
            <v>668558.32999999996</v>
          </cell>
          <cell r="P59">
            <v>643518.6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501.08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6549.11</v>
          </cell>
          <cell r="P60">
            <v>6358.7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2690.79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28603.09</v>
          </cell>
          <cell r="P61">
            <v>27876.58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677486.25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481015.23</v>
          </cell>
          <cell r="P62">
            <v>481015.23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75276.25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137755.53</v>
          </cell>
          <cell r="P63">
            <v>133238.96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962.03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885.06</v>
          </cell>
          <cell r="P64">
            <v>856.2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4.5</v>
          </cell>
          <cell r="H65">
            <v>2</v>
          </cell>
          <cell r="I65">
            <v>0.1895</v>
          </cell>
          <cell r="J65">
            <v>494.05</v>
          </cell>
          <cell r="K65">
            <v>587.66999999999996</v>
          </cell>
          <cell r="L65">
            <v>0.14380000000000001</v>
          </cell>
          <cell r="M65">
            <v>494.05</v>
          </cell>
          <cell r="N65">
            <v>565.09</v>
          </cell>
          <cell r="O65">
            <v>2644.51</v>
          </cell>
          <cell r="P65">
            <v>2542.9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12.02</v>
          </cell>
          <cell r="H66">
            <v>2</v>
          </cell>
          <cell r="I66">
            <v>0.1895</v>
          </cell>
          <cell r="J66">
            <v>1507.34</v>
          </cell>
          <cell r="K66">
            <v>1792.98</v>
          </cell>
          <cell r="L66">
            <v>0.14380000000000001</v>
          </cell>
          <cell r="M66">
            <v>1507.34</v>
          </cell>
          <cell r="N66">
            <v>1724.09</v>
          </cell>
          <cell r="O66">
            <v>21551.61</v>
          </cell>
          <cell r="P66">
            <v>20723.560000000001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80.900000000000006</v>
          </cell>
          <cell r="H67">
            <v>2</v>
          </cell>
          <cell r="I67">
            <v>0.1895</v>
          </cell>
          <cell r="J67">
            <v>494.05</v>
          </cell>
          <cell r="K67">
            <v>587.66999999999996</v>
          </cell>
          <cell r="L67">
            <v>0.14380000000000001</v>
          </cell>
          <cell r="M67">
            <v>494.05</v>
          </cell>
          <cell r="N67">
            <v>565.09</v>
          </cell>
          <cell r="O67">
            <v>47542.5</v>
          </cell>
          <cell r="P67">
            <v>45715.78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864.36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39665.480000000003</v>
          </cell>
          <cell r="P68">
            <v>38178.78</v>
          </cell>
        </row>
        <row r="69">
          <cell r="A69" t="str">
            <v>2.7</v>
          </cell>
          <cell r="E69" t="str">
            <v>PASSEIO/PROTEÇÃO DE GUIA</v>
          </cell>
          <cell r="O69">
            <v>623822.23</v>
          </cell>
          <cell r="P69">
            <v>610632.21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1116.9000000000001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177028.65</v>
          </cell>
          <cell r="P70">
            <v>172739.75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2806.05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1992.29</v>
          </cell>
          <cell r="P71">
            <v>2132.59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15.03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8266.5</v>
          </cell>
          <cell r="P72">
            <v>8061.64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105.22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1928.68</v>
          </cell>
          <cell r="P73">
            <v>1918.16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131.52000000000001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1398.05</v>
          </cell>
          <cell r="P74">
            <v>1362.54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1972.8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5346.28</v>
          </cell>
          <cell r="P75">
            <v>5149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2806.05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358865.73</v>
          </cell>
          <cell r="P76">
            <v>350363.4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432.93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68996.05</v>
          </cell>
          <cell r="P77">
            <v>68905.13</v>
          </cell>
        </row>
        <row r="78">
          <cell r="A78" t="str">
            <v>2.8</v>
          </cell>
          <cell r="E78" t="str">
            <v>DRENAGEM</v>
          </cell>
          <cell r="O78">
            <v>800636.34</v>
          </cell>
          <cell r="P78">
            <v>786140.4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3006.48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169836.05</v>
          </cell>
          <cell r="P79">
            <v>167160.28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334.05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21970.46</v>
          </cell>
          <cell r="P80">
            <v>21813.46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4008.64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259679.69</v>
          </cell>
          <cell r="P81">
            <v>254548.64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334.05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22815.61</v>
          </cell>
          <cell r="P82">
            <v>22438.13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3340.53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7182.13</v>
          </cell>
          <cell r="P83">
            <v>7415.97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6681.06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6079.76</v>
          </cell>
          <cell r="P84">
            <v>6347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83.51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10152.31</v>
          </cell>
          <cell r="P85">
            <v>9772.34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83.51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3413.05</v>
          </cell>
          <cell r="P86">
            <v>3427.25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83.51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16127.45</v>
          </cell>
          <cell r="P87">
            <v>15523.67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83.51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5448.19</v>
          </cell>
          <cell r="P88">
            <v>5465.72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83.51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50766.559999999998</v>
          </cell>
          <cell r="P89">
            <v>48866.71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83.51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9867.5400000000009</v>
          </cell>
          <cell r="P90">
            <v>9889.25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225.46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2522.89</v>
          </cell>
          <cell r="P91">
            <v>2507.11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125.26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19853.71</v>
          </cell>
          <cell r="P92">
            <v>19372.71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281.82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2995.74</v>
          </cell>
          <cell r="P93">
            <v>2919.65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4227.3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11455.98</v>
          </cell>
          <cell r="P94">
            <v>11033.25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16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54649.440000000002</v>
          </cell>
          <cell r="P95">
            <v>54415.199999999997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16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38526.879999999997</v>
          </cell>
          <cell r="P96">
            <v>38013.279999999999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83.51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54367.51</v>
          </cell>
          <cell r="P97">
            <v>52279.76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167.02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9237.8700000000008</v>
          </cell>
          <cell r="P98">
            <v>9237.8700000000008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100.21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8002.77</v>
          </cell>
          <cell r="P99">
            <v>7828.4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45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15684.75</v>
          </cell>
          <cell r="P100">
            <v>15864.75</v>
          </cell>
        </row>
        <row r="101">
          <cell r="A101" t="str">
            <v>2.9</v>
          </cell>
          <cell r="E101" t="str">
            <v>SINALIZAÇÃO VIÁRIA VERTICAL</v>
          </cell>
          <cell r="O101">
            <v>91800.62</v>
          </cell>
          <cell r="P101">
            <v>89194.55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30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10941.9</v>
          </cell>
          <cell r="P102">
            <v>10675.5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30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16400.400000000001</v>
          </cell>
          <cell r="P103">
            <v>15843.9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12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4376.28</v>
          </cell>
          <cell r="P104">
            <v>4269.96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42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25541.040000000001</v>
          </cell>
          <cell r="P105">
            <v>24674.16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30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10939.2</v>
          </cell>
          <cell r="P106">
            <v>10673.4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4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1000.64</v>
          </cell>
          <cell r="P107">
            <v>980.4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4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2404.8000000000002</v>
          </cell>
          <cell r="P108">
            <v>2322.04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9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8561.8799999999992</v>
          </cell>
          <cell r="P109">
            <v>8373.69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13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11634.48</v>
          </cell>
          <cell r="P110">
            <v>11381.5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95332.97</v>
          </cell>
          <cell r="P111">
            <v>92391.57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1269.3900000000001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45444.160000000003</v>
          </cell>
          <cell r="P112">
            <v>43857.42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66.84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12609.36</v>
          </cell>
          <cell r="P113">
            <v>12251.77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334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16058.72</v>
          </cell>
          <cell r="P114">
            <v>15597.8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501.08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21220.73</v>
          </cell>
          <cell r="P115">
            <v>20684.580000000002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159952.19</v>
          </cell>
          <cell r="P116">
            <v>157428.56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17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24274.47</v>
          </cell>
          <cell r="P117">
            <v>23366.16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3.57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449.14</v>
          </cell>
          <cell r="P120">
            <v>451.49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24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7363.92</v>
          </cell>
          <cell r="P121">
            <v>7118.64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19.2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10604.92</v>
          </cell>
          <cell r="P122">
            <v>10276.99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6.32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1649.77</v>
          </cell>
          <cell r="P123">
            <v>1592.89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36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58201.56</v>
          </cell>
          <cell r="P124">
            <v>56115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3335195.16</v>
          </cell>
          <cell r="P129">
            <v>3269621</v>
          </cell>
        </row>
        <row r="130">
          <cell r="A130" t="str">
            <v>3.1</v>
          </cell>
          <cell r="E130" t="str">
            <v>ADMINISTRAÇÃO LOCAL</v>
          </cell>
          <cell r="O130">
            <v>194055.19</v>
          </cell>
          <cell r="P130">
            <v>204275.03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154613.32999999999</v>
          </cell>
          <cell r="K131">
            <v>194055.19</v>
          </cell>
          <cell r="L131">
            <v>0.2069</v>
          </cell>
          <cell r="M131">
            <v>169255.97</v>
          </cell>
          <cell r="N131">
            <v>204275.03</v>
          </cell>
          <cell r="O131">
            <v>194055.19</v>
          </cell>
          <cell r="P131">
            <v>204275.03</v>
          </cell>
        </row>
        <row r="132">
          <cell r="A132" t="str">
            <v>3.2</v>
          </cell>
          <cell r="E132" t="str">
            <v>SERVIÇOS PRELIMINARES</v>
          </cell>
          <cell r="O132">
            <v>348222.07</v>
          </cell>
          <cell r="P132">
            <v>338252.69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358.02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208929.73</v>
          </cell>
          <cell r="P133">
            <v>202403.02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11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271.37</v>
          </cell>
          <cell r="P136">
            <v>280.61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11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633.27</v>
          </cell>
          <cell r="P137">
            <v>619.29999999999995</v>
          </cell>
        </row>
        <row r="138">
          <cell r="A138" t="str">
            <v>3.3</v>
          </cell>
          <cell r="E138" t="str">
            <v>MOBILIZAÇÃO</v>
          </cell>
          <cell r="O138">
            <v>5653.44</v>
          </cell>
          <cell r="P138">
            <v>5493.12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16</v>
          </cell>
          <cell r="H139">
            <v>1</v>
          </cell>
          <cell r="I139">
            <v>0.25509999999999999</v>
          </cell>
          <cell r="J139">
            <v>281.52999999999997</v>
          </cell>
          <cell r="K139">
            <v>353.34</v>
          </cell>
          <cell r="L139">
            <v>0.2069</v>
          </cell>
          <cell r="M139">
            <v>284.47000000000003</v>
          </cell>
          <cell r="N139">
            <v>343.32</v>
          </cell>
          <cell r="O139">
            <v>5653.44</v>
          </cell>
          <cell r="P139">
            <v>5493.12</v>
          </cell>
        </row>
        <row r="140">
          <cell r="A140" t="str">
            <v>3.4</v>
          </cell>
          <cell r="E140" t="str">
            <v>DESMOBILIZAÇÃO</v>
          </cell>
          <cell r="O140">
            <v>5653.44</v>
          </cell>
          <cell r="P140">
            <v>5493.12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16</v>
          </cell>
          <cell r="H141">
            <v>1</v>
          </cell>
          <cell r="I141">
            <v>0.25509999999999999</v>
          </cell>
          <cell r="J141">
            <v>281.52999999999997</v>
          </cell>
          <cell r="K141">
            <v>353.34</v>
          </cell>
          <cell r="L141">
            <v>0.2069</v>
          </cell>
          <cell r="M141">
            <v>284.47000000000003</v>
          </cell>
          <cell r="N141">
            <v>343.32</v>
          </cell>
          <cell r="O141">
            <v>5653.44</v>
          </cell>
          <cell r="P141">
            <v>5493.12</v>
          </cell>
        </row>
        <row r="142">
          <cell r="A142" t="str">
            <v>3.5</v>
          </cell>
          <cell r="E142" t="str">
            <v>MOVIMENTAÇÃO DE TERRA</v>
          </cell>
          <cell r="O142">
            <v>170133.48</v>
          </cell>
          <cell r="P142">
            <v>164513.85999999999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1562.73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16486.8</v>
          </cell>
          <cell r="P143">
            <v>16017.98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1562.73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5266.4</v>
          </cell>
          <cell r="P144">
            <v>5125.75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108.91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2081.27</v>
          </cell>
          <cell r="P145">
            <v>2026.81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10418.26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8438.7900000000009</v>
          </cell>
          <cell r="P146">
            <v>8334.6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2708.74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22617.97</v>
          </cell>
          <cell r="P147">
            <v>22022.05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40631.1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110110.28</v>
          </cell>
          <cell r="P148">
            <v>106047.17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1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134.1</v>
          </cell>
          <cell r="P149">
            <v>128.94999999999999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108.91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4997.87</v>
          </cell>
          <cell r="P150">
            <v>4810.55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1835217.79</v>
          </cell>
          <cell r="P151">
            <v>1790821.75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10418.26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35109.53</v>
          </cell>
          <cell r="P152">
            <v>34796.980000000003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544.59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41563.1</v>
          </cell>
          <cell r="P153">
            <v>40196.18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1041.82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228794.09</v>
          </cell>
          <cell r="P154">
            <v>220813.74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2398.5500000000002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25496.58</v>
          </cell>
          <cell r="P155">
            <v>24848.97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334553.40999999997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364663.21</v>
          </cell>
          <cell r="P156">
            <v>351281.08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37172.6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100737.74</v>
          </cell>
          <cell r="P157">
            <v>97020.479999999996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6314.09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706672.95</v>
          </cell>
          <cell r="P158">
            <v>695560.15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1894.23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107005.05</v>
          </cell>
          <cell r="P159">
            <v>105319.18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210.47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13842.61</v>
          </cell>
          <cell r="P160">
            <v>13743.69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2525.64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163610.95000000001</v>
          </cell>
          <cell r="P161">
            <v>160378.14000000001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210.47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14375.1</v>
          </cell>
          <cell r="P162">
            <v>14137.26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2104.6999999999998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4525.1000000000004</v>
          </cell>
          <cell r="P163">
            <v>4672.43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4209.3999999999996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3830.55</v>
          </cell>
          <cell r="P164">
            <v>3998.93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544.59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24991.23</v>
          </cell>
          <cell r="P165">
            <v>24054.54</v>
          </cell>
        </row>
        <row r="166">
          <cell r="A166" t="str">
            <v>3.7</v>
          </cell>
          <cell r="E166" t="str">
            <v>PASSEIO/PROTEÇÃO DE GUIA</v>
          </cell>
          <cell r="O166">
            <v>393034.33</v>
          </cell>
          <cell r="P166">
            <v>384724.04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703.69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111534.86</v>
          </cell>
          <cell r="P167">
            <v>108832.69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1767.94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1255.23</v>
          </cell>
          <cell r="P168">
            <v>1343.63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9.4700000000000006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5208.5</v>
          </cell>
          <cell r="P169">
            <v>5079.42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66.290000000000006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1215.0899999999999</v>
          </cell>
          <cell r="P170">
            <v>1208.46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82.86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880.8</v>
          </cell>
          <cell r="P171">
            <v>858.42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1242.9000000000001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3368.25</v>
          </cell>
          <cell r="P172">
            <v>3243.96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1767.94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226101.84</v>
          </cell>
          <cell r="P173">
            <v>220744.98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272.76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43469.760000000002</v>
          </cell>
          <cell r="P174">
            <v>43412.480000000003</v>
          </cell>
        </row>
        <row r="175">
          <cell r="A175" t="str">
            <v>3.8</v>
          </cell>
          <cell r="E175" t="str">
            <v>DRENAGEM</v>
          </cell>
          <cell r="O175">
            <v>202468.5</v>
          </cell>
          <cell r="P175">
            <v>198231.11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52.61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6395.79</v>
          </cell>
          <cell r="P176">
            <v>6156.42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52.61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2150.17</v>
          </cell>
          <cell r="P177">
            <v>2159.11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52.61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10160.040000000001</v>
          </cell>
          <cell r="P178">
            <v>9779.67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52.61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3432.27</v>
          </cell>
          <cell r="P179">
            <v>3443.32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52.61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31982.14</v>
          </cell>
          <cell r="P180">
            <v>30785.26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52.61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6216.39</v>
          </cell>
          <cell r="P181">
            <v>6230.07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142.03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1589.31</v>
          </cell>
          <cell r="P182">
            <v>1579.37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78.91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12507.23</v>
          </cell>
          <cell r="P183">
            <v>12204.22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177.53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1887.14</v>
          </cell>
          <cell r="P184">
            <v>1839.21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2662.95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7216.59</v>
          </cell>
          <cell r="P185">
            <v>6950.29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11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37571.49</v>
          </cell>
          <cell r="P186">
            <v>37410.449999999997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11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26487.23</v>
          </cell>
          <cell r="P187">
            <v>26134.13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52.61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34250.68</v>
          </cell>
          <cell r="P188">
            <v>32935.43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105.23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5820.27</v>
          </cell>
          <cell r="P189">
            <v>5820.27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63.14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5042.3599999999997</v>
          </cell>
          <cell r="P190">
            <v>4932.49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28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9759.4</v>
          </cell>
          <cell r="P191">
            <v>9871.4</v>
          </cell>
        </row>
        <row r="192">
          <cell r="A192" t="str">
            <v>3.9</v>
          </cell>
          <cell r="E192" t="str">
            <v>SINALIZAÇÃO VIÁRIA VERTICAL</v>
          </cell>
          <cell r="O192">
            <v>47718.41</v>
          </cell>
          <cell r="P192">
            <v>46375.73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15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5470.95</v>
          </cell>
          <cell r="P193">
            <v>5337.75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15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8200.2000000000007</v>
          </cell>
          <cell r="P194">
            <v>7921.95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6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2188.14</v>
          </cell>
          <cell r="P195">
            <v>2134.98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21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12770.52</v>
          </cell>
          <cell r="P196">
            <v>12337.08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15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5469.6</v>
          </cell>
          <cell r="P197">
            <v>5336.7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2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500.32</v>
          </cell>
          <cell r="P198">
            <v>490.2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2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1202.4000000000001</v>
          </cell>
          <cell r="P199">
            <v>1161.02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5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4756.6000000000004</v>
          </cell>
          <cell r="P200">
            <v>4652.05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8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7159.68</v>
          </cell>
          <cell r="P201">
            <v>7004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133038.51</v>
          </cell>
          <cell r="P202">
            <v>131440.54999999999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17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24274.47</v>
          </cell>
          <cell r="P203">
            <v>23366.16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0.88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110.71</v>
          </cell>
          <cell r="P206">
            <v>111.29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16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4909.28</v>
          </cell>
          <cell r="P207">
            <v>4745.76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12.8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7069.95</v>
          </cell>
          <cell r="P208">
            <v>6851.32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1.78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464.65</v>
          </cell>
          <cell r="P209">
            <v>448.63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24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38801.040000000001</v>
          </cell>
          <cell r="P210">
            <v>37410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3383167.61</v>
          </cell>
          <cell r="P215">
            <v>3311545.05</v>
          </cell>
        </row>
        <row r="216">
          <cell r="A216" t="str">
            <v>4.1</v>
          </cell>
          <cell r="E216" t="str">
            <v>ADMINISTRAÇÃO LOCAL</v>
          </cell>
          <cell r="O216">
            <v>290259.09999999998</v>
          </cell>
          <cell r="P216">
            <v>299038.65999999997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231263.73</v>
          </cell>
          <cell r="K217">
            <v>290259.09999999998</v>
          </cell>
          <cell r="L217">
            <v>0.2069</v>
          </cell>
          <cell r="M217">
            <v>247774.19</v>
          </cell>
          <cell r="N217">
            <v>299038.65999999997</v>
          </cell>
          <cell r="O217">
            <v>290259.09999999998</v>
          </cell>
          <cell r="P217">
            <v>299038.65999999997</v>
          </cell>
        </row>
        <row r="218">
          <cell r="A218" t="str">
            <v>4.2</v>
          </cell>
          <cell r="E218" t="str">
            <v>SERVIÇOS PRELIMINARES</v>
          </cell>
          <cell r="O218">
            <v>348139.83</v>
          </cell>
          <cell r="P218">
            <v>338170.88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358.02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208929.73</v>
          </cell>
          <cell r="P219">
            <v>202403.02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10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246.7</v>
          </cell>
          <cell r="P222">
            <v>255.1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10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575.70000000000005</v>
          </cell>
          <cell r="P223">
            <v>563</v>
          </cell>
        </row>
        <row r="224">
          <cell r="A224" t="str">
            <v>4.3</v>
          </cell>
          <cell r="E224" t="str">
            <v>MOBILIZAÇÃO</v>
          </cell>
          <cell r="O224">
            <v>5653.44</v>
          </cell>
          <cell r="P224">
            <v>5493.12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16</v>
          </cell>
          <cell r="H225">
            <v>1</v>
          </cell>
          <cell r="I225">
            <v>0.25509999999999999</v>
          </cell>
          <cell r="J225">
            <v>281.52999999999997</v>
          </cell>
          <cell r="K225">
            <v>353.34</v>
          </cell>
          <cell r="L225">
            <v>0.2069</v>
          </cell>
          <cell r="M225">
            <v>284.47000000000003</v>
          </cell>
          <cell r="N225">
            <v>343.32</v>
          </cell>
          <cell r="O225">
            <v>5653.44</v>
          </cell>
          <cell r="P225">
            <v>5493.12</v>
          </cell>
        </row>
        <row r="226">
          <cell r="A226" t="str">
            <v>4.4</v>
          </cell>
          <cell r="E226" t="str">
            <v>DESMOBILIZAÇÃO</v>
          </cell>
          <cell r="O226">
            <v>5653.44</v>
          </cell>
          <cell r="P226">
            <v>5493.12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16</v>
          </cell>
          <cell r="H227">
            <v>1</v>
          </cell>
          <cell r="I227">
            <v>0.25509999999999999</v>
          </cell>
          <cell r="J227">
            <v>281.52999999999997</v>
          </cell>
          <cell r="K227">
            <v>353.34</v>
          </cell>
          <cell r="L227">
            <v>0.2069</v>
          </cell>
          <cell r="M227">
            <v>284.47000000000003</v>
          </cell>
          <cell r="N227">
            <v>343.32</v>
          </cell>
          <cell r="O227">
            <v>5653.44</v>
          </cell>
          <cell r="P227">
            <v>5493.12</v>
          </cell>
        </row>
        <row r="228">
          <cell r="A228" t="str">
            <v>4.5</v>
          </cell>
          <cell r="E228" t="str">
            <v>MOVIMENTAÇÃO DE TERRA</v>
          </cell>
          <cell r="O228">
            <v>172317.59</v>
          </cell>
          <cell r="P228">
            <v>166625.85999999999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1582.81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16698.64</v>
          </cell>
          <cell r="P229">
            <v>16223.8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1582.81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5334.06</v>
          </cell>
          <cell r="P230">
            <v>5191.6099999999997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110.31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2108.02</v>
          </cell>
          <cell r="P231">
            <v>2052.86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10552.11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8547.2000000000007</v>
          </cell>
          <cell r="P232">
            <v>8441.68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2743.54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22908.55</v>
          </cell>
          <cell r="P233">
            <v>22304.98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41153.1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111524.9</v>
          </cell>
          <cell r="P234">
            <v>107409.59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1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134.1</v>
          </cell>
          <cell r="P235">
            <v>128.94999999999999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110.31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5062.12</v>
          </cell>
          <cell r="P236">
            <v>4872.3900000000003</v>
          </cell>
        </row>
        <row r="237">
          <cell r="A237" t="str">
            <v>4.6</v>
          </cell>
          <cell r="E237" t="str">
            <v>PAVIMENTAÇÃO EM INTERTRAVADO</v>
          </cell>
          <cell r="O237">
            <v>1782214.3</v>
          </cell>
          <cell r="P237">
            <v>1733429.83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10552.11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35560.61</v>
          </cell>
          <cell r="P238">
            <v>35244.04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551.58000000000004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42096.58</v>
          </cell>
          <cell r="P239">
            <v>40712.11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1055.21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231734.66</v>
          </cell>
          <cell r="P240">
            <v>223651.75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1717.1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18252.77</v>
          </cell>
          <cell r="P241">
            <v>17789.150000000001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251554.56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274194.46999999997</v>
          </cell>
          <cell r="P242">
            <v>264132.28000000003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27950.5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75745.850000000006</v>
          </cell>
          <cell r="P243">
            <v>72950.8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2510.04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274573.27</v>
          </cell>
          <cell r="P244">
            <v>267394.56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3885.16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493609.57</v>
          </cell>
          <cell r="P245">
            <v>481060.51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1918.56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108379.45</v>
          </cell>
          <cell r="P246">
            <v>106671.93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213.17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14020.19</v>
          </cell>
          <cell r="P247">
            <v>13920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2558.08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165712.42000000001</v>
          </cell>
          <cell r="P248">
            <v>162438.07999999999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213.17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14559.51</v>
          </cell>
          <cell r="P249">
            <v>14318.62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2131.73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4583.21</v>
          </cell>
          <cell r="P250">
            <v>4732.4399999999996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4263.46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3879.74</v>
          </cell>
          <cell r="P251">
            <v>4050.28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551.58000000000004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25312</v>
          </cell>
          <cell r="P252">
            <v>24363.279999999999</v>
          </cell>
        </row>
        <row r="253">
          <cell r="A253" t="str">
            <v>4.7</v>
          </cell>
          <cell r="E253" t="str">
            <v>PASSEIO/PROTEÇÃO DE GUIA</v>
          </cell>
          <cell r="O253">
            <v>398084.27</v>
          </cell>
          <cell r="P253">
            <v>389667.26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712.73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112967.7</v>
          </cell>
          <cell r="P254">
            <v>110230.82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1790.66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1271.3599999999999</v>
          </cell>
          <cell r="P255">
            <v>1360.9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9.59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5274.5</v>
          </cell>
          <cell r="P256">
            <v>5143.78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67.14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1230.67</v>
          </cell>
          <cell r="P257">
            <v>1223.96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83.92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892.06</v>
          </cell>
          <cell r="P258">
            <v>869.41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1258.8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3411.34</v>
          </cell>
          <cell r="P259">
            <v>3285.46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1790.66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229007.5</v>
          </cell>
          <cell r="P260">
            <v>223581.8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276.27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44029.14</v>
          </cell>
          <cell r="P261">
            <v>43971.13</v>
          </cell>
        </row>
        <row r="262">
          <cell r="A262" t="str">
            <v>4.8</v>
          </cell>
          <cell r="E262" t="str">
            <v>DRENAGEM</v>
          </cell>
          <cell r="O262">
            <v>198308.68</v>
          </cell>
          <cell r="P262">
            <v>194068.43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53.29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6478.46</v>
          </cell>
          <cell r="P263">
            <v>6235.99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53.29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2177.96</v>
          </cell>
          <cell r="P264">
            <v>2187.02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53.29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10291.36</v>
          </cell>
          <cell r="P265">
            <v>9906.07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53.29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3476.63</v>
          </cell>
          <cell r="P266">
            <v>3487.83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53.29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32395.52</v>
          </cell>
          <cell r="P267">
            <v>31183.17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53.29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6296.74</v>
          </cell>
          <cell r="P268">
            <v>6310.6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143.87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1609.9</v>
          </cell>
          <cell r="P269">
            <v>1599.83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79.94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12670.49</v>
          </cell>
          <cell r="P270">
            <v>12363.52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179.83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1911.59</v>
          </cell>
          <cell r="P271">
            <v>1863.03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2697.45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7310.08</v>
          </cell>
          <cell r="P272">
            <v>7040.34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10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34155.9</v>
          </cell>
          <cell r="P273">
            <v>34009.5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10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24079.3</v>
          </cell>
          <cell r="P274">
            <v>23758.3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53.29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34693.379999999997</v>
          </cell>
          <cell r="P275">
            <v>33361.129999999997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106.58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5894.93</v>
          </cell>
          <cell r="P276">
            <v>5894.93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63.95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5107.04</v>
          </cell>
          <cell r="P277">
            <v>4995.7700000000004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28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9759.4</v>
          </cell>
          <cell r="P278">
            <v>9871.4</v>
          </cell>
        </row>
        <row r="279">
          <cell r="A279" t="str">
            <v>4.9</v>
          </cell>
          <cell r="E279" t="str">
            <v>SINALIZAÇÃO VIÁRIA VERTICAL</v>
          </cell>
          <cell r="O279">
            <v>49564.69</v>
          </cell>
          <cell r="P279">
            <v>48181.64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5470.95</v>
          </cell>
          <cell r="P280">
            <v>5337.75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8200.2000000000007</v>
          </cell>
          <cell r="P281">
            <v>7921.95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6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2188.14</v>
          </cell>
          <cell r="P282">
            <v>2134.98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21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12770.52</v>
          </cell>
          <cell r="P283">
            <v>12337.08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5469.6</v>
          </cell>
          <cell r="P284">
            <v>5336.7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2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500.32</v>
          </cell>
          <cell r="P285">
            <v>490.2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2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1202.4000000000001</v>
          </cell>
          <cell r="P286">
            <v>1161.02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6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5707.92</v>
          </cell>
          <cell r="P287">
            <v>5582.46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9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8054.64</v>
          </cell>
          <cell r="P288">
            <v>7879.5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132972.26999999999</v>
          </cell>
          <cell r="P289">
            <v>131376.25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17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24274.47</v>
          </cell>
          <cell r="P290">
            <v>23366.16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0.81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101.9</v>
          </cell>
          <cell r="P293">
            <v>102.44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16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4909.28</v>
          </cell>
          <cell r="P294">
            <v>4745.76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12.8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7069.95</v>
          </cell>
          <cell r="P295">
            <v>6851.32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1.56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407.22</v>
          </cell>
          <cell r="P296">
            <v>393.18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24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38801.040000000001</v>
          </cell>
          <cell r="P297">
            <v>37410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5578724.6500000004</v>
          </cell>
          <cell r="P302">
            <v>5422091.9000000004</v>
          </cell>
        </row>
        <row r="303">
          <cell r="A303" t="str">
            <v>5.1</v>
          </cell>
          <cell r="E303" t="str">
            <v>ADMINISTRAÇÃO LOCAL</v>
          </cell>
          <cell r="O303">
            <v>485914.48</v>
          </cell>
          <cell r="P303">
            <v>499233.26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387152.01</v>
          </cell>
          <cell r="K304">
            <v>485914.48</v>
          </cell>
          <cell r="L304">
            <v>0.2069</v>
          </cell>
          <cell r="M304">
            <v>413649.24</v>
          </cell>
          <cell r="N304">
            <v>499233.26</v>
          </cell>
          <cell r="O304">
            <v>485914.48</v>
          </cell>
          <cell r="P304">
            <v>499233.26</v>
          </cell>
        </row>
        <row r="305">
          <cell r="A305" t="str">
            <v>5.2</v>
          </cell>
          <cell r="E305" t="str">
            <v>SERVIÇOS PRELIMINARES</v>
          </cell>
          <cell r="O305">
            <v>347317.43</v>
          </cell>
          <cell r="P305">
            <v>337352.78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358.02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208929.73</v>
          </cell>
          <cell r="P306">
            <v>202403.02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296998.56</v>
          </cell>
          <cell r="P309">
            <v>287726.24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16</v>
          </cell>
          <cell r="H310">
            <v>1</v>
          </cell>
          <cell r="I310">
            <v>0.25509999999999999</v>
          </cell>
          <cell r="J310">
            <v>14789.59</v>
          </cell>
          <cell r="K310">
            <v>18562.41</v>
          </cell>
          <cell r="L310">
            <v>0.2069</v>
          </cell>
          <cell r="M310">
            <v>14900.07</v>
          </cell>
          <cell r="N310">
            <v>17982.89</v>
          </cell>
          <cell r="O310">
            <v>296998.56</v>
          </cell>
          <cell r="P310">
            <v>287726.24</v>
          </cell>
        </row>
        <row r="311">
          <cell r="A311" t="str">
            <v>5.4</v>
          </cell>
          <cell r="E311" t="str">
            <v>DESMOBILIZAÇÃO</v>
          </cell>
          <cell r="O311">
            <v>296998.56</v>
          </cell>
          <cell r="P311">
            <v>287726.24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16</v>
          </cell>
          <cell r="H312">
            <v>1</v>
          </cell>
          <cell r="I312">
            <v>0.25509999999999999</v>
          </cell>
          <cell r="J312">
            <v>14789.59</v>
          </cell>
          <cell r="K312">
            <v>18562.41</v>
          </cell>
          <cell r="L312">
            <v>0.2069</v>
          </cell>
          <cell r="M312">
            <v>14900.07</v>
          </cell>
          <cell r="N312">
            <v>17982.89</v>
          </cell>
          <cell r="O312">
            <v>296998.56</v>
          </cell>
          <cell r="P312">
            <v>287726.24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3209942.63</v>
          </cell>
          <cell r="P313">
            <v>3091778.55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34501.199999999997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3450.12</v>
          </cell>
          <cell r="P314">
            <v>3105.1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4407.18</v>
          </cell>
          <cell r="H315">
            <v>1</v>
          </cell>
          <cell r="I315">
            <v>0.25509999999999999</v>
          </cell>
          <cell r="J315">
            <v>416.11</v>
          </cell>
          <cell r="K315">
            <v>522.25</v>
          </cell>
          <cell r="L315">
            <v>0.2069</v>
          </cell>
          <cell r="M315">
            <v>416.52</v>
          </cell>
          <cell r="N315">
            <v>502.69</v>
          </cell>
          <cell r="O315">
            <v>2301649.75</v>
          </cell>
          <cell r="P315">
            <v>2215445.31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1725.06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22546.53</v>
          </cell>
          <cell r="P316">
            <v>21891.01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90327.59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98457.07</v>
          </cell>
          <cell r="P317">
            <v>94843.96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10036.39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27198.61</v>
          </cell>
          <cell r="P318">
            <v>26194.97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903.27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831</v>
          </cell>
          <cell r="P319">
            <v>803.91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34501.199999999997</v>
          </cell>
          <cell r="H320">
            <v>1</v>
          </cell>
          <cell r="I320">
            <v>0.25509999999999999</v>
          </cell>
          <cell r="J320">
            <v>1.91</v>
          </cell>
          <cell r="K320">
            <v>2.39</v>
          </cell>
          <cell r="L320">
            <v>0.2069</v>
          </cell>
          <cell r="M320">
            <v>1.92</v>
          </cell>
          <cell r="N320">
            <v>2.31</v>
          </cell>
          <cell r="O320">
            <v>82457.86</v>
          </cell>
          <cell r="P320">
            <v>79697.77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10350.36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98638.93</v>
          </cell>
          <cell r="P321">
            <v>96361.85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15.52</v>
          </cell>
          <cell r="H322">
            <v>2</v>
          </cell>
          <cell r="I322">
            <v>0.1895</v>
          </cell>
          <cell r="J322">
            <v>494.05</v>
          </cell>
          <cell r="K322">
            <v>587.66999999999996</v>
          </cell>
          <cell r="L322">
            <v>0.14380000000000001</v>
          </cell>
          <cell r="M322">
            <v>494.05</v>
          </cell>
          <cell r="N322">
            <v>565.09</v>
          </cell>
          <cell r="O322">
            <v>9120.6299999999992</v>
          </cell>
          <cell r="P322">
            <v>8770.19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278.52999999999997</v>
          </cell>
          <cell r="H323">
            <v>2</v>
          </cell>
          <cell r="I323">
            <v>0.1895</v>
          </cell>
          <cell r="J323">
            <v>494.05</v>
          </cell>
          <cell r="K323">
            <v>587.66999999999996</v>
          </cell>
          <cell r="L323">
            <v>0.14380000000000001</v>
          </cell>
          <cell r="M323">
            <v>494.05</v>
          </cell>
          <cell r="N323">
            <v>565.09</v>
          </cell>
          <cell r="O323">
            <v>163683.72</v>
          </cell>
          <cell r="P323">
            <v>157394.51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517.51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113650.37</v>
          </cell>
          <cell r="P324">
            <v>109686.24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1035.02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11002.26</v>
          </cell>
          <cell r="P325">
            <v>10722.8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109993.64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119893.06</v>
          </cell>
          <cell r="P326">
            <v>115493.32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12221.51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33120.29</v>
          </cell>
          <cell r="P327">
            <v>31898.14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1322.15</v>
          </cell>
          <cell r="H328">
            <v>2</v>
          </cell>
          <cell r="I328">
            <v>0.1895</v>
          </cell>
          <cell r="J328">
            <v>79</v>
          </cell>
          <cell r="K328">
            <v>93.97</v>
          </cell>
          <cell r="L328">
            <v>0.14380000000000001</v>
          </cell>
          <cell r="M328">
            <v>79</v>
          </cell>
          <cell r="N328">
            <v>90.36</v>
          </cell>
          <cell r="O328">
            <v>124242.43</v>
          </cell>
          <cell r="P328">
            <v>119469.47</v>
          </cell>
        </row>
        <row r="329">
          <cell r="A329" t="str">
            <v>5.6</v>
          </cell>
          <cell r="E329" t="str">
            <v>SINALIZAÇÃO VIÁRIA VERTICAL</v>
          </cell>
          <cell r="O329">
            <v>244470.86</v>
          </cell>
          <cell r="P329">
            <v>237824.04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90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32825.699999999997</v>
          </cell>
          <cell r="P330">
            <v>32026.5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36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13128.84</v>
          </cell>
          <cell r="P332">
            <v>12809.88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126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76623.12</v>
          </cell>
          <cell r="P333">
            <v>74022.48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90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32817.599999999999</v>
          </cell>
          <cell r="P334">
            <v>32020.2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12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3001.92</v>
          </cell>
          <cell r="P335">
            <v>2941.2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12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7214.4</v>
          </cell>
          <cell r="P336">
            <v>6966.12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31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29490.92</v>
          </cell>
          <cell r="P337">
            <v>28842.71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46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41168.160000000003</v>
          </cell>
          <cell r="P338">
            <v>40273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373853.28</v>
          </cell>
          <cell r="P339">
            <v>365452.12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4370.1499999999996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156451.37</v>
          </cell>
          <cell r="P340">
            <v>150988.68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230.04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43397.04</v>
          </cell>
          <cell r="P341">
            <v>42166.33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1150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55292</v>
          </cell>
          <cell r="P342">
            <v>53705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1725.06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73056.289999999994</v>
          </cell>
          <cell r="P343">
            <v>71210.47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11500.4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24725.86</v>
          </cell>
          <cell r="P344">
            <v>25530.880000000001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23000.799999999999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20930.72</v>
          </cell>
          <cell r="P345">
            <v>21850.76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323228.84999999998</v>
          </cell>
          <cell r="P346">
            <v>314998.67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17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24274.47</v>
          </cell>
          <cell r="P347">
            <v>23366.16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2.7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339.68</v>
          </cell>
          <cell r="P350">
            <v>341.46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76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23319.08</v>
          </cell>
          <cell r="P351">
            <v>22542.36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60.8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33582.269999999997</v>
          </cell>
          <cell r="P352">
            <v>32543.8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114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184304.94</v>
          </cell>
          <cell r="P353">
            <v>177697.5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18529819.510000002</v>
          </cell>
          <cell r="P358">
            <v>18091096.969999999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03F48-B005-4F01-8C2A-1E7876E87A7F}">
  <sheetPr>
    <tabColor theme="4" tint="0.59999389629810485"/>
  </sheetPr>
  <dimension ref="A1:AG95"/>
  <sheetViews>
    <sheetView showGridLines="0" tabSelected="1" view="pageBreakPreview" topLeftCell="C6" zoomScale="50" zoomScaleNormal="80" zoomScaleSheetLayoutView="50" workbookViewId="0">
      <selection activeCell="L11" sqref="L11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02 - SERTÃO DO PAJEÚ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45.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0"/>
      <c r="T11" s="111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0"/>
      <c r="T12" s="111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0"/>
      <c r="T13" s="111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0"/>
      <c r="T14" s="111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0"/>
      <c r="T15" s="111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2"/>
      <c r="T16" s="113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4"/>
      <c r="D21" s="115"/>
      <c r="E21" s="114"/>
      <c r="F21" s="116"/>
      <c r="G21" s="114"/>
      <c r="H21" s="116"/>
      <c r="I21" s="114"/>
      <c r="J21" s="116"/>
      <c r="K21" s="114"/>
      <c r="L21" s="116"/>
      <c r="M21" s="114"/>
      <c r="N21" s="116"/>
      <c r="O21" s="114"/>
      <c r="P21" s="116"/>
      <c r="Q21" s="114"/>
      <c r="R21" s="116"/>
      <c r="S21" s="114"/>
      <c r="T21" s="116"/>
      <c r="U21" s="114"/>
      <c r="V21" s="116"/>
      <c r="W21" s="114"/>
      <c r="X21" s="116"/>
      <c r="Y21" s="114"/>
      <c r="Z21" s="116"/>
      <c r="AA21" s="114"/>
      <c r="AB21" s="116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7"/>
      <c r="D22" s="118"/>
      <c r="E22" s="119"/>
      <c r="F22" s="120"/>
      <c r="G22" s="119"/>
      <c r="H22" s="120"/>
      <c r="I22" s="119"/>
      <c r="J22" s="120"/>
      <c r="K22" s="119"/>
      <c r="L22" s="120"/>
      <c r="M22" s="119"/>
      <c r="N22" s="120"/>
      <c r="O22" s="119"/>
      <c r="P22" s="120"/>
      <c r="Q22" s="119"/>
      <c r="R22" s="120"/>
      <c r="S22" s="119"/>
      <c r="T22" s="120"/>
      <c r="U22" s="119"/>
      <c r="V22" s="120"/>
      <c r="W22" s="119"/>
      <c r="X22" s="120"/>
      <c r="Y22" s="119"/>
      <c r="Z22" s="120"/>
      <c r="AA22" s="119"/>
      <c r="AB22" s="120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7"/>
      <c r="D23" s="118"/>
      <c r="E23" s="119"/>
      <c r="F23" s="120"/>
      <c r="G23" s="119"/>
      <c r="H23" s="120"/>
      <c r="I23" s="119"/>
      <c r="J23" s="120"/>
      <c r="K23" s="119"/>
      <c r="L23" s="120"/>
      <c r="M23" s="119"/>
      <c r="N23" s="120"/>
      <c r="O23" s="119"/>
      <c r="P23" s="120"/>
      <c r="Q23" s="119"/>
      <c r="R23" s="120"/>
      <c r="S23" s="119"/>
      <c r="T23" s="120"/>
      <c r="U23" s="119"/>
      <c r="V23" s="120"/>
      <c r="W23" s="119"/>
      <c r="X23" s="120"/>
      <c r="Y23" s="119"/>
      <c r="Z23" s="120"/>
      <c r="AA23" s="119"/>
      <c r="AB23" s="120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7"/>
      <c r="D24" s="118"/>
      <c r="E24" s="119"/>
      <c r="F24" s="120"/>
      <c r="G24" s="119"/>
      <c r="H24" s="120"/>
      <c r="I24" s="119"/>
      <c r="J24" s="120"/>
      <c r="K24" s="119"/>
      <c r="L24" s="120"/>
      <c r="M24" s="119"/>
      <c r="N24" s="120"/>
      <c r="O24" s="119"/>
      <c r="P24" s="120"/>
      <c r="Q24" s="119"/>
      <c r="R24" s="120"/>
      <c r="S24" s="119"/>
      <c r="T24" s="120"/>
      <c r="U24" s="119"/>
      <c r="V24" s="120"/>
      <c r="W24" s="119"/>
      <c r="X24" s="120"/>
      <c r="Y24" s="119"/>
      <c r="Z24" s="120"/>
      <c r="AA24" s="119"/>
      <c r="AB24" s="120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4"/>
      <c r="D25" s="115"/>
      <c r="E25" s="114"/>
      <c r="F25" s="116"/>
      <c r="G25" s="114"/>
      <c r="H25" s="116"/>
      <c r="I25" s="114"/>
      <c r="J25" s="116"/>
      <c r="K25" s="114"/>
      <c r="L25" s="116"/>
      <c r="M25" s="114"/>
      <c r="N25" s="116"/>
      <c r="O25" s="114"/>
      <c r="P25" s="116"/>
      <c r="Q25" s="114"/>
      <c r="R25" s="116"/>
      <c r="S25" s="114"/>
      <c r="T25" s="116"/>
      <c r="U25" s="114"/>
      <c r="V25" s="116"/>
      <c r="W25" s="114"/>
      <c r="X25" s="116"/>
      <c r="Y25" s="114"/>
      <c r="Z25" s="116"/>
      <c r="AA25" s="114"/>
      <c r="AB25" s="116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7"/>
      <c r="D26" s="118"/>
      <c r="E26" s="119"/>
      <c r="F26" s="120"/>
      <c r="G26" s="119"/>
      <c r="H26" s="120"/>
      <c r="I26" s="119"/>
      <c r="J26" s="120"/>
      <c r="K26" s="119"/>
      <c r="L26" s="120"/>
      <c r="M26" s="119"/>
      <c r="N26" s="120"/>
      <c r="O26" s="119"/>
      <c r="P26" s="120"/>
      <c r="Q26" s="119"/>
      <c r="R26" s="120"/>
      <c r="S26" s="119"/>
      <c r="T26" s="120"/>
      <c r="U26" s="119"/>
      <c r="V26" s="120"/>
      <c r="W26" s="119"/>
      <c r="X26" s="120"/>
      <c r="Y26" s="119"/>
      <c r="Z26" s="120"/>
      <c r="AA26" s="119"/>
      <c r="AB26" s="120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7"/>
      <c r="D27" s="118"/>
      <c r="E27" s="119"/>
      <c r="F27" s="120"/>
      <c r="G27" s="119"/>
      <c r="H27" s="120"/>
      <c r="I27" s="119"/>
      <c r="J27" s="120"/>
      <c r="K27" s="119"/>
      <c r="L27" s="120"/>
      <c r="M27" s="119"/>
      <c r="N27" s="120"/>
      <c r="O27" s="119"/>
      <c r="P27" s="120"/>
      <c r="Q27" s="119"/>
      <c r="R27" s="120"/>
      <c r="S27" s="119"/>
      <c r="T27" s="120"/>
      <c r="U27" s="119"/>
      <c r="V27" s="120"/>
      <c r="W27" s="119"/>
      <c r="X27" s="120"/>
      <c r="Y27" s="119"/>
      <c r="Z27" s="120"/>
      <c r="AA27" s="119"/>
      <c r="AB27" s="120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7"/>
      <c r="D28" s="118"/>
      <c r="E28" s="119"/>
      <c r="F28" s="120"/>
      <c r="G28" s="119"/>
      <c r="H28" s="120"/>
      <c r="I28" s="119"/>
      <c r="J28" s="120"/>
      <c r="K28" s="119"/>
      <c r="L28" s="120"/>
      <c r="M28" s="119"/>
      <c r="N28" s="120"/>
      <c r="O28" s="119"/>
      <c r="P28" s="120"/>
      <c r="Q28" s="119"/>
      <c r="R28" s="120"/>
      <c r="S28" s="119"/>
      <c r="T28" s="120"/>
      <c r="U28" s="119"/>
      <c r="V28" s="120"/>
      <c r="W28" s="119"/>
      <c r="X28" s="120"/>
      <c r="Y28" s="119"/>
      <c r="Z28" s="120"/>
      <c r="AA28" s="119"/>
      <c r="AB28" s="120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7"/>
      <c r="D29" s="118"/>
      <c r="E29" s="119"/>
      <c r="F29" s="120"/>
      <c r="G29" s="119"/>
      <c r="H29" s="120"/>
      <c r="I29" s="119"/>
      <c r="J29" s="120"/>
      <c r="K29" s="119"/>
      <c r="L29" s="120"/>
      <c r="M29" s="119"/>
      <c r="N29" s="120"/>
      <c r="O29" s="119"/>
      <c r="P29" s="120"/>
      <c r="Q29" s="119"/>
      <c r="R29" s="120"/>
      <c r="S29" s="119"/>
      <c r="T29" s="120"/>
      <c r="U29" s="119"/>
      <c r="V29" s="120"/>
      <c r="W29" s="119"/>
      <c r="X29" s="120"/>
      <c r="Y29" s="119"/>
      <c r="Z29" s="120"/>
      <c r="AA29" s="119"/>
      <c r="AB29" s="120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7"/>
      <c r="D30" s="118"/>
      <c r="E30" s="119"/>
      <c r="F30" s="120"/>
      <c r="G30" s="119"/>
      <c r="H30" s="120"/>
      <c r="I30" s="119"/>
      <c r="J30" s="120"/>
      <c r="K30" s="119"/>
      <c r="L30" s="120"/>
      <c r="M30" s="119"/>
      <c r="N30" s="120"/>
      <c r="O30" s="119"/>
      <c r="P30" s="120"/>
      <c r="Q30" s="119"/>
      <c r="R30" s="120"/>
      <c r="S30" s="119"/>
      <c r="T30" s="120"/>
      <c r="U30" s="119"/>
      <c r="V30" s="120"/>
      <c r="W30" s="119"/>
      <c r="X30" s="120"/>
      <c r="Y30" s="119"/>
      <c r="Z30" s="120"/>
      <c r="AA30" s="119"/>
      <c r="AB30" s="120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7"/>
      <c r="D31" s="118"/>
      <c r="E31" s="119"/>
      <c r="F31" s="120"/>
      <c r="G31" s="119"/>
      <c r="H31" s="120"/>
      <c r="I31" s="119"/>
      <c r="J31" s="120"/>
      <c r="K31" s="119"/>
      <c r="L31" s="120"/>
      <c r="M31" s="119"/>
      <c r="N31" s="120"/>
      <c r="O31" s="119"/>
      <c r="P31" s="120"/>
      <c r="Q31" s="119"/>
      <c r="R31" s="120"/>
      <c r="S31" s="119"/>
      <c r="T31" s="120"/>
      <c r="U31" s="119"/>
      <c r="V31" s="120"/>
      <c r="W31" s="119"/>
      <c r="X31" s="120"/>
      <c r="Y31" s="119"/>
      <c r="Z31" s="120"/>
      <c r="AA31" s="119"/>
      <c r="AB31" s="120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7"/>
      <c r="D32" s="118"/>
      <c r="E32" s="119"/>
      <c r="F32" s="120"/>
      <c r="G32" s="119"/>
      <c r="H32" s="120"/>
      <c r="I32" s="119"/>
      <c r="J32" s="120"/>
      <c r="K32" s="119"/>
      <c r="L32" s="120"/>
      <c r="M32" s="119"/>
      <c r="N32" s="120"/>
      <c r="O32" s="119"/>
      <c r="P32" s="120"/>
      <c r="Q32" s="119"/>
      <c r="R32" s="120"/>
      <c r="S32" s="119"/>
      <c r="T32" s="120"/>
      <c r="U32" s="119"/>
      <c r="V32" s="120"/>
      <c r="W32" s="119"/>
      <c r="X32" s="120"/>
      <c r="Y32" s="119"/>
      <c r="Z32" s="120"/>
      <c r="AA32" s="119"/>
      <c r="AB32" s="120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7"/>
      <c r="D33" s="118"/>
      <c r="E33" s="119"/>
      <c r="F33" s="120"/>
      <c r="G33" s="119"/>
      <c r="H33" s="120"/>
      <c r="I33" s="119"/>
      <c r="J33" s="120"/>
      <c r="K33" s="119"/>
      <c r="L33" s="120"/>
      <c r="M33" s="119"/>
      <c r="N33" s="120"/>
      <c r="O33" s="119"/>
      <c r="P33" s="120"/>
      <c r="Q33" s="119"/>
      <c r="R33" s="120"/>
      <c r="S33" s="119"/>
      <c r="T33" s="120"/>
      <c r="U33" s="119"/>
      <c r="V33" s="120"/>
      <c r="W33" s="119"/>
      <c r="X33" s="120"/>
      <c r="Y33" s="119"/>
      <c r="Z33" s="120"/>
      <c r="AA33" s="119"/>
      <c r="AB33" s="120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7"/>
      <c r="D34" s="118"/>
      <c r="E34" s="119"/>
      <c r="F34" s="120"/>
      <c r="G34" s="119"/>
      <c r="H34" s="120"/>
      <c r="I34" s="119"/>
      <c r="J34" s="120"/>
      <c r="K34" s="119"/>
      <c r="L34" s="120"/>
      <c r="M34" s="119"/>
      <c r="N34" s="120"/>
      <c r="O34" s="119"/>
      <c r="P34" s="120"/>
      <c r="Q34" s="119"/>
      <c r="R34" s="120"/>
      <c r="S34" s="119"/>
      <c r="T34" s="120"/>
      <c r="U34" s="119"/>
      <c r="V34" s="120"/>
      <c r="W34" s="119"/>
      <c r="X34" s="120"/>
      <c r="Y34" s="119"/>
      <c r="Z34" s="120"/>
      <c r="AA34" s="119"/>
      <c r="AB34" s="120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7"/>
      <c r="D35" s="118"/>
      <c r="E35" s="119"/>
      <c r="F35" s="120"/>
      <c r="G35" s="119"/>
      <c r="H35" s="120"/>
      <c r="I35" s="119"/>
      <c r="J35" s="120"/>
      <c r="K35" s="119"/>
      <c r="L35" s="120"/>
      <c r="M35" s="119"/>
      <c r="N35" s="120"/>
      <c r="O35" s="119"/>
      <c r="P35" s="120"/>
      <c r="Q35" s="119"/>
      <c r="R35" s="120"/>
      <c r="S35" s="119"/>
      <c r="T35" s="120"/>
      <c r="U35" s="119"/>
      <c r="V35" s="120"/>
      <c r="W35" s="119"/>
      <c r="X35" s="120"/>
      <c r="Y35" s="119"/>
      <c r="Z35" s="120"/>
      <c r="AA35" s="119"/>
      <c r="AB35" s="120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7"/>
      <c r="D36" s="118"/>
      <c r="E36" s="119"/>
      <c r="F36" s="120"/>
      <c r="G36" s="119"/>
      <c r="H36" s="120"/>
      <c r="I36" s="119"/>
      <c r="J36" s="120"/>
      <c r="K36" s="119"/>
      <c r="L36" s="120"/>
      <c r="M36" s="119"/>
      <c r="N36" s="120"/>
      <c r="O36" s="119"/>
      <c r="P36" s="120"/>
      <c r="Q36" s="119"/>
      <c r="R36" s="120"/>
      <c r="S36" s="119"/>
      <c r="T36" s="120"/>
      <c r="U36" s="119"/>
      <c r="V36" s="120"/>
      <c r="W36" s="119"/>
      <c r="X36" s="120"/>
      <c r="Y36" s="119"/>
      <c r="Z36" s="120"/>
      <c r="AA36" s="119"/>
      <c r="AB36" s="120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4"/>
      <c r="D37" s="115"/>
      <c r="E37" s="114"/>
      <c r="F37" s="116"/>
      <c r="G37" s="114"/>
      <c r="H37" s="116"/>
      <c r="I37" s="114"/>
      <c r="J37" s="116"/>
      <c r="K37" s="114"/>
      <c r="L37" s="116"/>
      <c r="M37" s="114"/>
      <c r="N37" s="116"/>
      <c r="O37" s="114"/>
      <c r="P37" s="116"/>
      <c r="Q37" s="114"/>
      <c r="R37" s="116"/>
      <c r="S37" s="114"/>
      <c r="T37" s="116"/>
      <c r="U37" s="114"/>
      <c r="V37" s="116"/>
      <c r="W37" s="114"/>
      <c r="X37" s="116"/>
      <c r="Y37" s="114"/>
      <c r="Z37" s="116"/>
      <c r="AA37" s="114"/>
      <c r="AB37" s="116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7"/>
      <c r="D38" s="118"/>
      <c r="E38" s="119"/>
      <c r="F38" s="120"/>
      <c r="G38" s="119"/>
      <c r="H38" s="120"/>
      <c r="I38" s="119"/>
      <c r="J38" s="120"/>
      <c r="K38" s="119"/>
      <c r="L38" s="120"/>
      <c r="M38" s="119"/>
      <c r="N38" s="120"/>
      <c r="O38" s="119"/>
      <c r="P38" s="120"/>
      <c r="Q38" s="119"/>
      <c r="R38" s="120"/>
      <c r="S38" s="119"/>
      <c r="T38" s="120"/>
      <c r="U38" s="119"/>
      <c r="V38" s="120"/>
      <c r="W38" s="119"/>
      <c r="X38" s="120"/>
      <c r="Y38" s="119"/>
      <c r="Z38" s="120"/>
      <c r="AA38" s="119"/>
      <c r="AB38" s="120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7"/>
      <c r="D39" s="118"/>
      <c r="E39" s="119"/>
      <c r="F39" s="120"/>
      <c r="G39" s="119"/>
      <c r="H39" s="120"/>
      <c r="I39" s="119"/>
      <c r="J39" s="120"/>
      <c r="K39" s="119"/>
      <c r="L39" s="120"/>
      <c r="M39" s="119"/>
      <c r="N39" s="120"/>
      <c r="O39" s="119"/>
      <c r="P39" s="120"/>
      <c r="Q39" s="119"/>
      <c r="R39" s="120"/>
      <c r="S39" s="119"/>
      <c r="T39" s="120"/>
      <c r="U39" s="119"/>
      <c r="V39" s="120"/>
      <c r="W39" s="119"/>
      <c r="X39" s="120"/>
      <c r="Y39" s="119"/>
      <c r="Z39" s="120"/>
      <c r="AA39" s="119"/>
      <c r="AB39" s="120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7"/>
      <c r="D40" s="118"/>
      <c r="E40" s="119"/>
      <c r="F40" s="120"/>
      <c r="G40" s="119"/>
      <c r="H40" s="120"/>
      <c r="I40" s="119"/>
      <c r="J40" s="120"/>
      <c r="K40" s="119"/>
      <c r="L40" s="120"/>
      <c r="M40" s="119"/>
      <c r="N40" s="120"/>
      <c r="O40" s="119"/>
      <c r="P40" s="120"/>
      <c r="Q40" s="119"/>
      <c r="R40" s="120"/>
      <c r="S40" s="119"/>
      <c r="T40" s="120"/>
      <c r="U40" s="119"/>
      <c r="V40" s="120"/>
      <c r="W40" s="119"/>
      <c r="X40" s="120"/>
      <c r="Y40" s="119"/>
      <c r="Z40" s="120"/>
      <c r="AA40" s="119"/>
      <c r="AB40" s="120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7"/>
      <c r="D41" s="118"/>
      <c r="E41" s="119"/>
      <c r="F41" s="120"/>
      <c r="G41" s="119"/>
      <c r="H41" s="120"/>
      <c r="I41" s="119"/>
      <c r="J41" s="120"/>
      <c r="K41" s="119"/>
      <c r="L41" s="120"/>
      <c r="M41" s="119"/>
      <c r="N41" s="120"/>
      <c r="O41" s="119"/>
      <c r="P41" s="120"/>
      <c r="Q41" s="119"/>
      <c r="R41" s="120"/>
      <c r="S41" s="119"/>
      <c r="T41" s="120"/>
      <c r="U41" s="119"/>
      <c r="V41" s="120"/>
      <c r="W41" s="119"/>
      <c r="X41" s="120"/>
      <c r="Y41" s="119"/>
      <c r="Z41" s="120"/>
      <c r="AA41" s="119"/>
      <c r="AB41" s="120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7"/>
      <c r="D42" s="118"/>
      <c r="E42" s="119"/>
      <c r="F42" s="120"/>
      <c r="G42" s="119"/>
      <c r="H42" s="120"/>
      <c r="I42" s="119"/>
      <c r="J42" s="120"/>
      <c r="K42" s="119"/>
      <c r="L42" s="120"/>
      <c r="M42" s="119"/>
      <c r="N42" s="120"/>
      <c r="O42" s="119"/>
      <c r="P42" s="120"/>
      <c r="Q42" s="119"/>
      <c r="R42" s="120"/>
      <c r="S42" s="119"/>
      <c r="T42" s="120"/>
      <c r="U42" s="119"/>
      <c r="V42" s="120"/>
      <c r="W42" s="119"/>
      <c r="X42" s="120"/>
      <c r="Y42" s="119"/>
      <c r="Z42" s="120"/>
      <c r="AA42" s="119"/>
      <c r="AB42" s="120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7"/>
      <c r="D43" s="118"/>
      <c r="E43" s="119"/>
      <c r="F43" s="120"/>
      <c r="G43" s="119"/>
      <c r="H43" s="120"/>
      <c r="I43" s="119"/>
      <c r="J43" s="120"/>
      <c r="K43" s="119"/>
      <c r="L43" s="120"/>
      <c r="M43" s="119"/>
      <c r="N43" s="120"/>
      <c r="O43" s="119"/>
      <c r="P43" s="120"/>
      <c r="Q43" s="119"/>
      <c r="R43" s="120"/>
      <c r="S43" s="119"/>
      <c r="T43" s="120"/>
      <c r="U43" s="119"/>
      <c r="V43" s="120"/>
      <c r="W43" s="119"/>
      <c r="X43" s="120"/>
      <c r="Y43" s="119"/>
      <c r="Z43" s="120"/>
      <c r="AA43" s="119"/>
      <c r="AB43" s="120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7"/>
      <c r="D44" s="118"/>
      <c r="E44" s="119"/>
      <c r="F44" s="120"/>
      <c r="G44" s="119"/>
      <c r="H44" s="120"/>
      <c r="I44" s="119"/>
      <c r="J44" s="120"/>
      <c r="K44" s="119"/>
      <c r="L44" s="120"/>
      <c r="M44" s="119"/>
      <c r="N44" s="120"/>
      <c r="O44" s="119"/>
      <c r="P44" s="120"/>
      <c r="Q44" s="119"/>
      <c r="R44" s="120"/>
      <c r="S44" s="119"/>
      <c r="T44" s="120"/>
      <c r="U44" s="119"/>
      <c r="V44" s="120"/>
      <c r="W44" s="119"/>
      <c r="X44" s="120"/>
      <c r="Y44" s="119"/>
      <c r="Z44" s="120"/>
      <c r="AA44" s="119"/>
      <c r="AB44" s="120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7"/>
      <c r="D45" s="118"/>
      <c r="E45" s="119"/>
      <c r="F45" s="120"/>
      <c r="G45" s="119"/>
      <c r="H45" s="120"/>
      <c r="I45" s="119"/>
      <c r="J45" s="120"/>
      <c r="K45" s="119"/>
      <c r="L45" s="120"/>
      <c r="M45" s="119"/>
      <c r="N45" s="120"/>
      <c r="O45" s="119"/>
      <c r="P45" s="120"/>
      <c r="Q45" s="119"/>
      <c r="R45" s="120"/>
      <c r="S45" s="119"/>
      <c r="T45" s="120"/>
      <c r="U45" s="119"/>
      <c r="V45" s="120"/>
      <c r="W45" s="119"/>
      <c r="X45" s="120"/>
      <c r="Y45" s="119"/>
      <c r="Z45" s="120"/>
      <c r="AA45" s="119"/>
      <c r="AB45" s="120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7"/>
      <c r="D46" s="118"/>
      <c r="E46" s="119"/>
      <c r="F46" s="120"/>
      <c r="G46" s="119"/>
      <c r="H46" s="120"/>
      <c r="I46" s="119"/>
      <c r="J46" s="120"/>
      <c r="K46" s="119"/>
      <c r="L46" s="120"/>
      <c r="M46" s="119"/>
      <c r="N46" s="120"/>
      <c r="O46" s="119"/>
      <c r="P46" s="120"/>
      <c r="Q46" s="119"/>
      <c r="R46" s="120"/>
      <c r="S46" s="119"/>
      <c r="T46" s="120"/>
      <c r="U46" s="119"/>
      <c r="V46" s="120"/>
      <c r="W46" s="119"/>
      <c r="X46" s="120"/>
      <c r="Y46" s="119"/>
      <c r="Z46" s="120"/>
      <c r="AA46" s="119"/>
      <c r="AB46" s="120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7"/>
      <c r="D47" s="118"/>
      <c r="E47" s="119"/>
      <c r="F47" s="120"/>
      <c r="G47" s="119"/>
      <c r="H47" s="120"/>
      <c r="I47" s="119"/>
      <c r="J47" s="120"/>
      <c r="K47" s="119"/>
      <c r="L47" s="120"/>
      <c r="M47" s="119"/>
      <c r="N47" s="120"/>
      <c r="O47" s="119"/>
      <c r="P47" s="120"/>
      <c r="Q47" s="119"/>
      <c r="R47" s="120"/>
      <c r="S47" s="119"/>
      <c r="T47" s="120"/>
      <c r="U47" s="119"/>
      <c r="V47" s="120"/>
      <c r="W47" s="119"/>
      <c r="X47" s="120"/>
      <c r="Y47" s="119"/>
      <c r="Z47" s="120"/>
      <c r="AA47" s="119"/>
      <c r="AB47" s="120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4"/>
      <c r="D48" s="115"/>
      <c r="E48" s="114"/>
      <c r="F48" s="116"/>
      <c r="G48" s="114"/>
      <c r="H48" s="116"/>
      <c r="I48" s="114"/>
      <c r="J48" s="116"/>
      <c r="K48" s="114"/>
      <c r="L48" s="116"/>
      <c r="M48" s="114"/>
      <c r="N48" s="116"/>
      <c r="O48" s="114"/>
      <c r="P48" s="116"/>
      <c r="Q48" s="114"/>
      <c r="R48" s="116"/>
      <c r="S48" s="114"/>
      <c r="T48" s="116"/>
      <c r="U48" s="114"/>
      <c r="V48" s="116"/>
      <c r="W48" s="114"/>
      <c r="X48" s="116"/>
      <c r="Y48" s="114"/>
      <c r="Z48" s="116"/>
      <c r="AA48" s="114"/>
      <c r="AB48" s="116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7"/>
      <c r="D49" s="118"/>
      <c r="E49" s="119"/>
      <c r="F49" s="120"/>
      <c r="G49" s="119"/>
      <c r="H49" s="120"/>
      <c r="I49" s="119"/>
      <c r="J49" s="120"/>
      <c r="K49" s="119"/>
      <c r="L49" s="120"/>
      <c r="M49" s="119"/>
      <c r="N49" s="120"/>
      <c r="O49" s="119"/>
      <c r="P49" s="120"/>
      <c r="Q49" s="119"/>
      <c r="R49" s="120"/>
      <c r="S49" s="119"/>
      <c r="T49" s="120"/>
      <c r="U49" s="119"/>
      <c r="V49" s="120"/>
      <c r="W49" s="119"/>
      <c r="X49" s="120"/>
      <c r="Y49" s="119"/>
      <c r="Z49" s="120"/>
      <c r="AA49" s="119"/>
      <c r="AB49" s="120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7"/>
      <c r="D50" s="118"/>
      <c r="E50" s="119"/>
      <c r="F50" s="120"/>
      <c r="G50" s="119"/>
      <c r="H50" s="120"/>
      <c r="I50" s="119"/>
      <c r="J50" s="120"/>
      <c r="K50" s="119"/>
      <c r="L50" s="120"/>
      <c r="M50" s="119"/>
      <c r="N50" s="120"/>
      <c r="O50" s="119"/>
      <c r="P50" s="120"/>
      <c r="Q50" s="119"/>
      <c r="R50" s="120"/>
      <c r="S50" s="119"/>
      <c r="T50" s="120"/>
      <c r="U50" s="119"/>
      <c r="V50" s="120"/>
      <c r="W50" s="119"/>
      <c r="X50" s="120"/>
      <c r="Y50" s="119"/>
      <c r="Z50" s="120"/>
      <c r="AA50" s="119"/>
      <c r="AB50" s="120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7"/>
      <c r="D51" s="118"/>
      <c r="E51" s="119"/>
      <c r="F51" s="120"/>
      <c r="G51" s="119"/>
      <c r="H51" s="120"/>
      <c r="I51" s="119"/>
      <c r="J51" s="120"/>
      <c r="K51" s="119"/>
      <c r="L51" s="120"/>
      <c r="M51" s="119"/>
      <c r="N51" s="120"/>
      <c r="O51" s="119"/>
      <c r="P51" s="120"/>
      <c r="Q51" s="119"/>
      <c r="R51" s="120"/>
      <c r="S51" s="119"/>
      <c r="T51" s="120"/>
      <c r="U51" s="119"/>
      <c r="V51" s="120"/>
      <c r="W51" s="119"/>
      <c r="X51" s="120"/>
      <c r="Y51" s="119"/>
      <c r="Z51" s="120"/>
      <c r="AA51" s="119"/>
      <c r="AB51" s="120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7"/>
      <c r="D52" s="118"/>
      <c r="E52" s="119"/>
      <c r="F52" s="120"/>
      <c r="G52" s="119"/>
      <c r="H52" s="120"/>
      <c r="I52" s="119"/>
      <c r="J52" s="120"/>
      <c r="K52" s="119"/>
      <c r="L52" s="120"/>
      <c r="M52" s="119"/>
      <c r="N52" s="120"/>
      <c r="O52" s="119"/>
      <c r="P52" s="120"/>
      <c r="Q52" s="119"/>
      <c r="R52" s="120"/>
      <c r="S52" s="119"/>
      <c r="T52" s="120"/>
      <c r="U52" s="119"/>
      <c r="V52" s="120"/>
      <c r="W52" s="119"/>
      <c r="X52" s="120"/>
      <c r="Y52" s="119"/>
      <c r="Z52" s="120"/>
      <c r="AA52" s="119"/>
      <c r="AB52" s="120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7"/>
      <c r="D53" s="118"/>
      <c r="E53" s="119"/>
      <c r="F53" s="120"/>
      <c r="G53" s="119"/>
      <c r="H53" s="120"/>
      <c r="I53" s="119"/>
      <c r="J53" s="120"/>
      <c r="K53" s="119"/>
      <c r="L53" s="120"/>
      <c r="M53" s="119"/>
      <c r="N53" s="120"/>
      <c r="O53" s="119"/>
      <c r="P53" s="120"/>
      <c r="Q53" s="119"/>
      <c r="R53" s="120"/>
      <c r="S53" s="119"/>
      <c r="T53" s="120"/>
      <c r="U53" s="119"/>
      <c r="V53" s="120"/>
      <c r="W53" s="119"/>
      <c r="X53" s="120"/>
      <c r="Y53" s="119"/>
      <c r="Z53" s="120"/>
      <c r="AA53" s="119"/>
      <c r="AB53" s="120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7"/>
      <c r="D54" s="118"/>
      <c r="E54" s="119"/>
      <c r="F54" s="120"/>
      <c r="G54" s="119"/>
      <c r="H54" s="120"/>
      <c r="I54" s="119"/>
      <c r="J54" s="120"/>
      <c r="K54" s="119"/>
      <c r="L54" s="120"/>
      <c r="M54" s="119"/>
      <c r="N54" s="120"/>
      <c r="O54" s="119"/>
      <c r="P54" s="120"/>
      <c r="Q54" s="119"/>
      <c r="R54" s="120"/>
      <c r="S54" s="119"/>
      <c r="T54" s="120"/>
      <c r="U54" s="119"/>
      <c r="V54" s="120"/>
      <c r="W54" s="119"/>
      <c r="X54" s="120"/>
      <c r="Y54" s="119"/>
      <c r="Z54" s="120"/>
      <c r="AA54" s="119"/>
      <c r="AB54" s="120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7"/>
      <c r="D55" s="118"/>
      <c r="E55" s="119"/>
      <c r="F55" s="120"/>
      <c r="G55" s="119"/>
      <c r="H55" s="120"/>
      <c r="I55" s="119"/>
      <c r="J55" s="120"/>
      <c r="K55" s="119"/>
      <c r="L55" s="120"/>
      <c r="M55" s="119"/>
      <c r="N55" s="120"/>
      <c r="O55" s="119"/>
      <c r="P55" s="120"/>
      <c r="Q55" s="119"/>
      <c r="R55" s="120"/>
      <c r="S55" s="119"/>
      <c r="T55" s="120"/>
      <c r="U55" s="119"/>
      <c r="V55" s="120"/>
      <c r="W55" s="119"/>
      <c r="X55" s="120"/>
      <c r="Y55" s="119"/>
      <c r="Z55" s="120"/>
      <c r="AA55" s="119"/>
      <c r="AB55" s="120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7"/>
      <c r="D56" s="118"/>
      <c r="E56" s="119"/>
      <c r="F56" s="120"/>
      <c r="G56" s="119"/>
      <c r="H56" s="120"/>
      <c r="I56" s="119"/>
      <c r="J56" s="120"/>
      <c r="K56" s="119"/>
      <c r="L56" s="120"/>
      <c r="M56" s="119"/>
      <c r="N56" s="120"/>
      <c r="O56" s="119"/>
      <c r="P56" s="120"/>
      <c r="Q56" s="119"/>
      <c r="R56" s="120"/>
      <c r="S56" s="119"/>
      <c r="T56" s="120"/>
      <c r="U56" s="119"/>
      <c r="V56" s="120"/>
      <c r="W56" s="119"/>
      <c r="X56" s="120"/>
      <c r="Y56" s="119"/>
      <c r="Z56" s="120"/>
      <c r="AA56" s="119"/>
      <c r="AB56" s="120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7"/>
      <c r="D57" s="118"/>
      <c r="E57" s="119"/>
      <c r="F57" s="120"/>
      <c r="G57" s="119"/>
      <c r="H57" s="120"/>
      <c r="I57" s="119"/>
      <c r="J57" s="120"/>
      <c r="K57" s="119"/>
      <c r="L57" s="120"/>
      <c r="M57" s="119"/>
      <c r="N57" s="120"/>
      <c r="O57" s="119"/>
      <c r="P57" s="120"/>
      <c r="Q57" s="119"/>
      <c r="R57" s="120"/>
      <c r="S57" s="119"/>
      <c r="T57" s="120"/>
      <c r="U57" s="119"/>
      <c r="V57" s="120"/>
      <c r="W57" s="119"/>
      <c r="X57" s="120"/>
      <c r="Y57" s="119"/>
      <c r="Z57" s="120"/>
      <c r="AA57" s="119"/>
      <c r="AB57" s="120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7"/>
      <c r="D58" s="118"/>
      <c r="E58" s="119"/>
      <c r="F58" s="120"/>
      <c r="G58" s="119"/>
      <c r="H58" s="120"/>
      <c r="I58" s="119"/>
      <c r="J58" s="120"/>
      <c r="K58" s="119"/>
      <c r="L58" s="120"/>
      <c r="M58" s="119"/>
      <c r="N58" s="120"/>
      <c r="O58" s="119"/>
      <c r="P58" s="120"/>
      <c r="Q58" s="119"/>
      <c r="R58" s="120"/>
      <c r="S58" s="119"/>
      <c r="T58" s="120"/>
      <c r="U58" s="119"/>
      <c r="V58" s="120"/>
      <c r="W58" s="119"/>
      <c r="X58" s="120"/>
      <c r="Y58" s="119"/>
      <c r="Z58" s="120"/>
      <c r="AA58" s="119"/>
      <c r="AB58" s="120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4"/>
      <c r="D59" s="115"/>
      <c r="E59" s="114"/>
      <c r="F59" s="116"/>
      <c r="G59" s="114"/>
      <c r="H59" s="116"/>
      <c r="I59" s="114"/>
      <c r="J59" s="116"/>
      <c r="K59" s="114"/>
      <c r="L59" s="116"/>
      <c r="M59" s="114"/>
      <c r="N59" s="116"/>
      <c r="O59" s="114"/>
      <c r="P59" s="116"/>
      <c r="Q59" s="114"/>
      <c r="R59" s="116"/>
      <c r="S59" s="114"/>
      <c r="T59" s="116"/>
      <c r="U59" s="114"/>
      <c r="V59" s="116"/>
      <c r="W59" s="114"/>
      <c r="X59" s="116"/>
      <c r="Y59" s="114"/>
      <c r="Z59" s="116"/>
      <c r="AA59" s="114"/>
      <c r="AB59" s="116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7"/>
      <c r="D60" s="118"/>
      <c r="E60" s="119"/>
      <c r="F60" s="120"/>
      <c r="G60" s="119"/>
      <c r="H60" s="120"/>
      <c r="I60" s="119"/>
      <c r="J60" s="120"/>
      <c r="K60" s="119"/>
      <c r="L60" s="120"/>
      <c r="M60" s="119"/>
      <c r="N60" s="120"/>
      <c r="O60" s="119"/>
      <c r="P60" s="120"/>
      <c r="Q60" s="119"/>
      <c r="R60" s="120"/>
      <c r="S60" s="119"/>
      <c r="T60" s="120"/>
      <c r="U60" s="119"/>
      <c r="V60" s="120"/>
      <c r="W60" s="119"/>
      <c r="X60" s="120"/>
      <c r="Y60" s="119"/>
      <c r="Z60" s="120"/>
      <c r="AA60" s="119"/>
      <c r="AB60" s="120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7"/>
      <c r="D61" s="118"/>
      <c r="E61" s="119"/>
      <c r="F61" s="120"/>
      <c r="G61" s="119"/>
      <c r="H61" s="120"/>
      <c r="I61" s="119"/>
      <c r="J61" s="120"/>
      <c r="K61" s="119"/>
      <c r="L61" s="120"/>
      <c r="M61" s="119"/>
      <c r="N61" s="120"/>
      <c r="O61" s="119"/>
      <c r="P61" s="120"/>
      <c r="Q61" s="119"/>
      <c r="R61" s="120"/>
      <c r="S61" s="119"/>
      <c r="T61" s="120"/>
      <c r="U61" s="119"/>
      <c r="V61" s="120"/>
      <c r="W61" s="119"/>
      <c r="X61" s="120"/>
      <c r="Y61" s="119"/>
      <c r="Z61" s="120"/>
      <c r="AA61" s="119"/>
      <c r="AB61" s="120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7"/>
      <c r="D62" s="118"/>
      <c r="E62" s="119"/>
      <c r="F62" s="120"/>
      <c r="G62" s="119"/>
      <c r="H62" s="120"/>
      <c r="I62" s="119"/>
      <c r="J62" s="120"/>
      <c r="K62" s="119"/>
      <c r="L62" s="120"/>
      <c r="M62" s="119"/>
      <c r="N62" s="120"/>
      <c r="O62" s="119"/>
      <c r="P62" s="120"/>
      <c r="Q62" s="119"/>
      <c r="R62" s="120"/>
      <c r="S62" s="119"/>
      <c r="T62" s="120"/>
      <c r="U62" s="119"/>
      <c r="V62" s="120"/>
      <c r="W62" s="119"/>
      <c r="X62" s="120"/>
      <c r="Y62" s="119"/>
      <c r="Z62" s="120"/>
      <c r="AA62" s="119"/>
      <c r="AB62" s="120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7"/>
      <c r="D63" s="118"/>
      <c r="E63" s="119"/>
      <c r="F63" s="120"/>
      <c r="G63" s="119"/>
      <c r="H63" s="120"/>
      <c r="I63" s="119"/>
      <c r="J63" s="120"/>
      <c r="K63" s="119"/>
      <c r="L63" s="120"/>
      <c r="M63" s="119"/>
      <c r="N63" s="120"/>
      <c r="O63" s="119"/>
      <c r="P63" s="120"/>
      <c r="Q63" s="119"/>
      <c r="R63" s="120"/>
      <c r="S63" s="119"/>
      <c r="T63" s="120"/>
      <c r="U63" s="119"/>
      <c r="V63" s="120"/>
      <c r="W63" s="119"/>
      <c r="X63" s="120"/>
      <c r="Y63" s="119"/>
      <c r="Z63" s="120"/>
      <c r="AA63" s="119"/>
      <c r="AB63" s="120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7"/>
      <c r="D64" s="118"/>
      <c r="E64" s="119"/>
      <c r="F64" s="120"/>
      <c r="G64" s="119"/>
      <c r="H64" s="120"/>
      <c r="I64" s="119"/>
      <c r="J64" s="120"/>
      <c r="K64" s="119"/>
      <c r="L64" s="120"/>
      <c r="M64" s="119"/>
      <c r="N64" s="120"/>
      <c r="O64" s="119"/>
      <c r="P64" s="120"/>
      <c r="Q64" s="119"/>
      <c r="R64" s="120"/>
      <c r="S64" s="119"/>
      <c r="T64" s="120"/>
      <c r="U64" s="119"/>
      <c r="V64" s="120"/>
      <c r="W64" s="119"/>
      <c r="X64" s="120"/>
      <c r="Y64" s="119"/>
      <c r="Z64" s="120"/>
      <c r="AA64" s="119"/>
      <c r="AB64" s="120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7"/>
      <c r="D65" s="118"/>
      <c r="E65" s="119"/>
      <c r="F65" s="120"/>
      <c r="G65" s="119"/>
      <c r="H65" s="120"/>
      <c r="I65" s="119"/>
      <c r="J65" s="120"/>
      <c r="K65" s="119"/>
      <c r="L65" s="120"/>
      <c r="M65" s="119"/>
      <c r="N65" s="120"/>
      <c r="O65" s="119"/>
      <c r="P65" s="120"/>
      <c r="Q65" s="119"/>
      <c r="R65" s="120"/>
      <c r="S65" s="119"/>
      <c r="T65" s="120"/>
      <c r="U65" s="119"/>
      <c r="V65" s="120"/>
      <c r="W65" s="119"/>
      <c r="X65" s="120"/>
      <c r="Y65" s="119"/>
      <c r="Z65" s="120"/>
      <c r="AA65" s="119"/>
      <c r="AB65" s="120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7"/>
      <c r="D66" s="118"/>
      <c r="E66" s="119"/>
      <c r="F66" s="120"/>
      <c r="G66" s="119"/>
      <c r="H66" s="120"/>
      <c r="I66" s="119"/>
      <c r="J66" s="120"/>
      <c r="K66" s="119"/>
      <c r="L66" s="120"/>
      <c r="M66" s="119"/>
      <c r="N66" s="120"/>
      <c r="O66" s="119"/>
      <c r="P66" s="120"/>
      <c r="Q66" s="119"/>
      <c r="R66" s="120"/>
      <c r="S66" s="119"/>
      <c r="T66" s="120"/>
      <c r="U66" s="119"/>
      <c r="V66" s="120"/>
      <c r="W66" s="119"/>
      <c r="X66" s="120"/>
      <c r="Y66" s="119"/>
      <c r="Z66" s="120"/>
      <c r="AA66" s="119"/>
      <c r="AB66" s="120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7"/>
      <c r="D67" s="118"/>
      <c r="E67" s="119"/>
      <c r="F67" s="120"/>
      <c r="G67" s="119"/>
      <c r="H67" s="120"/>
      <c r="I67" s="119"/>
      <c r="J67" s="120"/>
      <c r="K67" s="119"/>
      <c r="L67" s="120"/>
      <c r="M67" s="119"/>
      <c r="N67" s="120"/>
      <c r="O67" s="119"/>
      <c r="P67" s="120"/>
      <c r="Q67" s="119"/>
      <c r="R67" s="120"/>
      <c r="S67" s="119"/>
      <c r="T67" s="120"/>
      <c r="U67" s="119"/>
      <c r="V67" s="120"/>
      <c r="W67" s="119"/>
      <c r="X67" s="120"/>
      <c r="Y67" s="119"/>
      <c r="Z67" s="120"/>
      <c r="AA67" s="119"/>
      <c r="AB67" s="120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95</v>
      </c>
      <c r="B78" s="108"/>
      <c r="C78" s="100"/>
      <c r="D78" s="100"/>
    </row>
    <row r="79" spans="1:32" x14ac:dyDescent="0.25">
      <c r="A79" s="98"/>
      <c r="B79" s="99"/>
      <c r="C79" s="100"/>
      <c r="D79" s="100"/>
    </row>
    <row r="80" spans="1:32" x14ac:dyDescent="0.25">
      <c r="E80" s="101" t="s">
        <v>96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2"/>
      <c r="Y80" s="102"/>
      <c r="Z80" s="102"/>
      <c r="AA80" s="102"/>
      <c r="AB80" s="102"/>
    </row>
    <row r="81" spans="3:28" x14ac:dyDescent="0.25">
      <c r="E81" s="103" t="e">
        <f>ROUND(SUM(E27:E36)/($C$25-$C$26),4)</f>
        <v>#DIV/0!</v>
      </c>
      <c r="F81" s="104"/>
      <c r="G81" s="103" t="e">
        <f>ROUND(SUM(G27:G36)/($C$25-$C$26),4)</f>
        <v>#DIV/0!</v>
      </c>
      <c r="H81" s="104"/>
      <c r="I81" s="103" t="e">
        <f>ROUND(SUM(I27:I36)/($C$25-$C$26),4)</f>
        <v>#DIV/0!</v>
      </c>
      <c r="J81" s="104"/>
      <c r="K81" s="103" t="e">
        <f>ROUND(SUM(K27:K36)/($C$25-$C$26),4)</f>
        <v>#DIV/0!</v>
      </c>
      <c r="L81" s="104"/>
      <c r="M81" s="103" t="e">
        <f>ROUND(SUM(M27:M36)/($C$25-$C$26),4)</f>
        <v>#DIV/0!</v>
      </c>
      <c r="N81" s="104"/>
      <c r="O81" s="103" t="e">
        <f>ROUND(SUM(O27:O36)/($C$25-$C$26),4)</f>
        <v>#DIV/0!</v>
      </c>
      <c r="P81" s="104"/>
      <c r="Q81" s="103" t="e">
        <f>ROUND(SUM(Q27:Q36)/($C$25-$C$26),4)</f>
        <v>#DIV/0!</v>
      </c>
      <c r="R81" s="104"/>
      <c r="S81" s="103" t="e">
        <f>ROUND(SUM(S27:S36)/($C$25-$C$26),4)</f>
        <v>#DIV/0!</v>
      </c>
      <c r="T81" s="104"/>
      <c r="U81" s="103" t="e">
        <f>ROUND(SUM(U27:U36)/($C$25-$C$26),4)</f>
        <v>#DIV/0!</v>
      </c>
      <c r="V81" s="104"/>
      <c r="W81" s="103" t="e">
        <f>ROUND(SUM(W27:W36)/($C$25-$C$26),4)</f>
        <v>#DIV/0!</v>
      </c>
      <c r="X81" s="104"/>
      <c r="Y81" s="103" t="e">
        <f>ROUND(SUM(Y27:Y36)/($C$25-$C$26),4)</f>
        <v>#DIV/0!</v>
      </c>
      <c r="Z81" s="104"/>
      <c r="AA81" s="103" t="e">
        <f>ROUND(SUM(AA27:AA36)/($C$25-$C$26),4)</f>
        <v>#DIV/0!</v>
      </c>
      <c r="AB81" s="104"/>
    </row>
    <row r="82" spans="3:28" x14ac:dyDescent="0.25">
      <c r="C82" s="105">
        <f>[23]RESUMO!D60</f>
        <v>18091096.969999999</v>
      </c>
      <c r="Y82" s="104"/>
      <c r="AA82" s="104"/>
    </row>
    <row r="83" spans="3:28" x14ac:dyDescent="0.25">
      <c r="C83" s="1" t="b">
        <f>C69=C82</f>
        <v>0</v>
      </c>
    </row>
    <row r="84" spans="3:28" x14ac:dyDescent="0.25">
      <c r="D84" s="106" t="s">
        <v>97</v>
      </c>
      <c r="F84" s="107">
        <f>SUM($C$27:$C$36)</f>
        <v>0</v>
      </c>
      <c r="H84" s="107">
        <f>SUM($C$27:$C$36)</f>
        <v>0</v>
      </c>
      <c r="J84" s="107">
        <f>SUM($C$27:$C$36)</f>
        <v>0</v>
      </c>
      <c r="L84" s="107">
        <f>SUM($C$27:$C$36)</f>
        <v>0</v>
      </c>
      <c r="N84" s="107">
        <f>SUM($C$27:$C$36)</f>
        <v>0</v>
      </c>
      <c r="P84" s="107">
        <f>SUM($C$27:$C$36)</f>
        <v>0</v>
      </c>
      <c r="R84" s="107">
        <f>SUM($C$27:$C$36)</f>
        <v>0</v>
      </c>
      <c r="T84" s="107">
        <f>SUM($C$27:$C$36)</f>
        <v>0</v>
      </c>
      <c r="V84" s="107">
        <f>SUM($C$27:$C$36)</f>
        <v>0</v>
      </c>
      <c r="X84" s="107">
        <f>SUM($C$27:$C$36)</f>
        <v>0</v>
      </c>
      <c r="Z84" s="107">
        <f>SUM($C$27:$C$36)</f>
        <v>0</v>
      </c>
      <c r="AB84" s="107">
        <f>SUM($C$27:$C$36)</f>
        <v>0</v>
      </c>
    </row>
    <row r="85" spans="3:28" x14ac:dyDescent="0.25">
      <c r="D85" s="106"/>
      <c r="F85" s="107">
        <f>SUM(E27:E36)</f>
        <v>0</v>
      </c>
      <c r="H85" s="107">
        <f>SUM(G27:G36)</f>
        <v>0</v>
      </c>
      <c r="J85" s="107">
        <f>SUM(I27:I36)</f>
        <v>0</v>
      </c>
      <c r="L85" s="107">
        <f>SUM(K27:K36)</f>
        <v>0</v>
      </c>
      <c r="N85" s="107">
        <f>SUM(M27:M36)</f>
        <v>0</v>
      </c>
      <c r="P85" s="107">
        <f>SUM(O27:O36)</f>
        <v>0</v>
      </c>
      <c r="R85" s="107">
        <f>SUM(Q27:Q36)</f>
        <v>0</v>
      </c>
      <c r="T85" s="107">
        <f>SUM(S27:S36)</f>
        <v>0</v>
      </c>
      <c r="V85" s="107">
        <f>SUM(U27:U36)</f>
        <v>0</v>
      </c>
      <c r="X85" s="107">
        <f>SUM(W27:W36)</f>
        <v>0</v>
      </c>
      <c r="Z85" s="107">
        <f>SUM(Y27:Y36)</f>
        <v>0</v>
      </c>
      <c r="AB85" s="107">
        <f>SUM(AA27:AA36)</f>
        <v>0</v>
      </c>
    </row>
    <row r="86" spans="3:28" x14ac:dyDescent="0.25">
      <c r="D86" s="106"/>
    </row>
    <row r="87" spans="3:28" x14ac:dyDescent="0.25">
      <c r="D87" s="106" t="s">
        <v>98</v>
      </c>
      <c r="F87" s="107">
        <f>SUM($C$39:$C$47)</f>
        <v>0</v>
      </c>
      <c r="H87" s="107">
        <f>SUM($C$39:$C$47)</f>
        <v>0</v>
      </c>
      <c r="J87" s="107">
        <f>SUM($C$39:$C$47)</f>
        <v>0</v>
      </c>
      <c r="L87" s="107">
        <f>SUM($C$39:$C$47)</f>
        <v>0</v>
      </c>
      <c r="N87" s="107">
        <f>SUM($C$39:$C$47)</f>
        <v>0</v>
      </c>
      <c r="P87" s="107">
        <f>SUM($C$39:$C$47)</f>
        <v>0</v>
      </c>
      <c r="R87" s="107">
        <f>SUM($C$39:$C$47)</f>
        <v>0</v>
      </c>
      <c r="T87" s="107">
        <f>SUM($C$39:$C$47)</f>
        <v>0</v>
      </c>
      <c r="V87" s="107">
        <f>SUM($C$39:$C$47)</f>
        <v>0</v>
      </c>
      <c r="X87" s="107">
        <f>SUM($C$39:$C$47)</f>
        <v>0</v>
      </c>
      <c r="Z87" s="107">
        <f>SUM($C$39:$C$47)</f>
        <v>0</v>
      </c>
      <c r="AB87" s="107">
        <f>SUM($C$39:$C$47)</f>
        <v>0</v>
      </c>
    </row>
    <row r="88" spans="3:28" x14ac:dyDescent="0.25">
      <c r="D88" s="106"/>
      <c r="F88" s="107">
        <f>SUM(E39:E47)</f>
        <v>0</v>
      </c>
      <c r="H88" s="107">
        <f>SUM(G39:G47)</f>
        <v>0</v>
      </c>
      <c r="J88" s="107">
        <f>SUM(I39:I47)</f>
        <v>0</v>
      </c>
      <c r="L88" s="107">
        <f>SUM(K39:K47)</f>
        <v>0</v>
      </c>
      <c r="N88" s="107">
        <f>SUM(M39:M47)</f>
        <v>0</v>
      </c>
      <c r="P88" s="107">
        <f>SUM(O39:O47)</f>
        <v>0</v>
      </c>
      <c r="R88" s="107">
        <f>SUM(Q39:Q47)</f>
        <v>0</v>
      </c>
      <c r="T88" s="107">
        <f>SUM(S39:S47)</f>
        <v>0</v>
      </c>
      <c r="V88" s="107">
        <f>SUM(U39:U47)</f>
        <v>0</v>
      </c>
      <c r="X88" s="107">
        <f>SUM(W39:W47)</f>
        <v>0</v>
      </c>
      <c r="Z88" s="107">
        <f>SUM(Y39:Y47)</f>
        <v>0</v>
      </c>
      <c r="AB88" s="107">
        <f>SUM(AA39:AA47)</f>
        <v>0</v>
      </c>
    </row>
    <row r="89" spans="3:28" x14ac:dyDescent="0.25">
      <c r="D89" s="106"/>
    </row>
    <row r="90" spans="3:28" x14ac:dyDescent="0.25">
      <c r="D90" s="106" t="s">
        <v>99</v>
      </c>
      <c r="F90" s="107">
        <f>SUM($C$50:$C$58)</f>
        <v>0</v>
      </c>
      <c r="H90" s="107">
        <f>SUM($C$50:$C$58)</f>
        <v>0</v>
      </c>
      <c r="J90" s="107">
        <f>SUM($C$50:$C$58)</f>
        <v>0</v>
      </c>
      <c r="L90" s="107">
        <f>SUM($C$50:$C$58)</f>
        <v>0</v>
      </c>
      <c r="N90" s="107">
        <f>SUM($C$50:$C$58)</f>
        <v>0</v>
      </c>
      <c r="P90" s="107">
        <f>SUM($C$50:$C$58)</f>
        <v>0</v>
      </c>
      <c r="R90" s="107">
        <f>SUM($C$50:$C$58)</f>
        <v>0</v>
      </c>
      <c r="T90" s="107">
        <f>SUM($C$50:$C$58)</f>
        <v>0</v>
      </c>
      <c r="V90" s="107">
        <f>SUM($C$50:$C$58)</f>
        <v>0</v>
      </c>
      <c r="X90" s="107">
        <f>SUM($C$50:$C$58)</f>
        <v>0</v>
      </c>
      <c r="Z90" s="107">
        <f>SUM($C$50:$C$58)</f>
        <v>0</v>
      </c>
      <c r="AB90" s="107">
        <f>SUM($C$50:$C$58)</f>
        <v>0</v>
      </c>
    </row>
    <row r="91" spans="3:28" x14ac:dyDescent="0.25">
      <c r="D91" s="106"/>
      <c r="F91" s="107">
        <f>SUM(E50:E58)</f>
        <v>0</v>
      </c>
      <c r="H91" s="107">
        <f>SUM(G50:G58)</f>
        <v>0</v>
      </c>
      <c r="J91" s="107">
        <f>SUM(I50:I58)</f>
        <v>0</v>
      </c>
      <c r="L91" s="107">
        <f>SUM(K50:K58)</f>
        <v>0</v>
      </c>
      <c r="N91" s="107">
        <f>SUM(M50:M58)</f>
        <v>0</v>
      </c>
      <c r="P91" s="107">
        <f>SUM(O50:O58)</f>
        <v>0</v>
      </c>
      <c r="R91" s="107">
        <f>SUM(Q50:Q58)</f>
        <v>0</v>
      </c>
      <c r="T91" s="107">
        <f>SUM(S50:S58)</f>
        <v>0</v>
      </c>
      <c r="V91" s="107">
        <f>SUM(U50:U58)</f>
        <v>0</v>
      </c>
      <c r="X91" s="107">
        <f>SUM(W50:W58)</f>
        <v>0</v>
      </c>
      <c r="Z91" s="107">
        <f>SUM(Y50:Y58)</f>
        <v>0</v>
      </c>
      <c r="AB91" s="107">
        <f>SUM(AA50:AA58)</f>
        <v>0</v>
      </c>
    </row>
    <row r="92" spans="3:28" x14ac:dyDescent="0.25">
      <c r="D92" s="106"/>
    </row>
    <row r="93" spans="3:28" x14ac:dyDescent="0.25">
      <c r="D93" s="106" t="s">
        <v>100</v>
      </c>
      <c r="F93" s="107">
        <f>SUM($C$61:$C$67)</f>
        <v>0</v>
      </c>
      <c r="H93" s="107">
        <f>SUM($C$61:$C$67)</f>
        <v>0</v>
      </c>
      <c r="J93" s="107">
        <f>SUM($C$61:$C$67)</f>
        <v>0</v>
      </c>
      <c r="L93" s="107">
        <f>SUM($C$61:$C$67)</f>
        <v>0</v>
      </c>
      <c r="N93" s="107">
        <f>SUM($C$61:$C$67)</f>
        <v>0</v>
      </c>
      <c r="P93" s="107">
        <f>SUM($C$61:$C$67)</f>
        <v>0</v>
      </c>
      <c r="R93" s="107">
        <f>SUM($C$61:$C$67)</f>
        <v>0</v>
      </c>
      <c r="T93" s="107">
        <f>SUM($C$61:$C$67)</f>
        <v>0</v>
      </c>
      <c r="V93" s="107">
        <f>SUM($C$61:$C$67)</f>
        <v>0</v>
      </c>
      <c r="X93" s="107">
        <f>SUM($C$61:$C$67)</f>
        <v>0</v>
      </c>
      <c r="Z93" s="107">
        <f>SUM($C$61:$C$67)</f>
        <v>0</v>
      </c>
      <c r="AB93" s="107">
        <f>SUM($C$61:$C$67)</f>
        <v>0</v>
      </c>
    </row>
    <row r="94" spans="3:28" x14ac:dyDescent="0.25">
      <c r="F94" s="107">
        <f>SUM(E61:E67)</f>
        <v>0</v>
      </c>
      <c r="H94" s="107">
        <f>SUM(G61:G67)</f>
        <v>0</v>
      </c>
      <c r="J94" s="107">
        <f>SUM(I61:I67)</f>
        <v>0</v>
      </c>
      <c r="L94" s="107">
        <f>SUM(K61:K67)</f>
        <v>0</v>
      </c>
      <c r="N94" s="107">
        <f>SUM(M61:M67)</f>
        <v>0</v>
      </c>
      <c r="P94" s="107">
        <f>SUM(O61:O67)</f>
        <v>0</v>
      </c>
      <c r="R94" s="107">
        <f>SUM(Q61:Q67)</f>
        <v>0</v>
      </c>
      <c r="T94" s="107">
        <f>SUM(S61:S67)</f>
        <v>0</v>
      </c>
      <c r="V94" s="107">
        <f>SUM(U61:U67)</f>
        <v>0</v>
      </c>
      <c r="X94" s="107">
        <f>SUM(W61:W67)</f>
        <v>0</v>
      </c>
      <c r="Z94" s="107">
        <f>SUM(Y61:Y67)</f>
        <v>0</v>
      </c>
      <c r="AB94" s="107">
        <f>SUM(AA61:AA67)</f>
        <v>0</v>
      </c>
    </row>
    <row r="95" spans="3:28" x14ac:dyDescent="0.25">
      <c r="T95" s="107"/>
    </row>
  </sheetData>
  <sheetProtection algorithmName="SHA-512" hashValue="x7TpJlPluih3JIoQXDxpTpL3yswN1HIsVe2zmoEZB8trAtBzFtFVWMcIm1IPVvAHqrcPJ4NQdxfYGNZd4DvD1w==" saltValue="fLP4eUmLyf33eeS+0Q6dmw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2026-05-18T00:21:25Z</cp:lastPrinted>
  <dcterms:created xsi:type="dcterms:W3CDTF">2026-05-18T00:16:56Z</dcterms:created>
  <dcterms:modified xsi:type="dcterms:W3CDTF">2026-05-18T00:21:29Z</dcterms:modified>
</cp:coreProperties>
</file>