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ownloads\Lote 06 - Sertão\"/>
    </mc:Choice>
  </mc:AlternateContent>
  <xr:revisionPtr revIDLastSave="0" documentId="13_ncr:1_{F8DBAC7A-7E24-46A9-AA89-F051989ADC46}" xr6:coauthVersionLast="47" xr6:coauthVersionMax="47" xr10:uidLastSave="{00000000-0000-0000-0000-000000000000}"/>
  <bookViews>
    <workbookView xWindow="-120" yWindow="480" windowWidth="20730" windowHeight="11160" xr2:uid="{6C1E9E30-1B19-4C67-AC9E-F7E97F9FCDA3}"/>
  </bookViews>
  <sheets>
    <sheet name="CFF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\">#REF!</definedName>
    <definedName name="\0">#REF!</definedName>
    <definedName name="\a">#REF!</definedName>
    <definedName name="\d">#N/A</definedName>
    <definedName name="\f">#N/A</definedName>
    <definedName name="\I">#REF!</definedName>
    <definedName name="\p">#N/A</definedName>
    <definedName name="\S">#REF!</definedName>
    <definedName name="\z">[1]MARSHALL!$M$3</definedName>
    <definedName name="_">NA()</definedName>
    <definedName name="___" hidden="1">#REF!</definedName>
    <definedName name="_____" hidden="1">#REF!</definedName>
    <definedName name="________" hidden="1">#REF!</definedName>
    <definedName name="______________" hidden="1">#REF!</definedName>
    <definedName name="_______________" hidden="1">#REF!</definedName>
    <definedName name="____________________________E" hidden="1">#REF!</definedName>
    <definedName name="____________________________T" hidden="1">#REF!</definedName>
    <definedName name="____________________________UO" hidden="1">#REF!</definedName>
    <definedName name="___________________________W" hidden="1">#REF!</definedName>
    <definedName name="__________________________D" hidden="1">#REF!</definedName>
    <definedName name="_________________________OUT98" hidden="1">{#N/A,#N/A,TRUE,"Serviços"}</definedName>
    <definedName name="________________________OUT98" hidden="1">{#N/A,#N/A,TRUE,"Serviços"}</definedName>
    <definedName name="________________________RE" hidden="1">#REF!</definedName>
    <definedName name="_______________________fr" hidden="1">#REF!</definedName>
    <definedName name="_______________________OUT98" hidden="1">{#N/A,#N/A,TRUE,"Serviços"}</definedName>
    <definedName name="_______________________RE" hidden="1">#REF!</definedName>
    <definedName name="_______________________T" hidden="1">#REF!</definedName>
    <definedName name="______________________CAP20">#REF!</definedName>
    <definedName name="______________________OUT98" hidden="1">{#N/A,#N/A,TRUE,"Serviços"}</definedName>
    <definedName name="______________________RE" hidden="1">#REF!</definedName>
    <definedName name="______________________TB10">#REF!</definedName>
    <definedName name="______________________TCB5">#REF!</definedName>
    <definedName name="______________________tcc4">#REF!</definedName>
    <definedName name="_____________________CAP20">#REF!</definedName>
    <definedName name="_____________________OUT98" hidden="1">{#N/A,#N/A,TRUE,"Serviços"}</definedName>
    <definedName name="_____________________SD" hidden="1">#REF!</definedName>
    <definedName name="_____________________TB10">#REF!</definedName>
    <definedName name="_____________________TCB5">#REF!</definedName>
    <definedName name="_____________________tcc4">#REF!</definedName>
    <definedName name="_____________________wq" hidden="1">#REF!</definedName>
    <definedName name="____________________D" hidden="1">#REF!</definedName>
    <definedName name="____________________OUT98" hidden="1">{#N/A,#N/A,TRUE,"Serviços"}</definedName>
    <definedName name="____________________tcc4">#REF!</definedName>
    <definedName name="___________________CAP20">#REF!</definedName>
    <definedName name="___________________HGF" hidden="1">#REF!</definedName>
    <definedName name="___________________OUT98" hidden="1">{#N/A,#N/A,TRUE,"Serviços"}</definedName>
    <definedName name="___________________TB10">#REF!</definedName>
    <definedName name="___________________TCB5">#REF!</definedName>
    <definedName name="___________________tcc4">#REF!</definedName>
    <definedName name="__________________CAP20">#REF!</definedName>
    <definedName name="__________________F" hidden="1">#REF!</definedName>
    <definedName name="__________________OUT98" hidden="1">{#N/A,#N/A,TRUE,"Serviços"}</definedName>
    <definedName name="__________________TB10">#REF!</definedName>
    <definedName name="__________________TCB5">#REF!</definedName>
    <definedName name="__________________tcc4">#REF!</definedName>
    <definedName name="_________________CAP20">#REF!</definedName>
    <definedName name="_________________OUT98" hidden="1">{#N/A,#N/A,TRUE,"Serviços"}</definedName>
    <definedName name="_________________qw" hidden="1">#REF!</definedName>
    <definedName name="_________________TB10">#REF!</definedName>
    <definedName name="_________________TCB5">#REF!</definedName>
    <definedName name="_________________tcc4">#REF!</definedName>
    <definedName name="_________________U" hidden="1">#REF!</definedName>
    <definedName name="________________CAP20">#REF!</definedName>
    <definedName name="________________OUT98" hidden="1">{#N/A,#N/A,TRUE,"Serviços"}</definedName>
    <definedName name="________________T" hidden="1">#REF!</definedName>
    <definedName name="________________TB10">#REF!</definedName>
    <definedName name="________________TCB5">#REF!</definedName>
    <definedName name="________________tcc4">#REF!</definedName>
    <definedName name="_______________CAP20">#REF!</definedName>
    <definedName name="_______________E" hidden="1">#REF!</definedName>
    <definedName name="_______________OUT98" hidden="1">{#N/A,#N/A,TRUE,"Serviços"}</definedName>
    <definedName name="_______________r">#REF!</definedName>
    <definedName name="_______________TB10">#REF!</definedName>
    <definedName name="_______________TCB5">#REF!</definedName>
    <definedName name="_______________tcc4">#REF!</definedName>
    <definedName name="______________as" hidden="1">#REF!</definedName>
    <definedName name="______________CAP20">#REF!</definedName>
    <definedName name="______________JAN18" hidden="1">{#N/A,#N/A,TRUE,"Serviços"}</definedName>
    <definedName name="______________OUT98" hidden="1">{#N/A,#N/A,TRUE,"Serviços"}</definedName>
    <definedName name="______________PL1">#REF!</definedName>
    <definedName name="______________r">#REF!</definedName>
    <definedName name="______________RT" hidden="1">#REF!</definedName>
    <definedName name="______________TB10">#REF!</definedName>
    <definedName name="______________TCB5">#REF!</definedName>
    <definedName name="______________tcc4">#REF!</definedName>
    <definedName name="_____________CAP20">#REF!</definedName>
    <definedName name="_____________OUT98" hidden="1">{#N/A,#N/A,TRUE,"Serviços"}</definedName>
    <definedName name="_____________PL1">#REF!</definedName>
    <definedName name="_____________r">#REF!</definedName>
    <definedName name="_____________TB10">#REF!</definedName>
    <definedName name="_____________TCB5">#REF!</definedName>
    <definedName name="_____________tcc4">#REF!</definedName>
    <definedName name="____________CAP20">#REF!</definedName>
    <definedName name="____________Ext2">#REF!</definedName>
    <definedName name="____________OUT98" hidden="1">{#N/A,#N/A,TRUE,"Serviços"}</definedName>
    <definedName name="____________OUT988" hidden="1">{#N/A,#N/A,TRUE,"Serviços"}</definedName>
    <definedName name="____________PL1">#REF!</definedName>
    <definedName name="____________r">#REF!</definedName>
    <definedName name="____________sd" hidden="1">#REF!</definedName>
    <definedName name="____________TB10">#REF!</definedName>
    <definedName name="____________TCB5">#REF!</definedName>
    <definedName name="____________tcc4">#REF!</definedName>
    <definedName name="___________23" hidden="1">#REF!</definedName>
    <definedName name="___________CAP20">#REF!</definedName>
    <definedName name="___________Ext2">#REF!</definedName>
    <definedName name="___________Ext2_25">#REF!</definedName>
    <definedName name="___________OUT98" hidden="1">{#N/A,#N/A,TRUE,"Serviços"}</definedName>
    <definedName name="___________OUT988" hidden="1">{#N/A,#N/A,TRUE,"Serviços"}</definedName>
    <definedName name="___________OUT9888" hidden="1">{#N/A,#N/A,TRUE,"Serviços"}</definedName>
    <definedName name="___________PL1">#REF!</definedName>
    <definedName name="___________r">#REF!</definedName>
    <definedName name="___________TB10">#REF!</definedName>
    <definedName name="___________TCB5">#REF!</definedName>
    <definedName name="___________tcc4">#REF!</definedName>
    <definedName name="__________CAP20">#REF!</definedName>
    <definedName name="__________Ext2">#REF!</definedName>
    <definedName name="__________OUT98" hidden="1">{#N/A,#N/A,TRUE,"Serviços"}</definedName>
    <definedName name="__________PL1">#REF!</definedName>
    <definedName name="__________PL1_25">#REF!</definedName>
    <definedName name="__________r">#REF!</definedName>
    <definedName name="__________r_25">#REF!</definedName>
    <definedName name="__________Rbv1">#REF!</definedName>
    <definedName name="__________TB10">#REF!</definedName>
    <definedName name="__________TCB5">#REF!</definedName>
    <definedName name="__________tcc4">#REF!</definedName>
    <definedName name="_________CAP20">#REF!</definedName>
    <definedName name="_________Ext2">#REF!</definedName>
    <definedName name="_________Ext2_25">#REF!</definedName>
    <definedName name="_________gf" hidden="1">#REF!</definedName>
    <definedName name="_________op" hidden="1">#REF!</definedName>
    <definedName name="_________OUT98" hidden="1">{#N/A,#N/A,TRUE,"Serviços"}</definedName>
    <definedName name="_________out99" hidden="1">{#N/A,#N/A,TRUE,"Serviços"}</definedName>
    <definedName name="_________OUTT98" hidden="1">{#N/A,#N/A,TRUE,"Serviços"}</definedName>
    <definedName name="_________OUTT988" hidden="1">{#N/A,#N/A,TRUE,"Serviços"}</definedName>
    <definedName name="_________PL1">#REF!</definedName>
    <definedName name="_________r">#REF!</definedName>
    <definedName name="_________r_25">#REF!</definedName>
    <definedName name="_________Rbv1">#REF!</definedName>
    <definedName name="_________TB10">#REF!</definedName>
    <definedName name="_________TCB5">#REF!</definedName>
    <definedName name="_________tcc4">#REF!</definedName>
    <definedName name="________CAP20">#REF!</definedName>
    <definedName name="________Ext2">#REF!</definedName>
    <definedName name="________OUT98" hidden="1">{#N/A,#N/A,TRUE,"Serviços"}</definedName>
    <definedName name="________out99" hidden="1">{#N/A,#N/A,TRUE,"Serviços"}</definedName>
    <definedName name="________OUTTT98" hidden="1">{#N/A,#N/A,TRUE,"Serviços"}</definedName>
    <definedName name="________PL1">#REF!</definedName>
    <definedName name="________PL1_25">#REF!</definedName>
    <definedName name="________r">#REF!</definedName>
    <definedName name="________r_25">#REF!</definedName>
    <definedName name="________Rbv1">#REF!</definedName>
    <definedName name="________TB10">#REF!</definedName>
    <definedName name="________TCB5">#REF!</definedName>
    <definedName name="________tcc4">#REF!</definedName>
    <definedName name="_______cab1">#REF!</definedName>
    <definedName name="_______CAP20">#REF!</definedName>
    <definedName name="_______Ext2">#REF!</definedName>
    <definedName name="_______JAZ1">#REF!</definedName>
    <definedName name="_______JAZ11">#REF!</definedName>
    <definedName name="_______JAZ2">#REF!</definedName>
    <definedName name="_______JAZ22">#REF!</definedName>
    <definedName name="_______JAZ3">#REF!</definedName>
    <definedName name="_______JAZ33">#REF!</definedName>
    <definedName name="_______KM406407">#REF!</definedName>
    <definedName name="_______OUT98" hidden="1">{#N/A,#N/A,TRUE,"Serviços"}</definedName>
    <definedName name="_______OUT9888" hidden="1">{#N/A,#N/A,TRUE,"Serviços"}</definedName>
    <definedName name="_______out99" hidden="1">{#N/A,#N/A,TRUE,"Serviços"}</definedName>
    <definedName name="_______PL1">#REF!</definedName>
    <definedName name="_______r">#REF!</definedName>
    <definedName name="_______Rbv1">#REF!</definedName>
    <definedName name="_______RET1">#REF!</definedName>
    <definedName name="_______TB10">#REF!</definedName>
    <definedName name="_______TCB5">#REF!</definedName>
    <definedName name="_______tcc4">#REF!</definedName>
    <definedName name="______cab1">#REF!</definedName>
    <definedName name="______CAP20">#REF!</definedName>
    <definedName name="______Ext2">#REF!</definedName>
    <definedName name="______JAZ1">#REF!</definedName>
    <definedName name="______JAZ11">#REF!</definedName>
    <definedName name="______JAZ2">#REF!</definedName>
    <definedName name="______JAZ22">#REF!</definedName>
    <definedName name="______JAZ3">#REF!</definedName>
    <definedName name="______JAZ33">#REF!</definedName>
    <definedName name="______KM406407">#REF!</definedName>
    <definedName name="______OUT98" hidden="1">{#N/A,#N/A,TRUE,"Serviços"}</definedName>
    <definedName name="______out99" hidden="1">{#N/A,#N/A,TRUE,"Serviços"}</definedName>
    <definedName name="______OUTT98888" hidden="1">{#N/A,#N/A,TRUE,"Serviços"}</definedName>
    <definedName name="______PL1">#REF!</definedName>
    <definedName name="______r">#REF!</definedName>
    <definedName name="______Rbv1">#REF!</definedName>
    <definedName name="______RET1">#REF!</definedName>
    <definedName name="______TB10">#REF!</definedName>
    <definedName name="______TCB5">#REF!</definedName>
    <definedName name="______tcc4">#REF!</definedName>
    <definedName name="_____cab1">#REF!</definedName>
    <definedName name="_____CAP20">#REF!</definedName>
    <definedName name="_____DT" hidden="1">#REF!</definedName>
    <definedName name="_____Ext2">#REF!</definedName>
    <definedName name="_____JAZ1">#REF!</definedName>
    <definedName name="_____JAZ11">#REF!</definedName>
    <definedName name="_____JAZ2">#REF!</definedName>
    <definedName name="_____JAZ22">#REF!</definedName>
    <definedName name="_____JAZ3">#REF!</definedName>
    <definedName name="_____JAZ33">#REF!</definedName>
    <definedName name="_____KM406407">#REF!</definedName>
    <definedName name="_____OUT98" hidden="1">{#N/A,#N/A,TRUE,"Serviços"}</definedName>
    <definedName name="_____out99" hidden="1">{#N/A,#N/A,TRUE,"Serviços"}</definedName>
    <definedName name="_____OUTTT988" hidden="1">{#N/A,#N/A,TRUE,"Serviços"}</definedName>
    <definedName name="_____PL1">#REF!</definedName>
    <definedName name="_____r">#REF!</definedName>
    <definedName name="_____Rbv1">#REF!</definedName>
    <definedName name="_____RET1">#REF!</definedName>
    <definedName name="_____TB10">#REF!</definedName>
    <definedName name="_____TCB5">#REF!</definedName>
    <definedName name="_____tcc4">#REF!</definedName>
    <definedName name="_____TOT2">NA()</definedName>
    <definedName name="____ACA25">NA()</definedName>
    <definedName name="____ACA50">NA()</definedName>
    <definedName name="____ACM30">'[2]MATBET CUSTO'!$E$9</definedName>
    <definedName name="____BDI1">[2]INVENTÁRIO!$B$3</definedName>
    <definedName name="____cab1">#REF!</definedName>
    <definedName name="____CAP20">#REF!</definedName>
    <definedName name="____CCM30">NA()</definedName>
    <definedName name="____CMM30">NA()</definedName>
    <definedName name="____JAZ1">#REF!</definedName>
    <definedName name="____JAZ11">#REF!</definedName>
    <definedName name="____JAZ2">#REF!</definedName>
    <definedName name="____JAZ22">#REF!</definedName>
    <definedName name="____JAZ3">#REF!</definedName>
    <definedName name="____JAZ33">#REF!</definedName>
    <definedName name="____KM406407">NA()</definedName>
    <definedName name="____la2">NA()</definedName>
    <definedName name="____OUT98" hidden="1">{#N/A,#N/A,TRUE,"Serviços"}</definedName>
    <definedName name="____out99" hidden="1">{#N/A,#N/A,TRUE,"Serviços"}</definedName>
    <definedName name="____OUTTT98" hidden="1">{#N/A,#N/A,TRUE,"Serviços"}</definedName>
    <definedName name="____PCM30">NA()</definedName>
    <definedName name="____PL1">NA()</definedName>
    <definedName name="____PLA2">NA()</definedName>
    <definedName name="____PNV2002">NA()</definedName>
    <definedName name="____PNV2003">NA()</definedName>
    <definedName name="____PNV2009">NA()</definedName>
    <definedName name="____PTB10">NA()</definedName>
    <definedName name="____r">#REF!</definedName>
    <definedName name="____Rbv1">#REF!</definedName>
    <definedName name="____RET1">#REF!</definedName>
    <definedName name="____TB10">NA()</definedName>
    <definedName name="____TCB5">#REF!</definedName>
    <definedName name="____tcc4">#REF!</definedName>
    <definedName name="____TCM30">'[2]MATBET CUSTO'!$F$22</definedName>
    <definedName name="____TOT1">NA()</definedName>
    <definedName name="____TOT2">NA()</definedName>
    <definedName name="____TOT3">NA()</definedName>
    <definedName name="____TOT4">NA()</definedName>
    <definedName name="____TOT5">NA()</definedName>
    <definedName name="____TOT6">NA()</definedName>
    <definedName name="____TOT7">NA()</definedName>
    <definedName name="____tota">NA()</definedName>
    <definedName name="____TSD2">NA()</definedName>
    <definedName name="___12" hidden="1">#REF!</definedName>
    <definedName name="___ABR95">#REF!</definedName>
    <definedName name="___ABR96">#REF!</definedName>
    <definedName name="___ABR97">#REF!</definedName>
    <definedName name="___ABR98">#REF!</definedName>
    <definedName name="___ABR99">#REF!</definedName>
    <definedName name="___ACA25">NA()</definedName>
    <definedName name="___ACA50">NA()</definedName>
    <definedName name="___ACM30">'[2]MATBET CUSTO'!$E$9</definedName>
    <definedName name="___AGO95">#REF!</definedName>
    <definedName name="___AGO96">#REF!</definedName>
    <definedName name="___AGO97">#REF!</definedName>
    <definedName name="___AGO98">#REF!</definedName>
    <definedName name="___AGO99">#REF!</definedName>
    <definedName name="___BDI1">[2]INVENTÁRIO!$B$3</definedName>
    <definedName name="___cab1">#REF!</definedName>
    <definedName name="___CAP20">#REF!</definedName>
    <definedName name="___CCM30">NA()</definedName>
    <definedName name="___CMM30">NA()</definedName>
    <definedName name="___DEZ94">#REF!</definedName>
    <definedName name="___DEZ95">#REF!</definedName>
    <definedName name="___DEZ96">#REF!</definedName>
    <definedName name="___DEZ97">#REF!</definedName>
    <definedName name="___DEZ98">#REF!</definedName>
    <definedName name="___DEZ99">#REF!</definedName>
    <definedName name="___Ext2">#REF!</definedName>
    <definedName name="___FEV95">#REF!</definedName>
    <definedName name="___FEV96">#REF!</definedName>
    <definedName name="___FEV97">#REF!</definedName>
    <definedName name="___FEV98">#REF!</definedName>
    <definedName name="___FEV99">#REF!</definedName>
    <definedName name="___JAN95">#REF!</definedName>
    <definedName name="___JAN96">#REF!</definedName>
    <definedName name="___JAN97">#REF!</definedName>
    <definedName name="___JAN98">#REF!</definedName>
    <definedName name="___JAN99">#REF!</definedName>
    <definedName name="___JAZ1">#REF!</definedName>
    <definedName name="___JAZ11">#REF!</definedName>
    <definedName name="___JAZ2">#REF!</definedName>
    <definedName name="___JAZ22">#REF!</definedName>
    <definedName name="___JAZ3">#REF!</definedName>
    <definedName name="___JAZ33">#REF!</definedName>
    <definedName name="___JUL95">#REF!</definedName>
    <definedName name="___JUL96">#REF!</definedName>
    <definedName name="___JUL97">#REF!</definedName>
    <definedName name="___JUL98">#REF!</definedName>
    <definedName name="___JUL99">#REF!</definedName>
    <definedName name="___JUN95">#REF!</definedName>
    <definedName name="___JUN96">#REF!</definedName>
    <definedName name="___JUN97">#REF!</definedName>
    <definedName name="___JUN98">#REF!</definedName>
    <definedName name="___JUN99">#REF!</definedName>
    <definedName name="___KM406407">NA()</definedName>
    <definedName name="___km736">#REF!</definedName>
    <definedName name="___la2">NA()</definedName>
    <definedName name="___MAI95">#REF!</definedName>
    <definedName name="___MAI96">#REF!</definedName>
    <definedName name="___MAI97">#REF!</definedName>
    <definedName name="___MAI98">#REF!</definedName>
    <definedName name="___MAI99">#REF!</definedName>
    <definedName name="___MAR95">#REF!</definedName>
    <definedName name="___MAR96">#REF!</definedName>
    <definedName name="___MAR97">#REF!</definedName>
    <definedName name="___MAR98">#REF!</definedName>
    <definedName name="___MAR99">#REF!</definedName>
    <definedName name="___NOV94">#REF!</definedName>
    <definedName name="___NOV95">#REF!</definedName>
    <definedName name="___NOV96">#REF!</definedName>
    <definedName name="___NOV97">#REF!</definedName>
    <definedName name="___NOV98">#REF!</definedName>
    <definedName name="___NOV99">#REF!</definedName>
    <definedName name="___OUT94">#REF!</definedName>
    <definedName name="___OUT95">#REF!</definedName>
    <definedName name="___OUT96">#REF!</definedName>
    <definedName name="___OUT97">#REF!</definedName>
    <definedName name="___OUT98" hidden="1">{#N/A,#N/A,TRUE,"Serviços"}</definedName>
    <definedName name="___out99" hidden="1">{#N/A,#N/A,TRUE,"Serviços"}</definedName>
    <definedName name="___PCM30">NA()</definedName>
    <definedName name="___PL1">NA()</definedName>
    <definedName name="___PLA2">NA()</definedName>
    <definedName name="___PNV2002">NA()</definedName>
    <definedName name="___PNV2003">NA()</definedName>
    <definedName name="___PNV2009">NA()</definedName>
    <definedName name="___PTB10">NA()</definedName>
    <definedName name="___r">#REF!</definedName>
    <definedName name="___Rbv1">#REF!</definedName>
    <definedName name="___RET1">#REF!</definedName>
    <definedName name="___s">#REF!</definedName>
    <definedName name="___SE2">#REF!</definedName>
    <definedName name="___SEG1">#REF!</definedName>
    <definedName name="___SET94">#REF!</definedName>
    <definedName name="___SET95">#REF!</definedName>
    <definedName name="___SET96">#REF!</definedName>
    <definedName name="___SET97">#REF!</definedName>
    <definedName name="___SET98">#REF!</definedName>
    <definedName name="___SET99">#REF!</definedName>
    <definedName name="___tab1">#REF!</definedName>
    <definedName name="___TB10">NA()</definedName>
    <definedName name="___TCB5">#REF!</definedName>
    <definedName name="___tcc4">#REF!</definedName>
    <definedName name="___TCM30">'[2]MATBET CUSTO'!$F$22</definedName>
    <definedName name="___TOT1">NA()</definedName>
    <definedName name="___TOT2">NA()</definedName>
    <definedName name="___TOT3">NA()</definedName>
    <definedName name="___TOT4">NA()</definedName>
    <definedName name="___TOT5">NA()</definedName>
    <definedName name="___TOT6">NA()</definedName>
    <definedName name="___TOT7">NA()</definedName>
    <definedName name="___TSD2">NA()</definedName>
    <definedName name="___tt1">#N/A</definedName>
    <definedName name="___xlnm.Print_Area_4">NA()</definedName>
    <definedName name="__123Graph_A" hidden="1">#REF!</definedName>
    <definedName name="__123Graph_AGraph1" hidden="1">[3]A!$B$4:$B$8</definedName>
    <definedName name="__123Graph_AGraph10" hidden="1">[4]aux!$I$24:$M$24</definedName>
    <definedName name="__123Graph_AGraph11" hidden="1">[4]aux!$I$26:$M$26</definedName>
    <definedName name="__123Graph_AGraph12" hidden="1">[4]aux!$I$28:$M$28</definedName>
    <definedName name="__123Graph_AGraph2" hidden="1">[3]A!$C$4:$C$8</definedName>
    <definedName name="__123Graph_AGraph3" hidden="1">[3]A!$D$4:$D$8</definedName>
    <definedName name="__123Graph_AGraph4" hidden="1">[3]A!$B$4:$B$9</definedName>
    <definedName name="__123Graph_AGraph5" hidden="1">[3]A!$B$4:$B$9</definedName>
    <definedName name="__123Graph_AGraph6" hidden="1">[3]A!$E$4:$E$8</definedName>
    <definedName name="__123Graph_AGraph7" hidden="1">[3]A!$B$4:$E$4</definedName>
    <definedName name="__123Graph_AGraph8" hidden="1">[3]A!$B$4:$E$4</definedName>
    <definedName name="__123Graph_AGraph9" hidden="1">[4]aux!$I$22:$M$22</definedName>
    <definedName name="__123Graph_B" hidden="1">#REF!</definedName>
    <definedName name="__123Graph_BGraph1" hidden="1">[4]aux!$B$6:$F$6</definedName>
    <definedName name="__123Graph_BGraph10" hidden="1">[4]aux!$B$24:$F$24</definedName>
    <definedName name="__123Graph_BGraph11" hidden="1">[4]aux!$B$26:$F$26</definedName>
    <definedName name="__123Graph_BGraph12" hidden="1">[4]aux!$B$28:$F$28</definedName>
    <definedName name="__123Graph_BGraph2" hidden="1">[4]aux!$B$8:$F$8</definedName>
    <definedName name="__123Graph_BGraph3" hidden="1">[4]aux!$B$10:$F$10</definedName>
    <definedName name="__123Graph_BGraph4" hidden="1">[4]aux!$B$12:$F$12</definedName>
    <definedName name="__123Graph_BGraph5" hidden="1">[4]aux!$B$14:$F$14</definedName>
    <definedName name="__123Graph_BGraph6" hidden="1">[4]aux!$B$16:$F$16</definedName>
    <definedName name="__123Graph_BGraph7" hidden="1">[3]A!$B$5:$E$5</definedName>
    <definedName name="__123Graph_BGraph8" hidden="1">[3]A!$B$5:$E$5</definedName>
    <definedName name="__123Graph_BGraph9" hidden="1">[4]aux!$B$22:$F$22</definedName>
    <definedName name="__123Graph_C" hidden="1">#REF!</definedName>
    <definedName name="__123Graph_CGraph7" hidden="1">[3]A!$B$6:$E$6</definedName>
    <definedName name="__123Graph_CGraph8" hidden="1">[3]A!$B$6:$E$6</definedName>
    <definedName name="__123Graph_D" hidden="1">'[5]Etapa Única'!$C$125:$C$134</definedName>
    <definedName name="__123Graph_DGraph7" hidden="1">[3]A!$B$7:$E$7</definedName>
    <definedName name="__123Graph_DGraph8" hidden="1">[3]A!$B$7:$E$7</definedName>
    <definedName name="__123Graph_E" hidden="1">'[5]Etapa Única'!$E$125:$E$134</definedName>
    <definedName name="__123Graph_EGraph7" hidden="1">[3]A!$B$8:$E$8</definedName>
    <definedName name="__123Graph_EGraph8" hidden="1">[3]A!$B$8:$E$8</definedName>
    <definedName name="__123Graph_X" hidden="1">#REF!</definedName>
    <definedName name="__123Graph_XGraph1" hidden="1">[3]A!$A$4:$A$8</definedName>
    <definedName name="__123Graph_XGraph10" hidden="1">[4]aux!$B$25:$F$25</definedName>
    <definedName name="__123Graph_XGraph11" hidden="1">[4]aux!$B$27:$F$27</definedName>
    <definedName name="__123Graph_XGraph12" hidden="1">[4]aux!$B$29:$F$29</definedName>
    <definedName name="__123Graph_XGraph2" hidden="1">[3]A!$A$4:$A$8</definedName>
    <definedName name="__123Graph_XGraph3" hidden="1">[3]A!$A$4:$A$8</definedName>
    <definedName name="__123Graph_XGraph4" hidden="1">[3]A!$A$4:$A$9</definedName>
    <definedName name="__123Graph_XGraph5" hidden="1">[3]A!$A$4:$A$9</definedName>
    <definedName name="__123Graph_XGraph6" hidden="1">[3]A!$A$4:$A$8</definedName>
    <definedName name="__123Graph_XGraph7" hidden="1">[3]A!$B$3:$E$3</definedName>
    <definedName name="__123Graph_XGraph8" hidden="1">[3]A!$B$3:$E$3</definedName>
    <definedName name="__123Graph_XGraph9" hidden="1">[4]aux!$B$23:$F$23</definedName>
    <definedName name="__1Excel_BuiltIn_Print_Area_2_1">#REF!</definedName>
    <definedName name="__1Excel_BuiltIn_Print_Area_7_1">#REF!</definedName>
    <definedName name="__2Excel_BuiltIn_Print_Area_8_1">#REF!</definedName>
    <definedName name="__3Excel_BuiltIn_Print_Titles_1_1">#REF!</definedName>
    <definedName name="__ABR95">#REF!</definedName>
    <definedName name="__ABR96">#REF!</definedName>
    <definedName name="__ABR97">#REF!</definedName>
    <definedName name="__ABR98">#REF!</definedName>
    <definedName name="__ABR99">#REF!</definedName>
    <definedName name="__ACA25">NA()</definedName>
    <definedName name="__ACA50">NA()</definedName>
    <definedName name="__ACM30">'[2]MATBET CUSTO'!$E$9</definedName>
    <definedName name="__AGO95">#REF!</definedName>
    <definedName name="__AGO96">#REF!</definedName>
    <definedName name="__AGO97">#REF!</definedName>
    <definedName name="__AGO98">#REF!</definedName>
    <definedName name="__AGO99">#REF!</definedName>
    <definedName name="__arg13">#REF!</definedName>
    <definedName name="__arg16">#REF!</definedName>
    <definedName name="__ATD08">#REF!</definedName>
    <definedName name="__BDI1">[2]INVENTÁRIO!$B$3</definedName>
    <definedName name="__cab1">#REF!</definedName>
    <definedName name="__CAP20">#REF!</definedName>
    <definedName name="__CCM30">NA()</definedName>
    <definedName name="__CMM30">NA()</definedName>
    <definedName name="__DEZ94">#REF!</definedName>
    <definedName name="__DEZ95">#REF!</definedName>
    <definedName name="__DEZ96">#REF!</definedName>
    <definedName name="__DEZ97">#REF!</definedName>
    <definedName name="__DEZ98">#REF!</definedName>
    <definedName name="__DEZ99">#REF!</definedName>
    <definedName name="__DPS8">#REF!</definedName>
    <definedName name="__FEV95">#REF!</definedName>
    <definedName name="__FEV96">#REF!</definedName>
    <definedName name="__FEV97">#REF!</definedName>
    <definedName name="__FEV98">#REF!</definedName>
    <definedName name="__FEV99">#REF!</definedName>
    <definedName name="__IntlFixup" hidden="1">TRUE</definedName>
    <definedName name="__JAN95">#REF!</definedName>
    <definedName name="__JAN96">#REF!</definedName>
    <definedName name="__JAN97">#REF!</definedName>
    <definedName name="__JAN98">#REF!</definedName>
    <definedName name="__JAN99">#REF!</definedName>
    <definedName name="__JAZ1">#REF!</definedName>
    <definedName name="__JAZ11">#REF!</definedName>
    <definedName name="__JAZ2">#REF!</definedName>
    <definedName name="__JAZ22">#REF!</definedName>
    <definedName name="__JAZ3">#REF!</definedName>
    <definedName name="__JAZ33">#REF!</definedName>
    <definedName name="__JUL95">#REF!</definedName>
    <definedName name="__JUL96">#REF!</definedName>
    <definedName name="__JUL97">#REF!</definedName>
    <definedName name="__JUL98">#REF!</definedName>
    <definedName name="__JUL99">#REF!</definedName>
    <definedName name="__JUN95">#REF!</definedName>
    <definedName name="__JUN96">#REF!</definedName>
    <definedName name="__JUN97">#REF!</definedName>
    <definedName name="__JUN98">#REF!</definedName>
    <definedName name="__JUN99">#REF!</definedName>
    <definedName name="__KM406407">NA()</definedName>
    <definedName name="__la2">NA()</definedName>
    <definedName name="__MAI95">#REF!</definedName>
    <definedName name="__MAI96">#REF!</definedName>
    <definedName name="__MAI97">#REF!</definedName>
    <definedName name="__MAI98">#REF!</definedName>
    <definedName name="__MAI99">#REF!</definedName>
    <definedName name="__MAR95">#REF!</definedName>
    <definedName name="__MAR96">#REF!</definedName>
    <definedName name="__MAR97">#REF!</definedName>
    <definedName name="__MAR98">#REF!</definedName>
    <definedName name="__MAR99">#REF!</definedName>
    <definedName name="__NOV94">#REF!</definedName>
    <definedName name="__NOV95">#REF!</definedName>
    <definedName name="__NOV96">#REF!</definedName>
    <definedName name="__NOV97">#REF!</definedName>
    <definedName name="__NOV98">#REF!</definedName>
    <definedName name="__NOV99">#REF!</definedName>
    <definedName name="__OUT94">#REF!</definedName>
    <definedName name="__OUT95">#REF!</definedName>
    <definedName name="__OUT96">#REF!</definedName>
    <definedName name="__OUT97">#REF!</definedName>
    <definedName name="__OUT98" hidden="1">{#N/A,#N/A,TRUE,"Serviços"}</definedName>
    <definedName name="__OUT988888" hidden="1">{#N/A,#N/A,TRUE,"Serviços"}</definedName>
    <definedName name="__OUT99">#REF!</definedName>
    <definedName name="__PA01" hidden="1">{"'teste'!$B$2:$R$49"}</definedName>
    <definedName name="__PAG1">"$#REF!.$C$16"</definedName>
    <definedName name="__PAG10">"$#REF!.$C$26"</definedName>
    <definedName name="__PAG11">"$#REF!.$C$27"</definedName>
    <definedName name="__PAG12">"$#REF!.$C$28"</definedName>
    <definedName name="__PAG13">"$#REF!.$C$21"</definedName>
    <definedName name="__PAG2">"$#REF!.$C$17"</definedName>
    <definedName name="__PAG3">"$#REF!.$C$18"</definedName>
    <definedName name="__PAG4">"$#REF!.$C$19"</definedName>
    <definedName name="__PAG5">"$#REF!.$C$20"</definedName>
    <definedName name="__PAG6">"$#REF!.$C$22"</definedName>
    <definedName name="__PAG7">"$#REF!.$C$23"</definedName>
    <definedName name="__PAG8">"$#REF!.$C$24"</definedName>
    <definedName name="__PAG9">"$#REF!.$C$25"</definedName>
    <definedName name="__PCM30">NA()</definedName>
    <definedName name="__PL1">NA()</definedName>
    <definedName name="__PLA2">NA()</definedName>
    <definedName name="__PNV2002">NA()</definedName>
    <definedName name="__PNV2003">NA()</definedName>
    <definedName name="__PNV2009">NA()</definedName>
    <definedName name="__PTB10">NA()</definedName>
    <definedName name="__QQ2">#N/A</definedName>
    <definedName name="__r">#REF!</definedName>
    <definedName name="__Rbv1">#REF!</definedName>
    <definedName name="__RET1">#REF!</definedName>
    <definedName name="__SE2">#REF!</definedName>
    <definedName name="__SEG1">#REF!</definedName>
    <definedName name="__SET94">#REF!</definedName>
    <definedName name="__SET95">#REF!</definedName>
    <definedName name="__SET96">#REF!</definedName>
    <definedName name="__SET97">#REF!</definedName>
    <definedName name="__SET98">#REF!</definedName>
    <definedName name="__SET99">#REF!</definedName>
    <definedName name="__STC04">#REF!</definedName>
    <definedName name="__TB10">NA()</definedName>
    <definedName name="__tb97">"$#REF!.$E$71"</definedName>
    <definedName name="__tbw97">"$#REF!.$E$73"</definedName>
    <definedName name="__TCB5">#REF!</definedName>
    <definedName name="__tcc4">#REF!</definedName>
    <definedName name="__TCM30">'[2]MATBET CUSTO'!$F$22</definedName>
    <definedName name="__TOT1">NA()</definedName>
    <definedName name="__TOT2">NA()</definedName>
    <definedName name="__TOT3">NA()</definedName>
    <definedName name="__TOT4">NA()</definedName>
    <definedName name="__TOT5">NA()</definedName>
    <definedName name="__TOT6">NA()</definedName>
    <definedName name="__TOT7">NA()</definedName>
    <definedName name="__TP10">#REF!</definedName>
    <definedName name="__TP5">#REF!</definedName>
    <definedName name="__TSD2">NA()</definedName>
    <definedName name="__tt1">#N/A</definedName>
    <definedName name="__VV9">#REF!</definedName>
    <definedName name="__xlfn.AVERAGEIF" hidden="1">#NAME?</definedName>
    <definedName name="__xlfn.RTD" hidden="1">#NAME?</definedName>
    <definedName name="__xlnm.Print_Area_2">#REF!</definedName>
    <definedName name="__xlnm.Print_Area_4">NA()</definedName>
    <definedName name="_0">#REF!</definedName>
    <definedName name="_0_1">#REF!</definedName>
    <definedName name="_0_11">#REF!</definedName>
    <definedName name="_0_12">#REF!</definedName>
    <definedName name="_0_13">#REF!</definedName>
    <definedName name="_0_14">#N/A</definedName>
    <definedName name="_0_14_1">#N/A</definedName>
    <definedName name="_0_15">#REF!</definedName>
    <definedName name="_0_16">#REF!</definedName>
    <definedName name="_0_17">#REF!</definedName>
    <definedName name="_0_19">#REF!</definedName>
    <definedName name="_0_2">#REF!</definedName>
    <definedName name="_0_28">#REF!</definedName>
    <definedName name="_0_3">#REF!</definedName>
    <definedName name="_0_4">#REF!</definedName>
    <definedName name="_0_7">#REF!</definedName>
    <definedName name="_0_7_1">#REF!</definedName>
    <definedName name="_0_7_14">#N/A</definedName>
    <definedName name="_0_9">#REF!</definedName>
    <definedName name="_01_09_96">NA()</definedName>
    <definedName name="_01_09_96_25">#REF!</definedName>
    <definedName name="_08.302.01">#REF!</definedName>
    <definedName name="_08.302.01_1">#REF!</definedName>
    <definedName name="_08_302_01">NA()</definedName>
    <definedName name="_1__123Graph_ACHART_1" hidden="1">#REF!</definedName>
    <definedName name="_1_I_1">#REF!</definedName>
    <definedName name="_10__123Graph_ECHART_1" hidden="1">#REF!</definedName>
    <definedName name="_10_a_14_1">#REF!</definedName>
    <definedName name="_100Excel_BuiltIn_Print_Area_7_1_1_1">#N/A</definedName>
    <definedName name="_101Excel_BuiltIn_Print_Area_7_1_1_2">#N/A</definedName>
    <definedName name="_104Excel_BuiltIn_Print_Area_8_1">#REF!</definedName>
    <definedName name="_106Excel_BuiltIn_Print_Area_8_1_1">#N/A</definedName>
    <definedName name="_107Excel_BuiltIn_Print_Area_8_1_1_1">#N/A</definedName>
    <definedName name="_11_a_7_1">#N/A</definedName>
    <definedName name="_110Excel_BuiltIn_Print_Titles_1_1">#REF!</definedName>
    <definedName name="_112Excel_BuiltIn_Print_Titles_1_1_1">#N/A</definedName>
    <definedName name="_113Excel_BuiltIn_Print_Titles_1_1_1_1">#N/A</definedName>
    <definedName name="_114Excel_BuiltIn_Print_Titles_1_1_1_2">#N/A</definedName>
    <definedName name="_115Print_Area_MI_1_1">#REF!</definedName>
    <definedName name="_12__123Graph_FCHART_1" hidden="1">#REF!</definedName>
    <definedName name="_12_c_1">#REF!</definedName>
    <definedName name="_123" hidden="1">{#N/A,#N/A,TRUE,"Serviços"}</definedName>
    <definedName name="_13_c_11_1">#REF!</definedName>
    <definedName name="_14__123Graph_XCHART_3" hidden="1">#REF!</definedName>
    <definedName name="_14_c_12_1">#REF!</definedName>
    <definedName name="_15_c_13_1">#REF!</definedName>
    <definedName name="_15Excel_BuiltIn_Print_Titles_2_1">#REF!</definedName>
    <definedName name="_16_c_15_1">#REF!</definedName>
    <definedName name="_17_c_16_1">#REF!</definedName>
    <definedName name="_18_c_17_1">#REF!</definedName>
    <definedName name="_1830201" hidden="1">#N/A</definedName>
    <definedName name="_1830201_26">NA()</definedName>
    <definedName name="_1830201_27">NA()</definedName>
    <definedName name="_18Excel_BuiltIn_Print_Area_1_1">#REF!</definedName>
    <definedName name="_19_c_19_1">#REF!</definedName>
    <definedName name="_1Excel_BuiltIn_Print_Area_1_1">#REF!</definedName>
    <definedName name="_1Excel_BuiltIn_Print_Area_2_1">#REF!</definedName>
    <definedName name="_1Excel_BuiltIn_Print_Area_5_1">#REF!</definedName>
    <definedName name="_1Excel_BuiltIn_Print_Area_7_1">#REF!</definedName>
    <definedName name="_1Excel_BuiltIn_Print_Area_9_1">"$#REF!.$A$1:$P$515"</definedName>
    <definedName name="_1VB3">#REF!</definedName>
    <definedName name="_2">#REF!</definedName>
    <definedName name="_2__123Graph_ACHART_3" hidden="1">#REF!</definedName>
    <definedName name="_2_0_1">#N/A</definedName>
    <definedName name="_2_11">#REF!</definedName>
    <definedName name="_2_12">#REF!</definedName>
    <definedName name="_2_13">#REF!</definedName>
    <definedName name="_2_14">#N/A</definedName>
    <definedName name="_2_15">#REF!</definedName>
    <definedName name="_2_16">#REF!</definedName>
    <definedName name="_2_17">#REF!</definedName>
    <definedName name="_2_19">#REF!</definedName>
    <definedName name="_2_2">#REF!</definedName>
    <definedName name="_2_28">#REF!</definedName>
    <definedName name="_2_3">#REF!</definedName>
    <definedName name="_2_4">#REF!</definedName>
    <definedName name="_2_7">#REF!</definedName>
    <definedName name="_2_9">#REF!</definedName>
    <definedName name="_20_c_2_1">#REF!</definedName>
    <definedName name="_21_c_28_1">#REF!</definedName>
    <definedName name="_22_c_3_1">#REF!</definedName>
    <definedName name="_23_c_4_1">#REF!</definedName>
    <definedName name="_24_c_7_1">#REF!</definedName>
    <definedName name="_25_c_9_1">#REF!</definedName>
    <definedName name="_27_I_1">#N/A</definedName>
    <definedName name="_28_I_1_1">#N/A</definedName>
    <definedName name="_29_I_1_2">#N/A</definedName>
    <definedName name="_2Excel_BuiltIn_Print_Area_5_1">#REF!</definedName>
    <definedName name="_2Excel_BuiltIn_Print_Area_7_1">"'file:///Y:/ENGENHARIA/Deise Aoki/PATOS - OK/PATOS 05-09-2007-ok/Laptop - Arquivos/DNIT/PATOs/Rondonópolis/PATO_BR-364_km_000_ao_km_11290_LICITAÇÃO MAIO DE 2007.xls'#$reg_mec_fx_dm_.$#REF!$#REF!:$#REF!$#REF!"</definedName>
    <definedName name="_2Excel_BuiltIn_Print_Area_8_1">#REF!</definedName>
    <definedName name="_3_0_1_1">#N/A</definedName>
    <definedName name="_31_S_1">#N/A</definedName>
    <definedName name="_32_S_1_1">#N/A</definedName>
    <definedName name="_33_S_1_2">#N/A</definedName>
    <definedName name="_34_S_14_1">#REF!</definedName>
    <definedName name="_35_x_1">#REF!</definedName>
    <definedName name="_36_x_11_1">#REF!</definedName>
    <definedName name="_37_x_12_1">#REF!</definedName>
    <definedName name="_38_x_13_1">#REF!</definedName>
    <definedName name="_39_x_15_1">#REF!</definedName>
    <definedName name="_3Excel_BuiltIn_Print_Area_11_1_1">"$#REF!.$A$1:$AL$33"</definedName>
    <definedName name="_3Excel_BuiltIn_Print_Titles_1_1">#REF!</definedName>
    <definedName name="_3S0120000">#N/A</definedName>
    <definedName name="_3S0120000_1">#REF!</definedName>
    <definedName name="_3S0193000">#N/A</definedName>
    <definedName name="_3S0193000_1">#REF!</definedName>
    <definedName name="_3S0220001">#N/A</definedName>
    <definedName name="_3S0220001_1">#REF!</definedName>
    <definedName name="_3S0223000">#N/A</definedName>
    <definedName name="_3S0223000_1">#REF!</definedName>
    <definedName name="_3S0240000">#N/A</definedName>
    <definedName name="_3S0240000_1">#REF!</definedName>
    <definedName name="_3S0251000">#N/A</definedName>
    <definedName name="_3S0251000_1">#REF!</definedName>
    <definedName name="_3S0253001">#N/A</definedName>
    <definedName name="_3S0253001_1">#REF!</definedName>
    <definedName name="_3S0254000">#N/A</definedName>
    <definedName name="_3S0254000_1">#REF!</definedName>
    <definedName name="_3S0260100">#N/A</definedName>
    <definedName name="_3S0260100_1">#REF!</definedName>
    <definedName name="_3S0290000">#N/A</definedName>
    <definedName name="_3S0290000_1">#REF!</definedName>
    <definedName name="_3S0331000">#N/A</definedName>
    <definedName name="_3S0331000_1">#REF!</definedName>
    <definedName name="_3S0332901">#N/A</definedName>
    <definedName name="_3S0332901_1">#REF!</definedName>
    <definedName name="_3S0334002">#N/A</definedName>
    <definedName name="_3S0334002_1">#REF!</definedName>
    <definedName name="_3S0335300">#N/A</definedName>
    <definedName name="_3S0335300_1">#REF!</definedName>
    <definedName name="_3S0337000">#N/A</definedName>
    <definedName name="_3S0337000_1">#REF!</definedName>
    <definedName name="_3S0394001">#N/A</definedName>
    <definedName name="_3S0394001_1">#REF!</definedName>
    <definedName name="_3S0394002">#N/A</definedName>
    <definedName name="_3S0394002_1">#REF!</definedName>
    <definedName name="_3S0395000">#N/A</definedName>
    <definedName name="_3S0395000_1">#REF!</definedName>
    <definedName name="_3S0400000">#N/A</definedName>
    <definedName name="_3S0400000_1">#REF!</definedName>
    <definedName name="_3S0400001">#N/A</definedName>
    <definedName name="_3S0400001_1">#REF!</definedName>
    <definedName name="_3S0459000">#N/A</definedName>
    <definedName name="_3S0459000_1">#REF!</definedName>
    <definedName name="_3S0499908">#N/A</definedName>
    <definedName name="_3S0499908_1">#REF!</definedName>
    <definedName name="_3S0500000">#N/A</definedName>
    <definedName name="_3S0500000_1">#REF!</definedName>
    <definedName name="_3S0500100">#N/A</definedName>
    <definedName name="_3S0500100_1">#REF!</definedName>
    <definedName name="_3S0510102">#N/A</definedName>
    <definedName name="_3S0510102_1">#REF!</definedName>
    <definedName name="_3S0810000">#N/A</definedName>
    <definedName name="_3S0810000_1">#REF!</definedName>
    <definedName name="_3S0810101">#N/A</definedName>
    <definedName name="_3S0810101_1">#REF!</definedName>
    <definedName name="_3S0810102">#N/A</definedName>
    <definedName name="_3S0810102_1">#REF!</definedName>
    <definedName name="_3S0810201">#N/A</definedName>
    <definedName name="_3S0810201_1">#REF!</definedName>
    <definedName name="_3S0810900">#N/A</definedName>
    <definedName name="_3S0810900_1">#REF!</definedName>
    <definedName name="_3S0820000">#N/A</definedName>
    <definedName name="_3S0820000_1">#REF!</definedName>
    <definedName name="_3S0830001">#N/A</definedName>
    <definedName name="_3S0830001_1">#REF!</definedName>
    <definedName name="_3S0830101">#N/A</definedName>
    <definedName name="_3S0830101_1">#REF!</definedName>
    <definedName name="_3S0830102">#N/A</definedName>
    <definedName name="_3S0830102_1">#REF!</definedName>
    <definedName name="_3S0830103">#N/A</definedName>
    <definedName name="_3S0830103_1">#REF!</definedName>
    <definedName name="_3S0830201">#N/A</definedName>
    <definedName name="_3S0830201_1">#REF!</definedName>
    <definedName name="_3S0830202">#N/A</definedName>
    <definedName name="_3S0830202_1">#REF!</definedName>
    <definedName name="_3S0830203">#N/A</definedName>
    <definedName name="_3S0830203_1">#REF!</definedName>
    <definedName name="_3S0830204">#N/A</definedName>
    <definedName name="_3S0830204_1">#REF!</definedName>
    <definedName name="_3S0830205">#N/A</definedName>
    <definedName name="_3S0830205_1">#REF!</definedName>
    <definedName name="_3S0840000">#N/A</definedName>
    <definedName name="_3S0840000_1">#REF!</definedName>
    <definedName name="_3S0840001">#N/A</definedName>
    <definedName name="_3S0840001_1">#REF!</definedName>
    <definedName name="_3S0840002">#N/A</definedName>
    <definedName name="_3S0840002_1">#REF!</definedName>
    <definedName name="_3S0840100">#N/A</definedName>
    <definedName name="_3S0840100_1">#REF!</definedName>
    <definedName name="_3S0840200">#N/A</definedName>
    <definedName name="_3S0840200_1">#REF!</definedName>
    <definedName name="_3S0840300">#N/A</definedName>
    <definedName name="_3S0840300_1">#REF!</definedName>
    <definedName name="_3S0840400">#N/A</definedName>
    <definedName name="_3S0840400_1">#REF!</definedName>
    <definedName name="_3S0850000">#N/A</definedName>
    <definedName name="_3S0850000_1">#REF!</definedName>
    <definedName name="_3S0850100">#N/A</definedName>
    <definedName name="_3S0850100_1">#REF!</definedName>
    <definedName name="_3S0851000">#N/A</definedName>
    <definedName name="_3S0851000_1">#REF!</definedName>
    <definedName name="_3S0851100">#N/A</definedName>
    <definedName name="_3S0851100_1">#REF!</definedName>
    <definedName name="_3S0890000">#N/A</definedName>
    <definedName name="_3S0890000_1">#REF!</definedName>
    <definedName name="_3S0890001">#N/A</definedName>
    <definedName name="_3S0890001_1">#REF!</definedName>
    <definedName name="_3S0890100">#N/A</definedName>
    <definedName name="_3S0890100_1">#REF!</definedName>
    <definedName name="_3S0890101">#N/A</definedName>
    <definedName name="_3S0890101_1">#REF!</definedName>
    <definedName name="_3S0891000">#N/A</definedName>
    <definedName name="_3S0891000_1">#REF!</definedName>
    <definedName name="_3S0900200">#N/A</definedName>
    <definedName name="_3S0900200_1">#REF!</definedName>
    <definedName name="_3S0900203">#N/A</definedName>
    <definedName name="_3S0900203_1">#REF!</definedName>
    <definedName name="_3S0900241">#N/A</definedName>
    <definedName name="_3S0900241_1">#REF!</definedName>
    <definedName name="_3S0920270">#N/A</definedName>
    <definedName name="_3S0920270_1">#REF!</definedName>
    <definedName name="_4__123Graph_BCHART_1" hidden="1">#REF!</definedName>
    <definedName name="_4_0_14_1">#REF!</definedName>
    <definedName name="_40_x_16_1">#REF!</definedName>
    <definedName name="_41_x_17_1">#REF!</definedName>
    <definedName name="_42_x_19_1">#REF!</definedName>
    <definedName name="_43_x_2_1">#REF!</definedName>
    <definedName name="_44_x_28_1">#REF!</definedName>
    <definedName name="_45_x_3_1">#REF!</definedName>
    <definedName name="_46_x_4_1">#REF!</definedName>
    <definedName name="_47_x_7_1">#REF!</definedName>
    <definedName name="_48_x_9_1">#REF!</definedName>
    <definedName name="_4S0612001">#N/A</definedName>
    <definedName name="_4S0612001_1">#REF!</definedName>
    <definedName name="_4S0612101">#N/A</definedName>
    <definedName name="_4S0612101_1">#REF!</definedName>
    <definedName name="_4S0612111">#N/A</definedName>
    <definedName name="_4S0612111_1">#REF!</definedName>
    <definedName name="_4S0620002">#N/A</definedName>
    <definedName name="_4S0620002_1">#REF!</definedName>
    <definedName name="_5_0_7_1">#N/A</definedName>
    <definedName name="_50_z_1">#N/A</definedName>
    <definedName name="_51_z_1_1">#N/A</definedName>
    <definedName name="_52Excel_BuiltIn_Criteria_1">#REF!</definedName>
    <definedName name="_53Excel_BuiltIn_Criteria_11_1">#REF!</definedName>
    <definedName name="_54Excel_BuiltIn_Criteria_12_1">#REF!</definedName>
    <definedName name="_55Excel_BuiltIn_Criteria_13_1">#REF!</definedName>
    <definedName name="_56Excel_BuiltIn_Criteria_15_1">#REF!</definedName>
    <definedName name="_57Excel_BuiltIn_Criteria_16_1">#REF!</definedName>
    <definedName name="_58Excel_BuiltIn_Criteria_17_1">#REF!</definedName>
    <definedName name="_59Excel_BuiltIn_Criteria_19_1">#REF!</definedName>
    <definedName name="_6__123Graph_CCHART_1" hidden="1">#REF!</definedName>
    <definedName name="_6_2_1">#N/A</definedName>
    <definedName name="_60Excel_BuiltIn_Criteria_2_1">#REF!</definedName>
    <definedName name="_61Excel_BuiltIn_Criteria_28_1">#REF!</definedName>
    <definedName name="_62Excel_BuiltIn_Criteria_3_1">#REF!</definedName>
    <definedName name="_63Excel_BuiltIn_Criteria_4_1">#REF!</definedName>
    <definedName name="_64Excel_BuiltIn_Criteria_7_1">#REF!</definedName>
    <definedName name="_65Excel_BuiltIn_Criteria_9_1">#REF!</definedName>
    <definedName name="_67Excel_BuiltIn_Database_1">#N/A</definedName>
    <definedName name="_68Excel_BuiltIn_Database_1_1">#N/A</definedName>
    <definedName name="_70Excel_BuiltIn_Print_Area_1_1">#REF!</definedName>
    <definedName name="_72Excel_BuiltIn_Print_Area_1_1_1">#N/A</definedName>
    <definedName name="_74Excel_BuiltIn_Print_Area_1_1_1_1">#REF!</definedName>
    <definedName name="_76Excel_BuiltIn_Print_Area_1_1_1_1_1">#N/A</definedName>
    <definedName name="_77Excel_BuiltIn_Print_Area_1_1_1_1_1_1">#N/A</definedName>
    <definedName name="_78Excel_BuiltIn_Print_Area_1_1_1_1_1_1_1">#N/A</definedName>
    <definedName name="_79Excel_BuiltIn_Print_Area_1_1_1_1_1_1_1_1">#N/A</definedName>
    <definedName name="_8__123Graph_DCHART_1" hidden="1">#REF!</definedName>
    <definedName name="_8_a_1">#N/A</definedName>
    <definedName name="_80Excel_BuiltIn_Print_Area_1_1_1_1_1_1_1_1_1">#N/A</definedName>
    <definedName name="_81Excel_BuiltIn_Print_Area_1_1_1_1_1_1_1_1_1_1">#N/A</definedName>
    <definedName name="_82Excel_BuiltIn_Print_Area_2_1">#REF!</definedName>
    <definedName name="_85Excel_BuiltIn_Print_Area_2_1_1_1_1_1_1">#N/A</definedName>
    <definedName name="_86Excel_BuiltIn_Print_Area_2_1_1_1_1_1_1_1">#N/A</definedName>
    <definedName name="_87Excel_BuiltIn_Print_Area_2_1_1_1_1_1_1_1_1">#N/A</definedName>
    <definedName name="_88Excel_BuiltIn_Print_Area_20_1">#REF!</definedName>
    <definedName name="_89Excel_BuiltIn_Print_Area_3_1">#REF!</definedName>
    <definedName name="_9_a_1_1">#N/A</definedName>
    <definedName name="_90Excel_BuiltIn_Print_Area_3_1_1">#N/A</definedName>
    <definedName name="_91Excel_BuiltIn_Print_Area_3_1_1_1">#N/A</definedName>
    <definedName name="_92Excel_BuiltIn_Print_Area_3_1_1_1_1">#N/A</definedName>
    <definedName name="_93Excel_BuiltIn_Print_Area_3_1_1_1_1_1">#N/A</definedName>
    <definedName name="_94Excel_BuiltIn_Print_Area_6_1">#REF!</definedName>
    <definedName name="_97Excel_BuiltIn_Print_Area_7_1">#REF!</definedName>
    <definedName name="_99Excel_BuiltIn_Print_Area_7_1_1">#N/A</definedName>
    <definedName name="_a">#REF!</definedName>
    <definedName name="_a_1">#REF!</definedName>
    <definedName name="_a_11">#REF!</definedName>
    <definedName name="_a_12">#REF!</definedName>
    <definedName name="_a_13">#REF!</definedName>
    <definedName name="_a_14">#N/A</definedName>
    <definedName name="_a_14_1">#N/A</definedName>
    <definedName name="_a_15">#REF!</definedName>
    <definedName name="_a_16">#REF!</definedName>
    <definedName name="_a_17">#REF!</definedName>
    <definedName name="_a_19">#REF!</definedName>
    <definedName name="_a_2">#REF!</definedName>
    <definedName name="_a_28">#REF!</definedName>
    <definedName name="_a_3">#REF!</definedName>
    <definedName name="_a_4">#REF!</definedName>
    <definedName name="_a_7">#REF!</definedName>
    <definedName name="_a_7_1">#REF!</definedName>
    <definedName name="_a_7_14">#N/A</definedName>
    <definedName name="_a_9">#REF!</definedName>
    <definedName name="_AA2">#N/A</definedName>
    <definedName name="_ACA25">NA()</definedName>
    <definedName name="_ACA50">NA()</definedName>
    <definedName name="_ACM30">'[2]MATBET CUSTO'!$E$9</definedName>
    <definedName name="_arg13">#REF!</definedName>
    <definedName name="_arg16">#REF!</definedName>
    <definedName name="_BDI1">[2]INVENTÁRIO!$B$3</definedName>
    <definedName name="_BSADJ">#REF!</definedName>
    <definedName name="_BSTGT">#REF!</definedName>
    <definedName name="_c_11">#REF!</definedName>
    <definedName name="_c_12">#REF!</definedName>
    <definedName name="_c_13">#REF!</definedName>
    <definedName name="_c_15">#REF!</definedName>
    <definedName name="_c_16">#REF!</definedName>
    <definedName name="_c_17">#REF!</definedName>
    <definedName name="_c_19">#REF!</definedName>
    <definedName name="_c_2">#REF!</definedName>
    <definedName name="_c_28">#REF!</definedName>
    <definedName name="_c_3">#REF!</definedName>
    <definedName name="_c_4">#REF!</definedName>
    <definedName name="_c_7">#REF!</definedName>
    <definedName name="_c_9">#REF!</definedName>
    <definedName name="_cab1">#REF!</definedName>
    <definedName name="_CAP20">#REF!</definedName>
    <definedName name="_CCM30">NA()</definedName>
    <definedName name="_CMM30">NA()</definedName>
    <definedName name="_Database">#REF!</definedName>
    <definedName name="_Ext2">#REF!</definedName>
    <definedName name="_Fill" hidden="1">#REF!</definedName>
    <definedName name="_xlnm._FilterDatabase" hidden="1">#REF!</definedName>
    <definedName name="_I">NA()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_25">#REF!</definedName>
    <definedName name="_IND1">#REF!</definedName>
    <definedName name="_IND2">#REF!</definedName>
    <definedName name="_JAZ1">#REF!</definedName>
    <definedName name="_JAZ11">#REF!</definedName>
    <definedName name="_JAZ2">#REF!</definedName>
    <definedName name="_JAZ22">#REF!</definedName>
    <definedName name="_JAZ3">#REF!</definedName>
    <definedName name="_JAZ33">#REF!</definedName>
    <definedName name="_Key1">NA()</definedName>
    <definedName name="_Key2">NA()</definedName>
    <definedName name="_KM406407">NA()</definedName>
    <definedName name="_km736">#REF!</definedName>
    <definedName name="_la2">NA()</definedName>
    <definedName name="_MED1">#REF!</definedName>
    <definedName name="_MM" hidden="1">#REF!</definedName>
    <definedName name="_Order1" hidden="1">255</definedName>
    <definedName name="_Order2">0</definedName>
    <definedName name="_OUT98" hidden="1">{#N/A,#N/A,TRUE,"Serviços"}</definedName>
    <definedName name="_OUT98_" hidden="1">{#N/A,#N/A,TRUE,"Serviços"}</definedName>
    <definedName name="_OUTTTT9888" hidden="1">{#N/A,#N/A,TRUE,"Serviços"}</definedName>
    <definedName name="_PA01" hidden="1">{"'teste'!$B$2:$R$49"}</definedName>
    <definedName name="_PAG1">"$#REF!.$C$16"</definedName>
    <definedName name="_PAG10">"$#REF!.$C$26"</definedName>
    <definedName name="_PAG11">"$#REF!.$C$27"</definedName>
    <definedName name="_PAG12">"$#REF!.$C$28"</definedName>
    <definedName name="_PAG13">"$#REF!.$C$21"</definedName>
    <definedName name="_PAG2">"$#REF!.$C$17"</definedName>
    <definedName name="_PAG3">"$#REF!.$C$18"</definedName>
    <definedName name="_PAG4">"$#REF!.$C$19"</definedName>
    <definedName name="_PAG5">"$#REF!.$C$20"</definedName>
    <definedName name="_PAG6">"$#REF!.$C$22"</definedName>
    <definedName name="_PAG7">"$#REF!.$C$23"</definedName>
    <definedName name="_PAG8">"$#REF!.$C$24"</definedName>
    <definedName name="_PAG9">"$#REF!.$C$25"</definedName>
    <definedName name="_Parse_On" hidden="1">#REF!</definedName>
    <definedName name="_Parse_Out" hidden="1">#REF!</definedName>
    <definedName name="_PCM30">NA()</definedName>
    <definedName name="_PE412">#N/A</definedName>
    <definedName name="_PL1">NA()</definedName>
    <definedName name="_PLA2">NA()</definedName>
    <definedName name="_PM405">#N/A</definedName>
    <definedName name="_PNV2002">NA()</definedName>
    <definedName name="_PNV2003">NA()</definedName>
    <definedName name="_PNV2009">NA()</definedName>
    <definedName name="_PTB10">NA()</definedName>
    <definedName name="_pu334">#N/A</definedName>
    <definedName name="_pu335">#N/A</definedName>
    <definedName name="_PUE412">#N/A</definedName>
    <definedName name="_pum405">#N/A</definedName>
    <definedName name="_pum969">#N/A</definedName>
    <definedName name="_QQ2">#N/A</definedName>
    <definedName name="_r">#REF!</definedName>
    <definedName name="_r_15">#REF!</definedName>
    <definedName name="_r_4">#REF!</definedName>
    <definedName name="_Rbv1">#REF!</definedName>
    <definedName name="_RECONF.">#REF!</definedName>
    <definedName name="_Regression_Int" hidden="1">1</definedName>
    <definedName name="_RET1">#REF!</definedName>
    <definedName name="_S">NA()</definedName>
    <definedName name="_S_1">#REF!</definedName>
    <definedName name="_S_1_1">#REF!</definedName>
    <definedName name="_S_1_14">#N/A</definedName>
    <definedName name="_S_10">#REF!</definedName>
    <definedName name="_S_11">#REF!</definedName>
    <definedName name="_S_12">#REF!</definedName>
    <definedName name="_S_13">#REF!</definedName>
    <definedName name="_S_14">#N/A</definedName>
    <definedName name="_S_14_1">#N/A</definedName>
    <definedName name="_S_15">#REF!</definedName>
    <definedName name="_S_16">#REF!</definedName>
    <definedName name="_S_17">#REF!</definedName>
    <definedName name="_S_19">#REF!</definedName>
    <definedName name="_S_2">#REF!</definedName>
    <definedName name="_S_25">#REF!</definedName>
    <definedName name="_S_27">#REF!</definedName>
    <definedName name="_S_28">#REF!</definedName>
    <definedName name="_S_29">#REF!</definedName>
    <definedName name="_S_3">#REF!</definedName>
    <definedName name="_S_31">#REF!</definedName>
    <definedName name="_S_4">#REF!</definedName>
    <definedName name="_S_7">#REF!</definedName>
    <definedName name="_S_9">#REF!</definedName>
    <definedName name="_SC1">#N/A</definedName>
    <definedName name="_SC10">#N/A</definedName>
    <definedName name="_SC11">#N/A</definedName>
    <definedName name="_SC12">#N/A</definedName>
    <definedName name="_SC13">#N/A</definedName>
    <definedName name="_SC14">#N/A</definedName>
    <definedName name="_SC2">#N/A</definedName>
    <definedName name="_SC3">#N/A</definedName>
    <definedName name="_SC4">#N/A</definedName>
    <definedName name="_SC5">#N/A</definedName>
    <definedName name="_SC6">#N/A</definedName>
    <definedName name="_SC7">#N/A</definedName>
    <definedName name="_SC8">#N/A</definedName>
    <definedName name="_SC9">#N/A</definedName>
    <definedName name="_SEG1">#REF!</definedName>
    <definedName name="_Sort">NA()</definedName>
    <definedName name="_STC04">#REF!</definedName>
    <definedName name="_tab1">#REF!</definedName>
    <definedName name="_TB10">NA()</definedName>
    <definedName name="_tb97">"$#REF!.$E$71"</definedName>
    <definedName name="_tbw97">"$#REF!.$E$73"</definedName>
    <definedName name="_TCB5">#REF!</definedName>
    <definedName name="_tcc4">#REF!</definedName>
    <definedName name="_TCM30">'[2]MATBET CUSTO'!$F$22</definedName>
    <definedName name="_TOT1">NA()</definedName>
    <definedName name="_TOT2">NA()</definedName>
    <definedName name="_TOT3">NA()</definedName>
    <definedName name="_TOT4">NA()</definedName>
    <definedName name="_TOT5">NA()</definedName>
    <definedName name="_TOT6">NA()</definedName>
    <definedName name="_TOT7">NA()</definedName>
    <definedName name="_TP10">#REF!</definedName>
    <definedName name="_TP5">#REF!</definedName>
    <definedName name="_TSD2">NA()</definedName>
    <definedName name="_tt1">[0]!_tt1</definedName>
    <definedName name="_VV9">#REF!</definedName>
    <definedName name="_x_11">#REF!</definedName>
    <definedName name="_x_12">#REF!</definedName>
    <definedName name="_x_13">#REF!</definedName>
    <definedName name="_x_15">#REF!</definedName>
    <definedName name="_x_16">#REF!</definedName>
    <definedName name="_x_17">#REF!</definedName>
    <definedName name="_x_19">#REF!</definedName>
    <definedName name="_x_2">#REF!</definedName>
    <definedName name="_x_28">#REF!</definedName>
    <definedName name="_x_3">#REF!</definedName>
    <definedName name="_x_4">#REF!</definedName>
    <definedName name="_x_7">#REF!</definedName>
    <definedName name="_x_9">#REF!</definedName>
    <definedName name="_xlnm_Database">NA()</definedName>
    <definedName name="_xlnm_Print_Area">NA()</definedName>
    <definedName name="_xlnm_Recorder">NA()</definedName>
    <definedName name="_z_1">#REF!</definedName>
    <definedName name="_z_11">#REF!</definedName>
    <definedName name="_z_12">#REF!</definedName>
    <definedName name="_z_13">#REF!</definedName>
    <definedName name="_z_15">#REF!</definedName>
    <definedName name="_z_16">#REF!</definedName>
    <definedName name="_z_17">#REF!</definedName>
    <definedName name="_z_19">#REF!</definedName>
    <definedName name="_z_2">#REF!</definedName>
    <definedName name="_z_28">#REF!</definedName>
    <definedName name="_z_3">#REF!</definedName>
    <definedName name="_z_4">#REF!</definedName>
    <definedName name="_z_7">#REF!</definedName>
    <definedName name="_z_9">#REF!</definedName>
    <definedName name="a">NA()</definedName>
    <definedName name="A_1">#REF!</definedName>
    <definedName name="a_25">#REF!</definedName>
    <definedName name="a14.1.18">#REF!</definedName>
    <definedName name="AA">NA()</definedName>
    <definedName name="AA_1">AA_1</definedName>
    <definedName name="AA_10">AA_10</definedName>
    <definedName name="AA_12">AA_12</definedName>
    <definedName name="AA_13">AA_13</definedName>
    <definedName name="AA_14">AA_14</definedName>
    <definedName name="AA_19">#N/A</definedName>
    <definedName name="AA_2">AA_2</definedName>
    <definedName name="AA_21">#N/A</definedName>
    <definedName name="AA_22">AA_22</definedName>
    <definedName name="AA_23">#N/A</definedName>
    <definedName name="AA_24">#N/A</definedName>
    <definedName name="AA_25">AA_25</definedName>
    <definedName name="AA_26">AA_26</definedName>
    <definedName name="AA_27">AA_27</definedName>
    <definedName name="AA_28">AA_28</definedName>
    <definedName name="AA_29">AA_29</definedName>
    <definedName name="AA_3">AA_3</definedName>
    <definedName name="AA_30">AA_30</definedName>
    <definedName name="AA_31">AA_31</definedName>
    <definedName name="AA_32">AA_32</definedName>
    <definedName name="AA_33">AA_33</definedName>
    <definedName name="AA_34">AA_34</definedName>
    <definedName name="AA_35">AA_35</definedName>
    <definedName name="AA_36">AA_36</definedName>
    <definedName name="AA_37">AA_37</definedName>
    <definedName name="AA_38">AA_38</definedName>
    <definedName name="AA_39">#N/A</definedName>
    <definedName name="AA_4">AA_4</definedName>
    <definedName name="AA_40">#N/A</definedName>
    <definedName name="AA_41">#N/A</definedName>
    <definedName name="AA_42">#N/A</definedName>
    <definedName name="AA_43">#N/A</definedName>
    <definedName name="AA_44">#N/A</definedName>
    <definedName name="AA_45">#N/A</definedName>
    <definedName name="AA_46">#N/A</definedName>
    <definedName name="AA_47">#N/A</definedName>
    <definedName name="AA_48">#N/A</definedName>
    <definedName name="AA_5">AA_5</definedName>
    <definedName name="AA_51">#N/A</definedName>
    <definedName name="AA_52">#N/A</definedName>
    <definedName name="AA_53">#N/A</definedName>
    <definedName name="AA_54">#N/A</definedName>
    <definedName name="AA_55">#N/A</definedName>
    <definedName name="AA_56">#N/A</definedName>
    <definedName name="AA_57">#N/A</definedName>
    <definedName name="AA_58">#N/A</definedName>
    <definedName name="AA_59">#N/A</definedName>
    <definedName name="AA_6">AA_6</definedName>
    <definedName name="AA_60">#N/A</definedName>
    <definedName name="AA_61">#N/A</definedName>
    <definedName name="AA_62">#N/A</definedName>
    <definedName name="AA_63">#N/A</definedName>
    <definedName name="AA_64">#N/A</definedName>
    <definedName name="AA_65">#N/A</definedName>
    <definedName name="AA_66">#N/A</definedName>
    <definedName name="AA_67">#N/A</definedName>
    <definedName name="AA_68">#N/A</definedName>
    <definedName name="AA_69">#N/A</definedName>
    <definedName name="AA_7">AA_7</definedName>
    <definedName name="AA_70">#N/A</definedName>
    <definedName name="AA_71">#N/A</definedName>
    <definedName name="AA_72">#N/A</definedName>
    <definedName name="AA_8">AA_8</definedName>
    <definedName name="AA_9">AA_9</definedName>
    <definedName name="aaa">#REF!</definedName>
    <definedName name="aaaa">NA()</definedName>
    <definedName name="aaaaa" hidden="1">{#N/A,#N/A,FALSE,"MO (2)"}</definedName>
    <definedName name="AAAAAAAAA">[0]!AAAAAAAAA</definedName>
    <definedName name="AAAAAAAAA_25">AAAAAAAAA_25</definedName>
    <definedName name="aauf">NA()</definedName>
    <definedName name="aauq">NA()</definedName>
    <definedName name="aauqs">NA()</definedName>
    <definedName name="AB">#N/A</definedName>
    <definedName name="abc">#N/A</definedName>
    <definedName name="ABC_ATUAL">NA()</definedName>
    <definedName name="ABC_LAGOA">NA()</definedName>
    <definedName name="ABR00">#REF!</definedName>
    <definedName name="ac">NA()</definedName>
    <definedName name="acabamentos">#REF!</definedName>
    <definedName name="acabamentos_1">#REF!</definedName>
    <definedName name="acabamentos_2">#REF!</definedName>
    <definedName name="acabamentos_3">#REF!</definedName>
    <definedName name="acabamentos_4">#REF!</definedName>
    <definedName name="ACAP20">NA()</definedName>
    <definedName name="acha.coluna">#REF!</definedName>
    <definedName name="acha.dados">#REF!</definedName>
    <definedName name="acha.dados2">#REF!</definedName>
    <definedName name="acha.linha">#REF!</definedName>
    <definedName name="acha.linha2">#REF!</definedName>
    <definedName name="acost" hidden="1">{#N/A,#N/A,TRUE,"Serviços"}</definedName>
    <definedName name="ACOSTD">#REF!</definedName>
    <definedName name="ACOSTLE">#REF!</definedName>
    <definedName name="ACRE" hidden="1">#REF!</definedName>
    <definedName name="acrescimo">#REF!</definedName>
    <definedName name="Acréscimo">#REF!</definedName>
    <definedName name="acrescimo_11">#REF!</definedName>
    <definedName name="acrescimo_12">#REF!</definedName>
    <definedName name="acrescimo_13">#REF!</definedName>
    <definedName name="acrescimo_15">#REF!</definedName>
    <definedName name="acrescimo_16">#REF!</definedName>
    <definedName name="acrescimo_17">#REF!</definedName>
    <definedName name="acrescimo_19">#REF!</definedName>
    <definedName name="acrescimo_2">#REF!</definedName>
    <definedName name="acrescimo_28">#REF!</definedName>
    <definedName name="acrescimo_3">#REF!</definedName>
    <definedName name="acrescimo_4">#REF!</definedName>
    <definedName name="acrescimo_7">#REF!</definedName>
    <definedName name="acrescimo_9">#REF!</definedName>
    <definedName name="acumulado">NA()</definedName>
    <definedName name="acumulado_1">#REF!</definedName>
    <definedName name="acumulado_4">#REF!</definedName>
    <definedName name="ad" hidden="1">{#N/A,#N/A,FALSE,"MO (2)"}</definedName>
    <definedName name="ademir" hidden="1">{#N/A,#N/A,FALSE,"Cronograma";#N/A,#N/A,FALSE,"Cronogr. 2"}</definedName>
    <definedName name="adfedfds">NA()</definedName>
    <definedName name="adicional_eixo">#REF!</definedName>
    <definedName name="AEMUL">#REF!</definedName>
    <definedName name="AEMULFLEX">#REF!</definedName>
    <definedName name="AFDD">#N/A</definedName>
    <definedName name="agff">#REF!</definedName>
    <definedName name="AGO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sto">#N/A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ILTON">#N/A</definedName>
    <definedName name="alcool">NA()</definedName>
    <definedName name="alcool_1">#REF!</definedName>
    <definedName name="alex" hidden="1">{#N/A,#N/A,FALSE,"MO (2)"}</definedName>
    <definedName name="alex_1" hidden="1">{#N/A,#N/A,FALSE,"MO (2)"}</definedName>
    <definedName name="ALTA">NA()</definedName>
    <definedName name="ALTA_10">#REF!</definedName>
    <definedName name="ALTA_25">#REF!</definedName>
    <definedName name="ALTA_27">#REF!</definedName>
    <definedName name="ALTA_29">#REF!</definedName>
    <definedName name="ALTA_9">#REF!</definedName>
    <definedName name="alteração">#REF!</definedName>
    <definedName name="alteração_1">#REF!</definedName>
    <definedName name="am" hidden="1">{#N/A,#N/A,FALSE,"MO (2)"}</definedName>
    <definedName name="AM_01">#N/A</definedName>
    <definedName name="AM_01_1">#REF!</definedName>
    <definedName name="AM_04">#N/A</definedName>
    <definedName name="AM_04_1">#REF!</definedName>
    <definedName name="AM_35">#N/A</definedName>
    <definedName name="AM_35_1">#REF!</definedName>
    <definedName name="AM_40">#N/A</definedName>
    <definedName name="AM_40_1">#REF!</definedName>
    <definedName name="AM_41">#N/A</definedName>
    <definedName name="AM_41_1">#REF!</definedName>
    <definedName name="AM_42">#N/A</definedName>
    <definedName name="AM_42_1">#REF!</definedName>
    <definedName name="AM_43">#N/A</definedName>
    <definedName name="AM_43_1">#REF!</definedName>
    <definedName name="amarela">NA()</definedName>
    <definedName name="amarela_25">#REF!</definedName>
    <definedName name="AMBIENTE">NA()</definedName>
    <definedName name="AND">#REF!</definedName>
    <definedName name="anscount" hidden="1">3</definedName>
    <definedName name="ant" hidden="1">{#N/A,#N/A,FALSE,"MO (2)"}</definedName>
    <definedName name="ant_1" hidden="1">{#N/A,#N/A,FALSE,"MO (2)"}</definedName>
    <definedName name="aoppp">#REF!</definedName>
    <definedName name="AQCAP20">"$#REF!.$I$15"</definedName>
    <definedName name="AQCM30">"$#REF!.$I$16"</definedName>
    <definedName name="AQRM1C">"$#REF!.$I$18"</definedName>
    <definedName name="AQRR1C">"$#REF!.$I$17"</definedName>
    <definedName name="area">NA()</definedName>
    <definedName name="_xlnm.Extract">#REF!</definedName>
    <definedName name="_xlnm.Print_Area" localSheetId="0">CFF!$A$1:$AB$79</definedName>
    <definedName name="_xlnm.Print_Area">#REF!</definedName>
    <definedName name="Área_impressão_IM">NA()</definedName>
    <definedName name="Área_impressão_IM2">#REF!</definedName>
    <definedName name="AREAL">#REF!</definedName>
    <definedName name="areal.pista">#REF!</definedName>
    <definedName name="AREAMICRO0.8">#REF!</definedName>
    <definedName name="AreaTeste">#REF!</definedName>
    <definedName name="AreaTeste2">#REF!</definedName>
    <definedName name="AREC">NA()</definedName>
    <definedName name="AREIA">NA()</definedName>
    <definedName name="AREIACS">NA()</definedName>
    <definedName name="AREIANP">#REF!</definedName>
    <definedName name="AREIAPAV">#REF!</definedName>
    <definedName name="AREIAPAVUSINA">#REF!</definedName>
    <definedName name="ARL1C">'[2]MATBET CUSTO'!$E$8</definedName>
    <definedName name="ARM1C">'[2]MATBET CUSTO'!$E$7</definedName>
    <definedName name="arquivo">#REF!</definedName>
    <definedName name="arquivo_1">#REF!</definedName>
    <definedName name="arquivo_2">#REF!</definedName>
    <definedName name="arquivo_3">#REF!</definedName>
    <definedName name="ARR1C">'[2]MATBET CUSTO'!$E$5</definedName>
    <definedName name="ARR2C">'[2]MATBET CUSTO'!$E$6</definedName>
    <definedName name="as">#REF!</definedName>
    <definedName name="asasa" hidden="1">{#N/A,#N/A,FALSE,"MO (2)"}</definedName>
    <definedName name="ASCAP20">#REF!</definedName>
    <definedName name="ASCM30">#REF!</definedName>
    <definedName name="asd">#REF!</definedName>
    <definedName name="asde">#REF!</definedName>
    <definedName name="asde_11">#REF!</definedName>
    <definedName name="asde_12">#REF!</definedName>
    <definedName name="asde_13">#REF!</definedName>
    <definedName name="asde_15">#REF!</definedName>
    <definedName name="asde_16">#REF!</definedName>
    <definedName name="asde_17">#REF!</definedName>
    <definedName name="asde_19">#REF!</definedName>
    <definedName name="asde_2">#REF!</definedName>
    <definedName name="asde_28">#REF!</definedName>
    <definedName name="asde_3">#REF!</definedName>
    <definedName name="asde_4">#REF!</definedName>
    <definedName name="asde_7">#REF!</definedName>
    <definedName name="asde_9">#REF!</definedName>
    <definedName name="ASDF" hidden="1">{#N/A,#N/A,TRUE,"Serviços"}</definedName>
    <definedName name="asdf_11">#REF!</definedName>
    <definedName name="asdf_12">#REF!</definedName>
    <definedName name="asdf_13">#REF!</definedName>
    <definedName name="asdf_15">#REF!</definedName>
    <definedName name="asdf_16">#REF!</definedName>
    <definedName name="asdf_17">#REF!</definedName>
    <definedName name="asdf_19">#REF!</definedName>
    <definedName name="asdf_2">#REF!</definedName>
    <definedName name="asdf_28">#REF!</definedName>
    <definedName name="asdf_3">#REF!</definedName>
    <definedName name="asdf_4">#REF!</definedName>
    <definedName name="asdf_7">#REF!</definedName>
    <definedName name="asdf_9">#REF!</definedName>
    <definedName name="ASDFAS">#REF!</definedName>
    <definedName name="asdfasdf">#REF!</definedName>
    <definedName name="ASDFG" hidden="1">{#N/A,#N/A,TRUE,"Serviços"}</definedName>
    <definedName name="asdfghqefha" hidden="1">{#N/A,#N/A,FALSE,"MO (2)"}</definedName>
    <definedName name="ASEMUL">#REF!</definedName>
    <definedName name="ASFALTO">#REF!</definedName>
    <definedName name="ASFGG" hidden="1">{#N/A,#N/A,TRUE,"Serviços"}</definedName>
    <definedName name="ASPEP">#REF!</definedName>
    <definedName name="ASRL1C">#REF!</definedName>
    <definedName name="ASRM1C">#REF!</definedName>
    <definedName name="ASRR1C">#REF!</definedName>
    <definedName name="ASRR1CF">#REF!</definedName>
    <definedName name="ASRR2C">#REF!</definedName>
    <definedName name="ASRR2CF">#REF!</definedName>
    <definedName name="ASS">_PL1</definedName>
    <definedName name="asscontrato">#REF!</definedName>
    <definedName name="ASSENTAMENTO">#REF!</definedName>
    <definedName name="asss" hidden="1">{#N/A,#N/A,TRUE,"Serviços"}</definedName>
    <definedName name="aterro">#REF!</definedName>
    <definedName name="Aterros">#REF!</definedName>
    <definedName name="ATRA">#REF!</definedName>
    <definedName name="ATSS">#REF!</definedName>
    <definedName name="ATUAL">"$#REF!.$F$29"</definedName>
    <definedName name="ATUALIZANDO">#REF!</definedName>
    <definedName name="Aut_original">#REF!</definedName>
    <definedName name="Aut_original_25">#REF!</definedName>
    <definedName name="Aut_resumo">#REF!</definedName>
    <definedName name="Aut_resumo_25">#REF!</definedName>
    <definedName name="aux">#REF!</definedName>
    <definedName name="auxiliar">#REF!</definedName>
    <definedName name="AVC">#N/A</definedName>
    <definedName name="AvFisZero">#N/A</definedName>
    <definedName name="AVV">#REF!</definedName>
    <definedName name="azul">NA()</definedName>
    <definedName name="azul_25">#REF!</definedName>
    <definedName name="AZULSINAL">NA()</definedName>
    <definedName name="AZULSINAL_25">#REF!</definedName>
    <definedName name="B">NA()</definedName>
    <definedName name="bacural">#REF!</definedName>
    <definedName name="banco">#REF!</definedName>
    <definedName name="banco_1">#REF!</definedName>
    <definedName name="_xlnm.Database">TEXT([6]Dados!$G$29,"mm-aaaa")</definedName>
    <definedName name="banco2">#REF!</definedName>
    <definedName name="banco2_19">#REF!</definedName>
    <definedName name="BASE">NA()</definedName>
    <definedName name="batista" hidden="1">{#N/A,#N/A,FALSE,"SS 1";#N/A,#N/A,FALSE,"SS 2";#N/A,#N/A,FALSE,"TER 1 (1)";#N/A,#N/A,FALSE,"TER 1 (2)";#N/A,#N/A,FALSE,"TER 2 ";#N/A,#N/A,FALSE,"TP  (1)";#N/A,#N/A,FALSE,"TP  (2)";#N/A,#N/A,FALSE,"CM BAR"}</definedName>
    <definedName name="bb">NA()</definedName>
    <definedName name="bb_38">#N/A</definedName>
    <definedName name="bbbb" hidden="1">{#N/A,#N/A,FALSE,"MO (2)"}</definedName>
    <definedName name="bbbb_1" hidden="1">{#N/A,#N/A,FALSE,"MO (2)"}</definedName>
    <definedName name="bbbbbb">NA()</definedName>
    <definedName name="bbbbbbb" hidden="1">{#N/A,#N/A,FALSE,"MO (2)"}</definedName>
    <definedName name="bbuu">#N/A</definedName>
    <definedName name="bc">#REF!</definedName>
    <definedName name="bc_11">#REF!</definedName>
    <definedName name="bc_12">#REF!</definedName>
    <definedName name="bc_13">#REF!</definedName>
    <definedName name="bc_15">#REF!</definedName>
    <definedName name="bc_16">#REF!</definedName>
    <definedName name="bc_17">#REF!</definedName>
    <definedName name="bc_19">#REF!</definedName>
    <definedName name="bc_2">#REF!</definedName>
    <definedName name="bc_28">#REF!</definedName>
    <definedName name="bc_3">#REF!</definedName>
    <definedName name="bc_4">#REF!</definedName>
    <definedName name="bc_7">#REF!</definedName>
    <definedName name="bc_9">#REF!</definedName>
    <definedName name="BD">NA()</definedName>
    <definedName name="BDI">NA()</definedName>
    <definedName name="BDI.Opcao">[7]DADOS!$F$18</definedName>
    <definedName name="BDI.TipoObra">[7]BDI!$A$138:$A$146</definedName>
    <definedName name="BDI_1">#REF!</definedName>
    <definedName name="BDI_10">#REF!</definedName>
    <definedName name="bdi_2">#REF!</definedName>
    <definedName name="BDI_25">#REF!</definedName>
    <definedName name="BDI_27">#REF!</definedName>
    <definedName name="BDI_29">#REF!</definedName>
    <definedName name="BDI_9">#REF!</definedName>
    <definedName name="BDI_DIF">NA()</definedName>
    <definedName name="BDIDESO">#REF!</definedName>
    <definedName name="BDIFIM">#REF!</definedName>
    <definedName name="BDIlds">'[8]LIGAÇÕES DOMICILIARES (SER)'!$K$13</definedName>
    <definedName name="BDIm">#REF!</definedName>
    <definedName name="BDIs">[9]Serv!$I$11</definedName>
    <definedName name="BDU">#REF!</definedName>
    <definedName name="bento">#REF!</definedName>
    <definedName name="BETE">NA()</definedName>
    <definedName name="BETUMINBETIM">#REF!</definedName>
    <definedName name="BETUMINCBA">#REF!</definedName>
    <definedName name="BETUMINOSO">#REF!</definedName>
    <definedName name="BG">NA()</definedName>
    <definedName name="BG_25">#REF!</definedName>
    <definedName name="bgbg">NA()</definedName>
    <definedName name="BGU">NA()</definedName>
    <definedName name="BGU_25">#REF!</definedName>
    <definedName name="BI">#REF!</definedName>
    <definedName name="BII">#REF!</definedName>
    <definedName name="BIO">NA()</definedName>
    <definedName name="Bloco" hidden="1">#REF!</definedName>
    <definedName name="Bloco2" hidden="1">#REF!</definedName>
    <definedName name="BLOCOS" hidden="1">{#N/A,#N/A,FALSE,"Plan1"}</definedName>
    <definedName name="bonificação">#REF!</definedName>
    <definedName name="bosta" hidden="1">{#N/A,#N/A,FALSE,"Cronograma";#N/A,#N/A,FALSE,"Cronogr. 2"}</definedName>
    <definedName name="BR">#REF!</definedName>
    <definedName name="BR_1">#REF!</definedName>
    <definedName name="BRITA">NA()</definedName>
    <definedName name="BRIT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P1">#REF!</definedName>
    <definedName name="BRITAP2">#REF!</definedName>
    <definedName name="BS">#REF!</definedName>
    <definedName name="BU">NA()</definedName>
    <definedName name="Bueiro" hidden="1">{#N/A,#N/A,TRUE,"Serviços"}</definedName>
    <definedName name="BuiltIn_Print_Area">NA()</definedName>
    <definedName name="BuiltIn_Print_Titles">#REF!</definedName>
    <definedName name="BVO">#REF!</definedName>
    <definedName name="BVR">#REF!</definedName>
    <definedName name="Ç" hidden="1">{#N/A,#N/A,FALSE,"MO (2)"}</definedName>
    <definedName name="C_">#REF!</definedName>
    <definedName name="C__1">#REF!</definedName>
    <definedName name="C__14">#N/A</definedName>
    <definedName name="C__7">#N/A</definedName>
    <definedName name="C__7_1">#REF!</definedName>
    <definedName name="C__7_14">#N/A</definedName>
    <definedName name="CA_01">#N/A</definedName>
    <definedName name="CA_01_1">#REF!</definedName>
    <definedName name="CA_04">#N/A</definedName>
    <definedName name="CA_04_1">#REF!</definedName>
    <definedName name="CA_35">#N/A</definedName>
    <definedName name="CA_35_1">#REF!</definedName>
    <definedName name="CA_40">#N/A</definedName>
    <definedName name="CA_40_1">#REF!</definedName>
    <definedName name="CA_41">#N/A</definedName>
    <definedName name="CA_41_1">#REF!</definedName>
    <definedName name="CA_42">#N/A</definedName>
    <definedName name="CA_42_1">#REF!</definedName>
    <definedName name="CA_43">#N/A</definedName>
    <definedName name="CA_43_1">#REF!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_pmf">#REF!</definedName>
    <definedName name="CABE">[1]MARSHALL!$B$2:$K$5</definedName>
    <definedName name="CABE_1">#REF!</definedName>
    <definedName name="CABEC">#REF!</definedName>
    <definedName name="cabeca">#REF!</definedName>
    <definedName name="cabeca1">#REF!</definedName>
    <definedName name="cabeçalho">#REF!</definedName>
    <definedName name="cabeçalho1">#REF!</definedName>
    <definedName name="cabmeio">#REF!</definedName>
    <definedName name="CAC">#REF!</definedName>
    <definedName name="CAC_1">#REF!</definedName>
    <definedName name="CAC_2">#REF!</definedName>
    <definedName name="CAC_3">#REF!</definedName>
    <definedName name="cadeira" hidden="1">{#N/A,#N/A,TRUE,"Serviços"}</definedName>
    <definedName name="CadIns" hidden="1">#REF!</definedName>
    <definedName name="CadSrv" hidden="1">#REF!</definedName>
    <definedName name="CAIA">"'file:///D:/Meus documentos/ANASTÁCIO/SERCEL/BR262990800.xls'#$SERVIÇOS.$#REF!$#REF!"</definedName>
    <definedName name="Caiacao">#REF!</definedName>
    <definedName name="CAIB">NA()</definedName>
    <definedName name="CAL">NA()</definedName>
    <definedName name="CalcularAgora">#REF!</definedName>
    <definedName name="CalcularAterro">#REF!</definedName>
    <definedName name="CalcularCorte">#REF!</definedName>
    <definedName name="calculo">NA()</definedName>
    <definedName name="CAMI">"$#REF!.$D$13"</definedName>
    <definedName name="CANALETA">#REF!</definedName>
    <definedName name="cant.pista">#REF!</definedName>
    <definedName name="CANTEIRO">#REF!</definedName>
    <definedName name="cap">#REF!</definedName>
    <definedName name="CAP20W">"$#REF!.$J$14"</definedName>
    <definedName name="CAP20WA">"$#REF!.$J$13"</definedName>
    <definedName name="CAPA">NA()</definedName>
    <definedName name="capa1" hidden="1">{#N/A,#N/A,TRUE,"Serviços"}</definedName>
    <definedName name="capa11" hidden="1">{#N/A,#N/A,TRUE,"Serviços"}</definedName>
    <definedName name="capa2" hidden="1">{#N/A,#N/A,TRUE,"Serviços"}</definedName>
    <definedName name="CAPÁ2">NA()</definedName>
    <definedName name="capa22" hidden="1">{#N/A,#N/A,TRUE,"Serviços"}</definedName>
    <definedName name="CAPAA" hidden="1">{#N/A,#N/A,TRUE,"Serviços"}</definedName>
    <definedName name="CAPINA1">#REF!</definedName>
    <definedName name="CAPTOTAL">"$#REF!.$J$12"</definedName>
    <definedName name="CARGOS_E_SALÁRIOS">#REF!</definedName>
    <definedName name="CARL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S">#REF!</definedName>
    <definedName name="cb">#REF!</definedName>
    <definedName name="CBU">NA()</definedName>
    <definedName name="CBU_25">#REF!</definedName>
    <definedName name="CBUII">NA()</definedName>
    <definedName name="CBUII_25">#REF!</definedName>
    <definedName name="cbuq">NA()</definedName>
    <definedName name="CBUQ_C">#REF!</definedName>
    <definedName name="CBUQ_fxB_1_Adir">OFFSET(#REF!,0,COLUMN(#REF!)-1,COUNTA(#REF!),1)</definedName>
    <definedName name="CBUQ_fxB_1_Aesq">OFFSET(#REF!,0,COLUMN(#REF!)-1,COUNTA(#REF!),1)</definedName>
    <definedName name="CBUQ_fxB_1_pista">OFFSET(#REF!,0,MATCH(#REF!,#REF!,0)-1,COUNTA(#REF!),1)</definedName>
    <definedName name="CBUQ_fxB_2_Adir">OFFSET(#REF!,0,COLUMN(#REF!)-1,COUNTA(#REF!),1)</definedName>
    <definedName name="CBUQ_fxB_2_Aesq">OFFSET(#REF!,0,COLUMN(#REF!)-1,COUNTA(#REF!),1)</definedName>
    <definedName name="CBUQ_fxB_2_pista">OFFSET(#REF!,0,MATCH(#REF!,#REF!,0)-1,COUNTA(#REF!),1)</definedName>
    <definedName name="CBUQ_fxB_3_Adir">OFFSET(#REF!,0,COLUMN(#REF!)-1,COUNTA(#REF!),1)</definedName>
    <definedName name="CBUQ_fxB_3_Aesq">OFFSET(#REF!,0,COLUMN(#REF!)-1,COUNTA(#REF!),1)</definedName>
    <definedName name="CBUQ_fxB_3_pista">OFFSET(#REF!,0,MATCH(#REF!,#REF!,0)-1,COUNTA(#REF!),1)</definedName>
    <definedName name="CBUQ_fxB_4_Adir">OFFSET(#REF!,0,COLUMN(#REF!)-1,COUNTA(#REF!),1)</definedName>
    <definedName name="CBUQ_fxB_4_Aesq">OFFSET(#REF!,0,COLUMN(#REF!)-1,COUNTA(#REF!),1)</definedName>
    <definedName name="CBUQ_fxB_4_pista">OFFSET(#REF!,0,MATCH(#REF!,#REF!,0)-1,COUNTA(#REF!),1)</definedName>
    <definedName name="CBUQ_fxC_1_Adir">OFFSET(#REF!,0,COLUMN(#REF!)-1,COUNTA(#REF!),1)</definedName>
    <definedName name="CBUQ_fxC_1_Aesq">OFFSET(#REF!,0,COLUMN(#REF!)-1,COUNTA(#REF!),1)</definedName>
    <definedName name="CBUQ_fxC_1_pista">OFFSET(#REF!,0,MATCH(#REF!,#REF!,0)-1,COUNTA(#REF!),1)</definedName>
    <definedName name="CBUQ_fxC_2_Adir">OFFSET(#REF!,0,COLUMN(#REF!)-1,COUNTA(#REF!),1)</definedName>
    <definedName name="CBUQ_fxC_2_Aesq">OFFSET(#REF!,0,COLUMN(#REF!)-1,COUNTA(#REF!),1)</definedName>
    <definedName name="CBUQ_fxC_2_pista">OFFSET(#REF!,0,MATCH(#REF!,#REF!,0)-1,COUNTA(#REF!),1)</definedName>
    <definedName name="CBUQ_fxC_3_Adir">OFFSET(#REF!,0,COLUMN(#REF!)-1,COUNTA(#REF!),1)</definedName>
    <definedName name="CBUQ_fxC_3_Aesq">OFFSET(#REF!,0,COLUMN(#REF!)-1,COUNTA(#REF!),1)</definedName>
    <definedName name="CBUQ_fxC_3_pista">OFFSET(#REF!,0,MATCH(#REF!,#REF!,0)-1,COUNTA(#REF!),1)</definedName>
    <definedName name="CBUQ_fxC_4_Adir">OFFSET(#REF!,0,COLUMN(#REF!)-1,COUNTA(#REF!),1)</definedName>
    <definedName name="CBUQ_fxC_4_Aesq">OFFSET(#REF!,0,COLUMN(#REF!)-1,COUNTA(#REF!),1)</definedName>
    <definedName name="CBUQ_fxC_4_pista">OFFSET(#REF!,0,MATCH(#REF!,#REF!,0)-1,COUNTA(#REF!),1)</definedName>
    <definedName name="CBUQ_fxC_5_Adir">OFFSET(#REF!,0,COLUMN(#REF!)-1,COUNTA(#REF!),1)</definedName>
    <definedName name="CBUQ_fxC_5_Aesq">OFFSET(#REF!,0,COLUMN(#REF!)-1,COUNTA(#REF!),1)</definedName>
    <definedName name="CBUQ_fxC_5_pista">OFFSET(#REF!,0,MATCH(#REF!,#REF!,0)-1,COUNTA(#REF!),1)</definedName>
    <definedName name="CBUQ_fxC_6_Adir">OFFSET(#REF!,0,COLUMN(#REF!)-1,COUNTA(#REF!),1)</definedName>
    <definedName name="CBUQ_fxC_6_Aesq">OFFSET(#REF!,0,COLUMN(#REF!)-1,COUNTA(#REF!),1)</definedName>
    <definedName name="CBUQ_fxC_6_pista">OFFSET(#REF!,0,MATCH(#REF!,#REF!,0)-1,COUNTA(#REF!),1)</definedName>
    <definedName name="CBUQ_fxC_7_Adir">OFFSET(#REF!,0,COLUMN(#REF!)-1,COUNTA(#REF!),1)</definedName>
    <definedName name="CBUQ_fxC_7_Aesq">OFFSET(#REF!,0,COLUMN(#REF!)-1,COUNTA(#REF!),1)</definedName>
    <definedName name="CBUQ_fxC_7_pista">OFFSET(#REF!,0,MATCH(#REF!,#REF!,0)-1,COUNTA(#REF!),1)</definedName>
    <definedName name="CBUQ_fxC_8_Adir">OFFSET(#REF!,0,COLUMN(#REF!)-1,COUNTA(#REF!),1)</definedName>
    <definedName name="CBUQ_fxC_8_Aesq">OFFSET(#REF!,0,COLUMN(#REF!)-1,COUNTA(#REF!),1)</definedName>
    <definedName name="CBUQ_fxC_8_pista">OFFSET(#REF!,0,MATCH(#REF!,#REF!,0)-1,COUNTA(#REF!),1)</definedName>
    <definedName name="CBUQB">NA()</definedName>
    <definedName name="CBUQB_25">#REF!</definedName>
    <definedName name="CBUQc">NA()</definedName>
    <definedName name="CBUQc_25">#REF!</definedName>
    <definedName name="çç">[0]!çç</definedName>
    <definedName name="CC_102">NA()</definedName>
    <definedName name="cc_113">NA()</definedName>
    <definedName name="cc_113a">NA()</definedName>
    <definedName name="cc_114">NA()</definedName>
    <definedName name="CC_153">NA()</definedName>
    <definedName name="CC_153T">NA()</definedName>
    <definedName name="CC_154">NA()</definedName>
    <definedName name="CC_166">NA()</definedName>
    <definedName name="CC_170">NA()</definedName>
    <definedName name="CC_198">NA()</definedName>
    <definedName name="cc_211">NA()</definedName>
    <definedName name="CC_247">NA()</definedName>
    <definedName name="CC_267">NA()</definedName>
    <definedName name="CC_272">NA()</definedName>
    <definedName name="çç_30">#N/A</definedName>
    <definedName name="çç_38">#N/A</definedName>
    <definedName name="CCARR">NA()</definedName>
    <definedName name="CCC">NA()</definedName>
    <definedName name="CCCCCCC">NA()</definedName>
    <definedName name="CCCCCCCC" hidden="1">{#N/A,#N/A,FALSE,"Plan1"}</definedName>
    <definedName name="CCCCCCCCCCC">[0]!CCCCCCCCCCC</definedName>
    <definedName name="CCCCCCCCCCC_25">CCCCCCCCCCC_25</definedName>
    <definedName name="cch" hidden="1">#N/A</definedName>
    <definedName name="CCM">#REF!</definedName>
    <definedName name="CCP_1">#REF!</definedName>
    <definedName name="CCPW">"$#REF!.$E$34"</definedName>
    <definedName name="CCPWA">"$#REF!.$E$33"</definedName>
    <definedName name="ccva">#REF!</definedName>
    <definedName name="CD">NA()</definedName>
    <definedName name="CD_1">#REF!</definedName>
    <definedName name="CD110PI">#REF!</definedName>
    <definedName name="CD110R">#REF!</definedName>
    <definedName name="CD316PI">#REF!</definedName>
    <definedName name="CD316R">#REF!</definedName>
    <definedName name="CD97A">"$#REF!.$H$80"</definedName>
    <definedName name="CD97AW">"$#REF!.$H$82"</definedName>
    <definedName name="CdaCto">2</definedName>
    <definedName name="CdaCun">2</definedName>
    <definedName name="CdaQtd">5</definedName>
    <definedName name="CdCto">2</definedName>
    <definedName name="CdCun">2</definedName>
    <definedName name="CdDersa">5</definedName>
    <definedName name="CdEmop">6</definedName>
    <definedName name="CDF">NA()</definedName>
    <definedName name="CDP">#REF!</definedName>
    <definedName name="CdQtd">5</definedName>
    <definedName name="CdQtEqA">2</definedName>
    <definedName name="CdQtEqP">2</definedName>
    <definedName name="CdQtMoA">2</definedName>
    <definedName name="CdQtMoP">2</definedName>
    <definedName name="CdQtMpA">5</definedName>
    <definedName name="CdQtMpP">5</definedName>
    <definedName name="CdQtTrA">2</definedName>
    <definedName name="CdQtTrP">2</definedName>
    <definedName name="CDW">"$#REF!.$H$41"</definedName>
    <definedName name="CDWA">"$#REF!.$H$40"</definedName>
    <definedName name="CELSO">[0]!CELSO</definedName>
    <definedName name="CELSO_25">CELSO_25</definedName>
    <definedName name="CélulaInicioPlanilha">#REF!</definedName>
    <definedName name="CélulaResumo">#REF!</definedName>
    <definedName name="cer">#REF!</definedName>
    <definedName name="cesar">#REF!</definedName>
    <definedName name="CF">#REF!</definedName>
    <definedName name="CFCG">#REF!</definedName>
    <definedName name="CFCG_1">#REF!</definedName>
    <definedName name="CFCG_2">#REF!</definedName>
    <definedName name="CFCG_3">#REF!</definedName>
    <definedName name="Chave" hidden="1">#REF!</definedName>
    <definedName name="Chave1" hidden="1">#REF!</definedName>
    <definedName name="CIM">NA()</definedName>
    <definedName name="CIMENTO">#REF!</definedName>
    <definedName name="CIMENTOBARRA">#REF!</definedName>
    <definedName name="çl">#REF!</definedName>
    <definedName name="Clas" hidden="1">MAX(LEN(#REF!))</definedName>
    <definedName name="Clas_1" hidden="1">MAX(LEN(#REF!))</definedName>
    <definedName name="Class_Equipamentos">#REF!</definedName>
    <definedName name="Class_Equipamentos_1">#REF!</definedName>
    <definedName name="Class_Equipamentos_2">#REF!</definedName>
    <definedName name="Class_Equipamentos_3">#REF!</definedName>
    <definedName name="Class_Mão_de_Obra">#REF!</definedName>
    <definedName name="Class_Mão_de_Obra_1">#REF!</definedName>
    <definedName name="Class_Mão_de_Obra_2">#REF!</definedName>
    <definedName name="Class_Mão_de_Obra_3">#REF!</definedName>
    <definedName name="Class_Materiais">#REF!</definedName>
    <definedName name="Class_Materiais_1">#REF!</definedName>
    <definedName name="Class_Materiais_2">#REF!</definedName>
    <definedName name="Class_Materiais_3">#REF!</definedName>
    <definedName name="Cliente" hidden="1">""</definedName>
    <definedName name="Cls" hidden="1">#N/A</definedName>
    <definedName name="CM">"$#REF!.$O$31"</definedName>
    <definedName name="CM_003">#N/A</definedName>
    <definedName name="CM_003_1">#REF!</definedName>
    <definedName name="CM_202">#N/A</definedName>
    <definedName name="CM_202_1">#REF!</definedName>
    <definedName name="cm_205">#N/A</definedName>
    <definedName name="cm_205_1">#REF!</definedName>
    <definedName name="CM_210">#N/A</definedName>
    <definedName name="CM_210_1">#REF!</definedName>
    <definedName name="CM_211">#N/A</definedName>
    <definedName name="CM_211_1">#REF!</definedName>
    <definedName name="CM_319">#N/A</definedName>
    <definedName name="CM_319_1">#REF!</definedName>
    <definedName name="CM_320">#N/A</definedName>
    <definedName name="CM_320_1">#REF!</definedName>
    <definedName name="CM_321">#N/A</definedName>
    <definedName name="CM_321_1">#REF!</definedName>
    <definedName name="CM_334">#N/A</definedName>
    <definedName name="CM_334_1">#REF!</definedName>
    <definedName name="CM_335">#N/A</definedName>
    <definedName name="CM_335_1">#REF!</definedName>
    <definedName name="CM_343">#N/A</definedName>
    <definedName name="CM_343_1">#REF!</definedName>
    <definedName name="CM_346">#N/A</definedName>
    <definedName name="CM_346_1">#REF!</definedName>
    <definedName name="CM_405">#N/A</definedName>
    <definedName name="CM_405_1">#REF!</definedName>
    <definedName name="CM_406">#N/A</definedName>
    <definedName name="CM_406_1">#REF!</definedName>
    <definedName name="CM_408">#N/A</definedName>
    <definedName name="CM_408_1">#REF!</definedName>
    <definedName name="CM_413">#N/A</definedName>
    <definedName name="CM_413_1">#REF!</definedName>
    <definedName name="CM_420">#N/A</definedName>
    <definedName name="CM_420_1">#REF!</definedName>
    <definedName name="CM_421">#N/A</definedName>
    <definedName name="CM_421_1">#REF!</definedName>
    <definedName name="CM_601">#N/A</definedName>
    <definedName name="CM_601_1">#REF!</definedName>
    <definedName name="CM_607">#N/A</definedName>
    <definedName name="CM_607_1">#REF!</definedName>
    <definedName name="CM_608">#N/A</definedName>
    <definedName name="CM_608_1">#REF!</definedName>
    <definedName name="CM_609">#N/A</definedName>
    <definedName name="CM_609_1">#REF!</definedName>
    <definedName name="CM_611">#N/A</definedName>
    <definedName name="CM_611_1">#REF!</definedName>
    <definedName name="CM_615">#N/A</definedName>
    <definedName name="CM_615_1">#REF!</definedName>
    <definedName name="CM_616">#N/A</definedName>
    <definedName name="CM_616_1">#REF!</definedName>
    <definedName name="CM_619">#N/A</definedName>
    <definedName name="CM_619_1">#REF!</definedName>
    <definedName name="CM_621">#N/A</definedName>
    <definedName name="CM_621_1">#REF!</definedName>
    <definedName name="CM_702">#N/A</definedName>
    <definedName name="CM_702_1">#REF!</definedName>
    <definedName name="CM_704">#N/A</definedName>
    <definedName name="CM_704_1">#REF!</definedName>
    <definedName name="CM_710">#N/A</definedName>
    <definedName name="CM_710_1">#REF!</definedName>
    <definedName name="CM_905">#N/A</definedName>
    <definedName name="CM_905_1">#REF!</definedName>
    <definedName name="CM_912">#N/A</definedName>
    <definedName name="CM_912_1">#REF!</definedName>
    <definedName name="CM_965">#N/A</definedName>
    <definedName name="CM_965_1">#REF!</definedName>
    <definedName name="CM_969">#N/A</definedName>
    <definedName name="CM_969_1">#REF!</definedName>
    <definedName name="CM_970">#N/A</definedName>
    <definedName name="CM_970_1">#REF!</definedName>
    <definedName name="CM_972">#N/A</definedName>
    <definedName name="CM_972_1">#REF!</definedName>
    <definedName name="CM_973">#N/A</definedName>
    <definedName name="CM_973_1">#REF!</definedName>
    <definedName name="CM_975">#N/A</definedName>
    <definedName name="CM_975_1">#REF!</definedName>
    <definedName name="CM_980">#N/A</definedName>
    <definedName name="CM_980_1">#REF!</definedName>
    <definedName name="CM30W">"$#REF!.$I$14"</definedName>
    <definedName name="CM30WA">"$#REF!.$I$13"</definedName>
    <definedName name="CMIMP">#REF!</definedName>
    <definedName name="CMTOTAL">"$#REF!.$I$12"</definedName>
    <definedName name="CMW">"$#REF!.$O$33"</definedName>
    <definedName name="CMWA">"$#REF!.$O$32"</definedName>
    <definedName name="Cod" hidden="1">#REF!</definedName>
    <definedName name="Cód.">#REF!</definedName>
    <definedName name="cod.1">#REF!</definedName>
    <definedName name="cod.2">#REF!</definedName>
    <definedName name="Cód.3">#REF!</definedName>
    <definedName name="Cód.4">#REF!</definedName>
    <definedName name="Cód.Equip.">#REF!</definedName>
    <definedName name="Cód.SER">#REF!</definedName>
    <definedName name="Cód.serv.">#REF!</definedName>
    <definedName name="Codigo" hidden="1">#REF!</definedName>
    <definedName name="Código">#REF!</definedName>
    <definedName name="CÓDIGO_serviço">OFFSET(#REF!,0,0,COUNTA(#REF!),1)</definedName>
    <definedName name="COEFCUSIND">#REF!</definedName>
    <definedName name="Coluna" hidden="1">#REF!</definedName>
    <definedName name="COM">#REF!</definedName>
    <definedName name="Comp" hidden="1">#REF!</definedName>
    <definedName name="Comp.export">#REF!</definedName>
    <definedName name="Comp_Área_Vol.">#REF!</definedName>
    <definedName name="Comp_Área_Vol._25">#REF!</definedName>
    <definedName name="compeqp">NA()</definedName>
    <definedName name="compeqp_1">#REF!</definedName>
    <definedName name="complementares">#REF!</definedName>
    <definedName name="complementares_1">#REF!</definedName>
    <definedName name="complementares_2">#REF!</definedName>
    <definedName name="complementares_3">#REF!</definedName>
    <definedName name="complementares_4">#REF!</definedName>
    <definedName name="COMPLETO">#N/A</definedName>
    <definedName name="COMPOSICAO">[1]MARSHALL!$O$369:$AE$390</definedName>
    <definedName name="COMPOSICAO_1">#REF!</definedName>
    <definedName name="Composição_do_BDI">#REF!</definedName>
    <definedName name="Composição_do_BDI_1">#REF!</definedName>
    <definedName name="Composição_do_BDI_2">#REF!</definedName>
    <definedName name="Composição_do_BDI_3">#REF!</definedName>
    <definedName name="CONCATENAR">CONCATENATE([10]Banco!$B1," ",[10]Banco!$C1)</definedName>
    <definedName name="concorrentes" hidden="1">{#N/A,#N/A,FALSE,"Cronograma";#N/A,#N/A,FALSE,"Cronogr. 2"}</definedName>
    <definedName name="consumo">#N/A</definedName>
    <definedName name="consumo.2">#REF!</definedName>
    <definedName name="consumo2">#N/A</definedName>
    <definedName name="Consumodemateriais">NA()</definedName>
    <definedName name="Consumodemateriais___0">NA()</definedName>
    <definedName name="Consumodemateriais_1">#NAME?</definedName>
    <definedName name="Consumodemateriais_14">#N/A</definedName>
    <definedName name="Consumodemateriais_18">#N/A</definedName>
    <definedName name="Consumodemateriais_19">#N/A</definedName>
    <definedName name="Consumodemateriais_2">#N/A</definedName>
    <definedName name="Consumodemateriais_20">#N/A</definedName>
    <definedName name="Consumodemateriais_22">#N/A</definedName>
    <definedName name="controle" hidden="1">{"'Plan1 (2)'!$A$5:$F$63"}</definedName>
    <definedName name="Cortes">#REF!</definedName>
    <definedName name="cost_of_debt">#REF!</definedName>
    <definedName name="cotação">NA()</definedName>
    <definedName name="CpuAux" hidden="1">#REF!</definedName>
    <definedName name="CPUs" hidden="1">#REF!</definedName>
    <definedName name="CRIT" hidden="1">#REF!</definedName>
    <definedName name="_xlnm.Criteria">#REF!</definedName>
    <definedName name="CRITERIOS2">#REF!</definedName>
    <definedName name="Cron" hidden="1">{#N/A,#N/A,FALSE,"MO (2)"}</definedName>
    <definedName name="Cron_1" hidden="1">{#N/A,#N/A,FALSE,"MO (2)"}</definedName>
    <definedName name="CRONO">#REF!</definedName>
    <definedName name="CRONO_1">#REF!</definedName>
    <definedName name="CRONO_25">#REF!</definedName>
    <definedName name="CRONOGRAMA">#REF!</definedName>
    <definedName name="CRONOGRAMA1">#REF!</definedName>
    <definedName name="Croquiiii">#N/A</definedName>
    <definedName name="Croquiiii_38">#N/A</definedName>
    <definedName name="cs">#REF!</definedName>
    <definedName name="CS110PI">#REF!</definedName>
    <definedName name="CS110R">#REF!</definedName>
    <definedName name="CS316PI">#REF!</definedName>
    <definedName name="CS316R">#REF!</definedName>
    <definedName name="CS423PI">#REF!</definedName>
    <definedName name="CS423R">#REF!</definedName>
    <definedName name="CSA">NA()</definedName>
    <definedName name="CST">NA()</definedName>
    <definedName name="CT_501">#N/A</definedName>
    <definedName name="CT_501_1">#REF!</definedName>
    <definedName name="CT_511">#N/A</definedName>
    <definedName name="CT_511_1">#REF!</definedName>
    <definedName name="CT_602">#N/A</definedName>
    <definedName name="CT_602_1">#REF!</definedName>
    <definedName name="CT_603">#N/A</definedName>
    <definedName name="CT_603_1">#REF!</definedName>
    <definedName name="CT_604">#N/A</definedName>
    <definedName name="CT_604_1">#REF!</definedName>
    <definedName name="CT_605">#N/A</definedName>
    <definedName name="CT_605_1">#REF!</definedName>
    <definedName name="CT_607">#N/A</definedName>
    <definedName name="CT_607_1">#REF!</definedName>
    <definedName name="CT_701">#N/A</definedName>
    <definedName name="CT_701_1">#REF!</definedName>
    <definedName name="CT_702">#N/A</definedName>
    <definedName name="CT_702_1">#REF!</definedName>
    <definedName name="cu" hidden="1">{#N/A,#N/A,TRUE,"Serviços"}</definedName>
    <definedName name="Cun" hidden="1">VLOOKUP(#REF!,rec,5,0)</definedName>
    <definedName name="CunEq" hidden="1">SUM(IF(#REF! =#REF!,(#REF!)*(#REF!="EQ")))</definedName>
    <definedName name="CunEq_1" hidden="1">SUM(IF(#REF! =#REF!,(#REF!)*(#REF!="EQ")))</definedName>
    <definedName name="CunMo" hidden="1">SUM(IF(#REF! =#REF!,(#REF!)*(#REF!="MO")))</definedName>
    <definedName name="CunMo_1" hidden="1">SUM(IF(#REF! =#REF!,(#REF!)*(#REF!="MO")))</definedName>
    <definedName name="CunMp" hidden="1">SUM(IF(#REF! =#REF!,(#REF!)*(#REF!="MP")))</definedName>
    <definedName name="CunMp_1" hidden="1">SUM(IF(#REF! =#REF!,(#REF!)*(#REF!="MP")))</definedName>
    <definedName name="CURRENCY">NA()</definedName>
    <definedName name="CURTO">#N/A</definedName>
    <definedName name="curva">#N/A</definedName>
    <definedName name="Curva_ABC">#N/A</definedName>
    <definedName name="custo">NA()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parcial">#REF!</definedName>
    <definedName name="Custo_parcial_1">#REF!</definedName>
    <definedName name="custoA">#REF!</definedName>
    <definedName name="custoB">#REF!</definedName>
    <definedName name="custoSUB">#REF!</definedName>
    <definedName name="CV">#REF!</definedName>
    <definedName name="cvc">#REF!</definedName>
    <definedName name="d">NA()</definedName>
    <definedName name="d_25">#REF!</definedName>
    <definedName name="DA">NA()</definedName>
    <definedName name="dadinho">NA()</definedName>
    <definedName name="dadinho_1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29">#REF!</definedName>
    <definedName name="dadinho_31">#REF!</definedName>
    <definedName name="dadinho_50">#N/A</definedName>
    <definedName name="dadinho_50_1">#REF!</definedName>
    <definedName name="dadinho_7">#REF!</definedName>
    <definedName name="dadinho_8">#REF!</definedName>
    <definedName name="dadinho_9">#REF!</definedName>
    <definedName name="DADOS">NA()</definedName>
    <definedName name="DADOS_1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29">#REF!</definedName>
    <definedName name="DADOS_31">#REF!</definedName>
    <definedName name="DADOS_50">#N/A</definedName>
    <definedName name="DADOS_50_1">#REF!</definedName>
    <definedName name="DADOS_7">#REF!</definedName>
    <definedName name="DADOS_8">#REF!</definedName>
    <definedName name="DADOS_9">#REF!</definedName>
    <definedName name="Dados_Primário">#REF!</definedName>
    <definedName name="DAER1" hidden="1">{#N/A,#N/A,TRUE,"Serviços"}</definedName>
    <definedName name="DAER11" hidden="1">{#N/A,#N/A,TRUE,"Serviços"}</definedName>
    <definedName name="dasd">#REF!</definedName>
    <definedName name="dASVNHMJHWQ">#REF!</definedName>
    <definedName name="DATA">NA()</definedName>
    <definedName name="DATA_1">#REF!</definedName>
    <definedName name="DATA_14">#N/A</definedName>
    <definedName name="DATA_7">#N/A</definedName>
    <definedName name="DATA_7_1">#REF!</definedName>
    <definedName name="DATA_7_14">#N/A</definedName>
    <definedName name="Data_Final">NA()</definedName>
    <definedName name="Data_Final_25">#REF!</definedName>
    <definedName name="Data_Início">NA()</definedName>
    <definedName name="Data_Início_25">#REF!</definedName>
    <definedName name="Database" hidden="1">#REF!</definedName>
    <definedName name="database_1">#REF!</definedName>
    <definedName name="database2">#REF!</definedName>
    <definedName name="DATMODELE">#REF!</definedName>
    <definedName name="DATMODMEC">#REF!</definedName>
    <definedName name="DATTML">#REF!</definedName>
    <definedName name="daV">#N/A</definedName>
    <definedName name="daVIDSON">#N/A</definedName>
    <definedName name="DCAW">"$#REF!.$E$33"</definedName>
    <definedName name="dd" hidden="1">#REF!</definedName>
    <definedName name="ddd">NA()</definedName>
    <definedName name="ddddddd">NA()</definedName>
    <definedName name="ddere" hidden="1">{#N/A,#N/A,FALSE,"MO (2)"}</definedName>
    <definedName name="deb" hidden="1">#REF!</definedName>
    <definedName name="defensa">NA()</definedName>
    <definedName name="DEFENSA1">#REF!</definedName>
    <definedName name="defensas" hidden="1">#REF!</definedName>
    <definedName name="DEFLATOR">#REF!</definedName>
    <definedName name="Demonstrativo">#REF!</definedName>
    <definedName name="Demonstrativo_1">#REF!</definedName>
    <definedName name="Demonstrativo_2">#REF!</definedName>
    <definedName name="Demonstrativo_3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QUIP_1">#REF!</definedName>
    <definedName name="DEQUIP_25">#REF!</definedName>
    <definedName name="DER">#REF!</definedName>
    <definedName name="desc">#REF!</definedName>
    <definedName name="DescAux" hidden="1">#N/A</definedName>
    <definedName name="desconto">#REF!</definedName>
    <definedName name="desconto_11">#REF!</definedName>
    <definedName name="desconto_12">#REF!</definedName>
    <definedName name="desconto_13">#REF!</definedName>
    <definedName name="desconto_15">#REF!</definedName>
    <definedName name="desconto_16">#REF!</definedName>
    <definedName name="desconto_17">#REF!</definedName>
    <definedName name="desconto_19">#REF!</definedName>
    <definedName name="desconto_2">#REF!</definedName>
    <definedName name="desconto_28">#REF!</definedName>
    <definedName name="desconto_3">#REF!</definedName>
    <definedName name="desconto_4">#REF!</definedName>
    <definedName name="desconto_7">#REF!</definedName>
    <definedName name="desconto_9">#REF!</definedName>
    <definedName name="desconto2">#REF!</definedName>
    <definedName name="desconto2_11">#REF!</definedName>
    <definedName name="desconto2_12">#REF!</definedName>
    <definedName name="desconto2_13">#REF!</definedName>
    <definedName name="desconto2_15">#REF!</definedName>
    <definedName name="desconto2_16">#REF!</definedName>
    <definedName name="desconto2_17">#REF!</definedName>
    <definedName name="desconto2_19">#REF!</definedName>
    <definedName name="desconto2_2">#REF!</definedName>
    <definedName name="desconto2_28">#REF!</definedName>
    <definedName name="desconto2_3">#REF!</definedName>
    <definedName name="desconto2_4">#REF!</definedName>
    <definedName name="desconto2_7">#REF!</definedName>
    <definedName name="desconto2_9">#REF!</definedName>
    <definedName name="descricao">#REF!</definedName>
    <definedName name="DESCRIÇÃO_serviço">OFFSET(#REF!,0,0,COUNTA(#REF!),1)</definedName>
    <definedName name="DESCRITIVO1">#REF!</definedName>
    <definedName name="Desenbolso_2">NA()</definedName>
    <definedName name="desenbolso2">NA()</definedName>
    <definedName name="DESM">NA()</definedName>
    <definedName name="DESONERACAO">IF(OR(Import.Desoneracao="DESONERADO",Import.Desoneracao="SIM"),"SIM","NÃO")</definedName>
    <definedName name="DESP.INDIRETAS">#N/A</definedName>
    <definedName name="Detalhe" hidden="1">{"'Resumo'!$A$4:$N$60"}</definedName>
    <definedName name="df">#REF!</definedName>
    <definedName name="dfdfdfd" hidden="1">{#N/A,#N/A,FALSE,"MO (2)"}</definedName>
    <definedName name="dfg">#REF!</definedName>
    <definedName name="DFGDFG">#REF!</definedName>
    <definedName name="DFGHDF">#REF!</definedName>
    <definedName name="dfgs" hidden="1">{#N/A,#N/A,TRUE,"Serviços"}</definedName>
    <definedName name="dfgss" hidden="1">{#N/A,#N/A,TRUE,"Serviços"}</definedName>
    <definedName name="DGA">NA()</definedName>
    <definedName name="DGA_10">#REF!</definedName>
    <definedName name="DGA_25">#REF!</definedName>
    <definedName name="DGA_27">#REF!</definedName>
    <definedName name="DGA_29">#REF!</definedName>
    <definedName name="DGA_9">#REF!</definedName>
    <definedName name="DGF" hidden="1">{#N/A,#N/A,FALSE,"MO (2)"}</definedName>
    <definedName name="DGF_1" hidden="1">{#N/A,#N/A,FALSE,"MO (2)"}</definedName>
    <definedName name="DIA_1">#REF!</definedName>
    <definedName name="Diagrama">NA()</definedName>
    <definedName name="dias">#N/A</definedName>
    <definedName name="diesel">#REF!</definedName>
    <definedName name="DIESEL_1">#REF!</definedName>
    <definedName name="DIGITAL">[0]!DIGITAL</definedName>
    <definedName name="DIGITAL_25">DIGITAL_25</definedName>
    <definedName name="DINHEIRO">#REF!</definedName>
    <definedName name="DINHEIRO_1">#REF!</definedName>
    <definedName name="DINHEIRO_12">#REF!</definedName>
    <definedName name="DINHEIRO_13">#REF!</definedName>
    <definedName name="DispTelGASAG" hidden="1">{"'teste'!$B$2:$R$49"}</definedName>
    <definedName name="DISTA">NA()</definedName>
    <definedName name="DISTC">#REF!</definedName>
    <definedName name="DISTP">NA()</definedName>
    <definedName name="DISTS">NA()</definedName>
    <definedName name="DJ">NA()</definedName>
    <definedName name="DJ_25">#REF!</definedName>
    <definedName name="DMT">2</definedName>
    <definedName name="DMT.BET.CBA">#REF!</definedName>
    <definedName name="DMT.BETUMINCBA">#REF!</definedName>
    <definedName name="DMT.CIMENTO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CIMENTO">#REF!</definedName>
    <definedName name="DMTMICRO0.8">#REF!</definedName>
    <definedName name="DNCANT100">NA()</definedName>
    <definedName name="DNCANT109">NA()</definedName>
    <definedName name="DNCANT164">NA()</definedName>
    <definedName name="DNCANT221">NA()</definedName>
    <definedName name="DNCANT223">NA()</definedName>
    <definedName name="DNCANT225">NA()</definedName>
    <definedName name="DNCANT237">NA()</definedName>
    <definedName name="DNCANT270">NA()</definedName>
    <definedName name="DNCANT271">NA()</definedName>
    <definedName name="DNCANT273">NA()</definedName>
    <definedName name="DNCANT274">NA()</definedName>
    <definedName name="DNCANT333">NA()</definedName>
    <definedName name="DNCANT337">NA()</definedName>
    <definedName name="DNCANT352">NA()</definedName>
    <definedName name="DNCANT387ZC">NA()</definedName>
    <definedName name="DNCANT387ZN">NA()</definedName>
    <definedName name="DNCANT387ZS">NA()</definedName>
    <definedName name="DNCEXE100">NA()</definedName>
    <definedName name="DNCEXE109">NA()</definedName>
    <definedName name="DNCEXE164">NA()</definedName>
    <definedName name="DNCEXE221">NA()</definedName>
    <definedName name="DNCEXE223">NA()</definedName>
    <definedName name="DNCEXE225">NA()</definedName>
    <definedName name="DNCEXE237">NA()</definedName>
    <definedName name="DNCEXE270">NA()</definedName>
    <definedName name="DNCEXE271">NA()</definedName>
    <definedName name="DNCEXE273">NA()</definedName>
    <definedName name="DNCEXE274">NA()</definedName>
    <definedName name="DNCEXE333">NA()</definedName>
    <definedName name="DNCEXE337">NA()</definedName>
    <definedName name="DNCEXE352">NA()</definedName>
    <definedName name="DNCEXE387ZC">NA()</definedName>
    <definedName name="DNCEXE387ZN">NA()</definedName>
    <definedName name="DNCEXE387ZS">NA()</definedName>
    <definedName name="d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O">#REF!</definedName>
    <definedName name="dois">NA()</definedName>
    <definedName name="DOLAR">#REF!</definedName>
    <definedName name="Dólar">#REF!</definedName>
    <definedName name="DOLAR_1">#REF!</definedName>
    <definedName name="DOLAR_2">#REF!</definedName>
    <definedName name="DOLAR_3">#REF!</definedName>
    <definedName name="DPESSO">#REF!</definedName>
    <definedName name="DPESSO_1">#REF!</definedName>
    <definedName name="DPESSO_25">#REF!</definedName>
    <definedName name="drafad">#REF!</definedName>
    <definedName name="DRE">#REF!</definedName>
    <definedName name="drena">#REF!</definedName>
    <definedName name="drenagem">#REF!</definedName>
    <definedName name="drenagem_1">#REF!</definedName>
    <definedName name="drenagem_2">#REF!</definedName>
    <definedName name="drenagem_3">#REF!</definedName>
    <definedName name="drenagem_4">#REF!</definedName>
    <definedName name="DRI">#REF!</definedName>
    <definedName name="dsad">#REF!</definedName>
    <definedName name="Dsc" hidden="1">#N/A</definedName>
    <definedName name="Dsc_26">NA()</definedName>
    <definedName name="Dsc_27">NA()</definedName>
    <definedName name="dsr4g">#N/A</definedName>
    <definedName name="dss">#REF!</definedName>
    <definedName name="dssds">#REF!</definedName>
    <definedName name="DTM">#REF!</definedName>
    <definedName name="DTMED">"$#REF!.$C$8"</definedName>
    <definedName name="DUCOL" hidden="1">{"'Plan1 (2)'!$A$5:$F$63"}</definedName>
    <definedName name="E">#N/A</definedName>
    <definedName name="E_001">#N/A</definedName>
    <definedName name="E_001_1">#REF!</definedName>
    <definedName name="E_006">#N/A</definedName>
    <definedName name="E_006_1">#REF!</definedName>
    <definedName name="E_007">#N/A</definedName>
    <definedName name="E_007_1">#REF!</definedName>
    <definedName name="E_009">#N/A</definedName>
    <definedName name="E_009_1">#REF!</definedName>
    <definedName name="E_013">#N/A</definedName>
    <definedName name="E_013_1">#REF!</definedName>
    <definedName name="E_016">#N/A</definedName>
    <definedName name="E_016_1">#REF!</definedName>
    <definedName name="E_101">#N/A</definedName>
    <definedName name="E_101_1">#REF!</definedName>
    <definedName name="E_105">#N/A</definedName>
    <definedName name="E_105_1">#REF!</definedName>
    <definedName name="E_107">#N/A</definedName>
    <definedName name="E_107_1">#REF!</definedName>
    <definedName name="E_110">#N/A</definedName>
    <definedName name="E_110_1">#REF!</definedName>
    <definedName name="E_111">#N/A</definedName>
    <definedName name="E_111_1">#REF!</definedName>
    <definedName name="E_112">#N/A</definedName>
    <definedName name="E_112_1">#REF!</definedName>
    <definedName name="E_113">#N/A</definedName>
    <definedName name="E_113_1">#REF!</definedName>
    <definedName name="E_116">#N/A</definedName>
    <definedName name="E_116_1">#REF!</definedName>
    <definedName name="E_118">#N/A</definedName>
    <definedName name="E_118_1">#REF!</definedName>
    <definedName name="E_119">#N/A</definedName>
    <definedName name="E_119_1">#REF!</definedName>
    <definedName name="E_122">#N/A</definedName>
    <definedName name="E_122_1">#REF!</definedName>
    <definedName name="E_123">#N/A</definedName>
    <definedName name="E_123_1">#REF!</definedName>
    <definedName name="E_208">#N/A</definedName>
    <definedName name="E_208_1">#REF!</definedName>
    <definedName name="E_209">#N/A</definedName>
    <definedName name="E_209_1">#REF!</definedName>
    <definedName name="E_302">#N/A</definedName>
    <definedName name="E_302_1">#REF!</definedName>
    <definedName name="E_304">#N/A</definedName>
    <definedName name="E_304_1">#REF!</definedName>
    <definedName name="E_306">#N/A</definedName>
    <definedName name="E_306_1">#REF!</definedName>
    <definedName name="E_343">#N/A</definedName>
    <definedName name="E_343_1">#REF!</definedName>
    <definedName name="E_400">#N/A</definedName>
    <definedName name="E_400_1">#REF!</definedName>
    <definedName name="E_402">#N/A</definedName>
    <definedName name="E_402_1">#REF!</definedName>
    <definedName name="E_406">#N/A</definedName>
    <definedName name="E_406_1">#REF!</definedName>
    <definedName name="E_408">#N/A</definedName>
    <definedName name="E_408_1">#REF!</definedName>
    <definedName name="E_410">#N/A</definedName>
    <definedName name="E_410_1">#REF!</definedName>
    <definedName name="E_412">#N/A</definedName>
    <definedName name="E_412_1">#REF!</definedName>
    <definedName name="E_416">#N/A</definedName>
    <definedName name="E_416_1">#REF!</definedName>
    <definedName name="E_502">#N/A</definedName>
    <definedName name="E_502_1">#REF!</definedName>
    <definedName name="E_507">#N/A</definedName>
    <definedName name="E_507_1">#REF!</definedName>
    <definedName name="E_508">#N/A</definedName>
    <definedName name="E_508_1">#REF!</definedName>
    <definedName name="E_509">#N/A</definedName>
    <definedName name="E_509_1">#REF!</definedName>
    <definedName name="E_601">#N/A</definedName>
    <definedName name="E_601_1">#REF!</definedName>
    <definedName name="E_602">#N/A</definedName>
    <definedName name="E_602_1">#REF!</definedName>
    <definedName name="E_904">#N/A</definedName>
    <definedName name="E_904_1">#REF!</definedName>
    <definedName name="E_906">#N/A</definedName>
    <definedName name="E_906_1">#REF!</definedName>
    <definedName name="E_914">#N/A</definedName>
    <definedName name="E_914_1">#REF!</definedName>
    <definedName name="E_922">#N/A</definedName>
    <definedName name="E_922_1">#REF!</definedName>
    <definedName name="EA_1">#REF!</definedName>
    <definedName name="ECJ">NA()</definedName>
    <definedName name="ECJ_25">#REF!</definedName>
    <definedName name="ECVCFELE">#REF!</definedName>
    <definedName name="ECVCFMEC">#REF!</definedName>
    <definedName name="EDEDEDE">NA()</definedName>
    <definedName name="Edit" hidden="1">#REF!</definedName>
    <definedName name="edital">#REF!</definedName>
    <definedName name="ee">"'file:///Y:/ENGENHARIA/Deise Aoki/PATOS - OK/PATOS 05-09-2007-ok/Laptop - Arquivos/DNIT/PATOs/Rondonópolis/PATO_BR-364_km_000_ao_km_11290_LICITAÇÃO MAIO DE 2007.xls'#$reg_mec_fx_dm_.$#REF!$#REF!:$#REF!$#REF!"</definedName>
    <definedName name="ee_1">"'file:///Y:/ENGENHARIA/Deise Aoki/PATOS - OK/PATOS 05-09-2007-ok/Laptop - Arquivos/DNIT/PATOs/Rondonópolis/PATO_BR-364_km_000_ao_km_11290_LICITAÇÃO MAIO DE 2007.xls'#$reg_mec_fx_dm_.$#REF!$#REF!:$#REF!$#REF!"</definedName>
    <definedName name="ee_14">#N/A</definedName>
    <definedName name="ee_18">#N/A</definedName>
    <definedName name="ee_19">#N/A</definedName>
    <definedName name="ee_2">#N/A</definedName>
    <definedName name="ee_20">#N/A</definedName>
    <definedName name="ee_22">#N/A</definedName>
    <definedName name="ee_34">"'file:///Y:/ENGENHARIA/Deise Aoki/PATOS - OK/PATOS 05-09-2007-ok/Laptop - Arquivos/DNIT/PATOs/Rondonópolis/PATO_BR-364_km_000_ao_km_11290_LICITAÇÃO MAIO DE 2007.xls'#$reg_mec_fx_dm_.$#REF!$#REF!:$#REF!$#REF!"</definedName>
    <definedName name="ee_37">"'file:///Y:/ENGENHARIA/Deise Aoki/PATOS - OK/PATOS 05-09-2007-ok/Laptop - Arquivos/DNIT/PATOs/Rondonópolis/PATO_BR-364_km_000_ao_km_11290_LICITAÇÃO MAIO DE 2007.xls'#$reg_mec_fx_dm_.$#REF!$#REF!:$#REF!$#REF!"</definedName>
    <definedName name="ee_38">"'file:///Y:/ENGENHARIA/Deise Aoki/PATOS - OK/PATOS 05-09-2007-ok/Laptop - Arquivos/DNIT/PATOs/Rondonópolis/PATO_BR-364_km_000_ao_km_11290_LICITAÇÃO MAIO DE 2007.xls'#$reg_mec_fx_dm_.$#REF!$#REF!:$#REF!$#REF!"</definedName>
    <definedName name="ee_49">"'file:///Y:/ENGENHARIA/Deise Aoki/PATOS - OK/PATOS 05-09-2007-ok/Laptop - Arquivos/DNIT/PATOs/Rondonópolis/PATO_BR-364_km_000_ao_km_11290_LICITAÇÃO MAIO DE 2007.xls'#$reg_mec_fx_dm_.$#REF!$#REF!:$#REF!$#REF!"</definedName>
    <definedName name="eeeee" hidden="1">{#N/A,#N/A,FALSE,"MO (2)"}</definedName>
    <definedName name="Efaixa_1">"'file:///C:/Documents and Settings/mauricio.ferrao/Desktop/ARQUIVOS R96/EXCEL/PATOs/BR153_99.XLS'#$'P A T O  D'.$#REF!$#REF!"</definedName>
    <definedName name="EJ">NA()</definedName>
    <definedName name="EJ_1">#REF!</definedName>
    <definedName name="EJ_25">#REF!</definedName>
    <definedName name="EM">"$#REF!.$E$30"</definedName>
    <definedName name="em_algarismo_e_por_extenso">#REF!</definedName>
    <definedName name="EMN">NA()</definedName>
    <definedName name="EmpAux">""</definedName>
    <definedName name="Empo">#REF!</definedName>
    <definedName name="Empolamento">#REF!</definedName>
    <definedName name="Empr" hidden="1">#REF!</definedName>
    <definedName name="EMPRESAS">OFFSET([11]COTAÇÕES!$C$26,1,0):OFFSET([11]COTAÇÕES!$I$42,-1,0)</definedName>
    <definedName name="EMW">"$#REF!.$E$32"</definedName>
    <definedName name="EMWA">"$#REF!.$E$31"</definedName>
    <definedName name="ENC">#REF!</definedName>
    <definedName name="eng." hidden="1">{#N/A,#N/A,FALSE,"MO (2)"}</definedName>
    <definedName name="ENGENHARIA" hidden="1">{#N/A,#N/A,FALSE,"MO (2)"}</definedName>
    <definedName name="ENLEIV">#REF!</definedName>
    <definedName name="Enrocamento" hidden="1">{#N/A,#N/A,TRUE,"Plan1"}</definedName>
    <definedName name="Enrocamento_1">#NAME?</definedName>
    <definedName name="Enrocamento_14">#N/A</definedName>
    <definedName name="Enrocamento_18">#N/A</definedName>
    <definedName name="Enrocamento_19">#N/A</definedName>
    <definedName name="Enrocamento_2">#N/A</definedName>
    <definedName name="Enrocamento_20">#N/A</definedName>
    <definedName name="Enrocamento_22">#N/A</definedName>
    <definedName name="Enrocamentos" hidden="1">{#N/A,#N/A,TRUE,"Plan1"}</definedName>
    <definedName name="ENT">#REF!</definedName>
    <definedName name="EQ" hidden="1">#REF!</definedName>
    <definedName name="equip">NA()</definedName>
    <definedName name="equipamento">NA()</definedName>
    <definedName name="equipamento_1">#REF!</definedName>
    <definedName name="equipamento_4">#REF!</definedName>
    <definedName name="equipamento_6">#REF!</definedName>
    <definedName name="equipamento_7">#REF!</definedName>
    <definedName name="equipamento_8">#REF!</definedName>
    <definedName name="equipamento_9">#REF!</definedName>
    <definedName name="ereerer" hidden="1">{#N/A,#N/A,FALSE,"MO (2)"}</definedName>
    <definedName name="EROSOES">{#N/A,#N/A,TRUE,"Serviços"}</definedName>
    <definedName name="erqe">#N/A</definedName>
    <definedName name="erwe">#REF!</definedName>
    <definedName name="ES" hidden="1">#REF!</definedName>
    <definedName name="esc">NA()</definedName>
    <definedName name="escada">NA()</definedName>
    <definedName name="Escavação">#REF!</definedName>
    <definedName name="EscManValas">#REF!</definedName>
    <definedName name="EscMecValas">#REF!</definedName>
    <definedName name="ESocial">#REF!</definedName>
    <definedName name="ESPESSAME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T">#REF!</definedName>
    <definedName name="est1_1">#REF!</definedName>
    <definedName name="est1_14">#N/A</definedName>
    <definedName name="est1_7">#N/A</definedName>
    <definedName name="est1_7_1">#REF!</definedName>
    <definedName name="est1_7_14">#N/A</definedName>
    <definedName name="Estabilidade">#REF!</definedName>
    <definedName name="EstacaFinal">#REF!</definedName>
    <definedName name="EstacaInicial">#REF!</definedName>
    <definedName name="ESTADO">#REF!</definedName>
    <definedName name="ESTADOS">#REF!</definedName>
    <definedName name="ESTELE">#REF!</definedName>
    <definedName name="ESTMEC">#REF!</definedName>
    <definedName name="etfrgdfgdfgdfbg">#REF!</definedName>
    <definedName name="ett">NA()</definedName>
    <definedName name="EU" hidden="1">{#N/A,#N/A,FALSE,"MO (2)"}</definedName>
    <definedName name="EU_1" hidden="1">{#N/A,#N/A,FALSE,"MO (2)"}</definedName>
    <definedName name="ewew">#REF!</definedName>
    <definedName name="ex">NA()</definedName>
    <definedName name="EXA">NA()</definedName>
    <definedName name="EXA_10">#REF!</definedName>
    <definedName name="EXA_25">#REF!</definedName>
    <definedName name="EXA_27">#REF!</definedName>
    <definedName name="EXA_29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4">#N/A</definedName>
    <definedName name="Excel_BuiltIn__FilterDatabase_10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8">#REF!</definedName>
    <definedName name="Excel_BuiltIn__FilterDatabase_19">#REF!</definedName>
    <definedName name="Excel_BuiltIn__FilterDatabase_2">#REF!</definedName>
    <definedName name="Excel_BuiltIn__FilterDatabase_2_11">#REF!</definedName>
    <definedName name="Excel_BuiltIn__FilterDatabase_2_12">#REF!</definedName>
    <definedName name="Excel_BuiltIn__FilterDatabase_2_13">#REF!</definedName>
    <definedName name="Excel_BuiltIn__FilterDatabase_2_15">#REF!</definedName>
    <definedName name="Excel_BuiltIn__FilterDatabase_2_16">#REF!</definedName>
    <definedName name="Excel_BuiltIn__FilterDatabase_2_17">#REF!</definedName>
    <definedName name="Excel_BuiltIn__FilterDatabase_2_19">#REF!</definedName>
    <definedName name="Excel_BuiltIn__FilterDatabase_2_2">#REF!</definedName>
    <definedName name="Excel_BuiltIn__FilterDatabase_2_28">#REF!</definedName>
    <definedName name="Excel_BuiltIn__FilterDatabase_2_3">#REF!</definedName>
    <definedName name="Excel_BuiltIn__FilterDatabase_2_4">#REF!</definedName>
    <definedName name="Excel_BuiltIn__FilterDatabase_2_7">#REF!</definedName>
    <definedName name="Excel_BuiltIn__FilterDatabase_2_9">#REF!</definedName>
    <definedName name="Excel_BuiltIn__FilterDatabase_25">#REF!</definedName>
    <definedName name="Excel_BuiltIn__FilterDatabase_3">#REF!</definedName>
    <definedName name="Excel_BuiltIn__FilterDatabase_4">#REF!</definedName>
    <definedName name="Excel_BuiltIn__FilterDatabase_5">#REF!</definedName>
    <definedName name="Excel_BuiltIn__FilterDatabase_6">NA()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Criteria_11">#REF!</definedName>
    <definedName name="Excel_BuiltIn_Criteria_12">#REF!</definedName>
    <definedName name="Excel_BuiltIn_Criteria_13">#REF!</definedName>
    <definedName name="Excel_BuiltIn_Criteria_15">#REF!</definedName>
    <definedName name="Excel_BuiltIn_Criteria_16">#REF!</definedName>
    <definedName name="Excel_BuiltIn_Criteria_17">#REF!</definedName>
    <definedName name="Excel_BuiltIn_Criteria_19">#REF!</definedName>
    <definedName name="Excel_BuiltIn_Criteria_2">#REF!</definedName>
    <definedName name="Excel_BuiltIn_Criteria_28">#REF!</definedName>
    <definedName name="Excel_BuiltIn_Criteria_3">#REF!</definedName>
    <definedName name="Excel_BuiltIn_Criteria_4">#REF!</definedName>
    <definedName name="Excel_BuiltIn_Criteria_7">#REF!</definedName>
    <definedName name="Excel_BuiltIn_Criteria_9">#REF!</definedName>
    <definedName name="Excel_BuiltIn_Database">#REF!</definedName>
    <definedName name="Excel_BuiltIn_Database_0">#REF!</definedName>
    <definedName name="Excel_BuiltIn_Database_0_11">#REF!</definedName>
    <definedName name="Excel_BuiltIn_Database_0_12">#REF!</definedName>
    <definedName name="Excel_BuiltIn_Database_0_13">#REF!</definedName>
    <definedName name="Excel_BuiltIn_Database_0_15">#REF!</definedName>
    <definedName name="Excel_BuiltIn_Database_0_16">#REF!</definedName>
    <definedName name="Excel_BuiltIn_Database_0_17">#REF!</definedName>
    <definedName name="Excel_BuiltIn_Database_0_19">#REF!</definedName>
    <definedName name="Excel_BuiltIn_Database_0_2">#REF!</definedName>
    <definedName name="Excel_BuiltIn_Database_0_28">#REF!</definedName>
    <definedName name="Excel_BuiltIn_Database_0_3">#REF!</definedName>
    <definedName name="Excel_BuiltIn_Database_0_4">#REF!</definedName>
    <definedName name="Excel_BuiltIn_Database_0_7">#REF!</definedName>
    <definedName name="Excel_BuiltIn_Database_0_9">#REF!</definedName>
    <definedName name="Excel_BuiltIn_Database_1">#REF!</definedName>
    <definedName name="Excel_BuiltIn_Database_25">#REF!</definedName>
    <definedName name="Excel_BuiltIn_Database_4">#REF!</definedName>
    <definedName name="Excel_BuiltIn_Database_6">#REF!</definedName>
    <definedName name="Excel_BuiltIn_Database_7">#REF!</definedName>
    <definedName name="Excel_BuiltIn_Database_8">#REF!</definedName>
    <definedName name="Excel_BuiltIn_Database_9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1_1_1_1_1_1_1_1_1">#REF!</definedName>
    <definedName name="Excel_BuiltIn_Print_Area_1_1_1_1_18">#N/A</definedName>
    <definedName name="Excel_BuiltIn_Print_Area_1_1_1_18">#N/A</definedName>
    <definedName name="Excel_BuiltIn_Print_Area_1_1_1_19">#N/A</definedName>
    <definedName name="Excel_BuiltIn_Print_Area_1_1_1_21">#REF!</definedName>
    <definedName name="Excel_BuiltIn_Print_Area_1_1_18">#N/A</definedName>
    <definedName name="Excel_BuiltIn_Print_Area_1_1_19">#N/A</definedName>
    <definedName name="Excel_BuiltIn_Print_Area_1_1_21">#REF!</definedName>
    <definedName name="Excel_BuiltIn_Print_Area_1_11">#REF!</definedName>
    <definedName name="Excel_BuiltIn_Print_Area_1_12">#REF!</definedName>
    <definedName name="Excel_BuiltIn_Print_Area_1_13">#REF!</definedName>
    <definedName name="Excel_BuiltIn_Print_Area_1_15">#REF!</definedName>
    <definedName name="Excel_BuiltIn_Print_Area_1_16">#REF!</definedName>
    <definedName name="Excel_BuiltIn_Print_Area_1_17">#REF!</definedName>
    <definedName name="Excel_BuiltIn_Print_Area_1_19">#REF!</definedName>
    <definedName name="Excel_BuiltIn_Print_Area_1_2">#REF!</definedName>
    <definedName name="Excel_BuiltIn_Print_Area_1_28">#REF!</definedName>
    <definedName name="Excel_BuiltIn_Print_Area_1_3">#REF!</definedName>
    <definedName name="Excel_BuiltIn_Print_Area_1_4">#REF!</definedName>
    <definedName name="Excel_BuiltIn_Print_Area_1_7">#REF!</definedName>
    <definedName name="Excel_BuiltIn_Print_Area_1_9">#REF!</definedName>
    <definedName name="Excel_BuiltIn_Print_Area_10">#REF!</definedName>
    <definedName name="Excel_BuiltIn_Print_Area_11">#REF!</definedName>
    <definedName name="Excel_BuiltIn_Print_Area_11_1">#REF!</definedName>
    <definedName name="Excel_BuiltIn_Print_Area_12">#REF!</definedName>
    <definedName name="Excel_BuiltIn_Print_Area_13">#REF!</definedName>
    <definedName name="Excel_BuiltIn_Print_Area_14">#REF!</definedName>
    <definedName name="Excel_BuiltIn_Print_Area_15">#REF!</definedName>
    <definedName name="Excel_BuiltIn_Print_Area_15_1">#REF!</definedName>
    <definedName name="Excel_BuiltIn_Print_Area_16">#REF!</definedName>
    <definedName name="Excel_BuiltIn_Print_Area_17">#REF!</definedName>
    <definedName name="Excel_BuiltIn_Print_Area_18_1">"#REF!"</definedName>
    <definedName name="Excel_BuiltIn_Print_Area_19_1">"#REF!"</definedName>
    <definedName name="Excel_BuiltIn_Print_Area_2">#REF!</definedName>
    <definedName name="Excel_BuiltIn_Print_Area_2_1_1_1_1">#N/A</definedName>
    <definedName name="Excel_BuiltIn_Print_Area_2_1_1_1_1_1">#REF!</definedName>
    <definedName name="Excel_BuiltIn_Print_Area_2_1_1_1_1_1_1">#REF!</definedName>
    <definedName name="Excel_BuiltIn_Print_Area_2_1_1_1_1_1_1_1">#REF!</definedName>
    <definedName name="Excel_BuiltIn_Print_Area_2_1_1_1_1_1_1_1_1">#REF!</definedName>
    <definedName name="Excel_BuiltIn_Print_Area_2_21">#REF!</definedName>
    <definedName name="Excel_BuiltIn_Print_Area_20_1">"#REF!"</definedName>
    <definedName name="Excel_BuiltIn_Print_Area_21_1">#REF!</definedName>
    <definedName name="Excel_BuiltIn_Print_Area_22_1">"#REF!"</definedName>
    <definedName name="Excel_BuiltIn_Print_Area_23_1">"#REF!"</definedName>
    <definedName name="Excel_BuiltIn_Print_Area_26">#REF!</definedName>
    <definedName name="Excel_BuiltIn_Print_Area_26_1">#REF!</definedName>
    <definedName name="Excel_BuiltIn_Print_Area_27_1">#REF!</definedName>
    <definedName name="Excel_BuiltIn_Print_Area_29_1">#REF!</definedName>
    <definedName name="Excel_BuiltIn_Print_Area_3">"$#REF!.$A$5:$P$91"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30_1">#REF!</definedName>
    <definedName name="Excel_BuiltIn_Print_Area_31_1">#REF!</definedName>
    <definedName name="Excel_BuiltIn_Print_Area_4">NA()</definedName>
    <definedName name="Excel_BuiltIn_Print_Area_4_1">#REF!</definedName>
    <definedName name="Excel_BuiltIn_Print_Area_4_1_1">#REF!</definedName>
    <definedName name="Excel_BuiltIn_Print_Area_4_1_21">#REF!</definedName>
    <definedName name="Excel_BuiltIn_Print_Area_49">#REF!</definedName>
    <definedName name="Excel_BuiltIn_Print_Area_5">#REF!</definedName>
    <definedName name="Excel_BuiltIn_Print_Area_5_1">#N/A</definedName>
    <definedName name="Excel_BuiltIn_Print_Area_5_1_1">#REF!</definedName>
    <definedName name="Excel_BuiltIn_Print_Area_6">#REF!</definedName>
    <definedName name="Excel_BuiltIn_Print_Area_6_1">#REF!</definedName>
    <definedName name="Excel_BuiltIn_Print_Area_6_1_1">#REF!</definedName>
    <definedName name="Excel_BuiltIn_Print_Area_6_1_1_1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7_1_1_1">#REF!</definedName>
    <definedName name="Excel_BuiltIn_Print_Area_7_10">"'file:///Y:/ENGENHARIA/Deise Aoki/PATOS - OK/PATOS 05-09-2007-ok/Laptop - Arquivos/DNIT/PATOs/Rondonópolis/PATO_BR-364_km_0,00_ao_km_112,90_LICITAÇÃO Rev mario.xls'#$reg_mec_fx_dm_.$#REF!$#REF!:$#REF!$#REF!"</definedName>
    <definedName name="Excel_BuiltIn_Print_Area_7_11">"'file:///Y:/ENGENHARIA/Deise Aoki/PATOS - OK/PATOS 05-09-2007-ok/Laptop - Arquivos/DNIT/PATOs/Rondonópolis/PATO_BR-364_km_0,00_ao_km_112,90_LICITAÇÃO Rev mario.xls'#$reg_mec_fx_dm_.$#REF!$#REF!:$#REF!$#REF!"</definedName>
    <definedName name="Excel_BuiltIn_Print_Area_7_12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">"'file:///Y:/ENGENHARIA/Deise Aoki/PATOS - OK/PATOS 05-09-2007-ok/Laptop - Arquivos/DNIT/PATOs/Rondonópolis/PATO_BR-364_km_0,00_ao_km_112,90_LICITAÇÃO Rev mario.xls'#$reg_mec_fx_dm_.$#REF!$#REF!:$#REF!$#REF!"</definedName>
    <definedName name="Excel_BuiltIn_Print_Area_7_21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4">"'file:///Y:/ENGENHARIA/Deise Aoki/PATOS - OK/PATOS 05-09-2007-ok/Laptop - Arquivos/DNIT/PATOs/Rondonópolis/PATO_BR-364_km_0,00_ao_km_112,90_LICITAÇÃO Rev mario.xls'#$reg_mec_fx_dm_.$#REF!$#REF!:$#REF!$#REF!"</definedName>
    <definedName name="Excel_BuiltIn_Print_Area_7_26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0">"'file:///Y:/ENGENHARIA/Deise Aoki/PATOS - OK/PATOS 05-09-2007-ok/Laptop - Arquivos/DNIT/PATOs/Rondonópolis/PATO_BR-364_km_0,00_ao_km_112,90_LICITAÇÃO Rev mario.xls'#$reg_mec_fx_dm_.$#REF!$#REF!:$#REF!$#REF!"</definedName>
    <definedName name="Excel_BuiltIn_Print_Area_7_32">"'file:///Y:/ENGENHARIA/Deise Aoki/PATOS - OK/PATOS 05-09-2007-ok/Laptop - Arquivos/DNIT/PATOs/Rondonópolis/PATO_BR-364_km_0,00_ao_km_112,90_LICITAÇÃO Rev mario.xls'#$reg_mec_fx_dm_.$#REF!$#REF!:$#REF!$#REF!"</definedName>
    <definedName name="Excel_BuiltIn_Print_Area_7_33">"'file:///Y:/ENGENHARIA/Deise Aoki/PATOS - OK/PATOS 05-09-2007-ok/Laptop - Arquivos/DNIT/PATOs/Rondonópolis/PATO_BR-364_km_0,00_ao_km_112,90_LICITAÇÃO Rev mario.xls'#$reg_mec_fx_dm_.$#REF!$#REF!:$#REF!$#REF!"</definedName>
    <definedName name="Excel_BuiltIn_Print_Area_7_34">"'file:///Y:/ENGENHARIA/Deise Aoki/PATOS - OK/PATOS 05-09-2007-ok/Laptop - Arquivos/DNIT/PATOs/Rondonópolis/PATO_BR-364_km_0,00_ao_km_112,90_LICITAÇÃO Rev mario.xls'#$reg_mec_fx_dm_.$#REF!$#REF!:$#REF!$#REF!"</definedName>
    <definedName name="Excel_BuiltIn_Print_Area_7_37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8">"'file:///Y:/ENGENHARIA/Deise Aoki/PATOS - OK/PATOS 05-09-2007-ok/Laptop - Arquivos/DNIT/PATOs/Rondonópolis/PATO_BR-364_km_000_ao_km_11290_LICITAÇÃO MAIO DE 2007.xls'#$reg_mec_fx_dm_.$#REF!$#REF!:$#REF!$#REF!"</definedName>
    <definedName name="Excel_BuiltIn_Print_Area_7_40">"'file:///Y:/ENGENHARIA/Deise Aoki/PATOS - OK/PATOS 05-09-2007-ok/Laptop - Arquivos/DNIT/PATOs/Rondonópolis/PATO_BR-364_km_0,00_ao_km_112,90_LICITAÇÃO Rev mario.xls'#$reg_mec_fx_dm_.$#REF!$#REF!:$#REF!$#REF!"</definedName>
    <definedName name="Excel_BuiltIn_Print_Area_7_41">"'file:///Y:/ENGENHARIA/Deise Aoki/PATOS - OK/PATOS 05-09-2007-ok/Laptop - Arquivos/DNIT/PATOs/Rondonópolis/PATO_BR-364_km_0,00_ao_km_112,90_LICITAÇÃO Rev LA.xls'#$reg_mec_fx_dm_.$#REF!$#REF!:$#REF!$#REF!"</definedName>
    <definedName name="Excel_BuiltIn_Print_Area_7_43">"'file:///Y:/ENGENHARIA/Deise Aoki/PATOS - OK/PATOS 05-09-2007-ok/Laptop - Arquivos/DNIT/PATOs/Rondonópolis/PATO_BR-364_km_0,00_ao_km_112,90_LICITAÇÃO Rev LA.xls'#$reg_mec_fx_dm_.$#REF!$#REF!:$#REF!$#REF!"</definedName>
    <definedName name="Excel_BuiltIn_Print_Area_7_44">"'file:///Y:/ENGENHARIA/Deise Aoki/PATOS - OK/PATOS 05-09-2007-ok/Laptop - Arquivos/DNIT/PATOs/Rondonópolis/PATO_BR-364_km_0,00_ao_km_112,90_LICITAÇÃO Rev mario.xls'#$reg_mec_fx_dm_.$#REF!$#REF!:$#REF!$#REF!"</definedName>
    <definedName name="Excel_BuiltIn_Print_Area_7_45">"'file:///Y:/ENGENHARIA/Deise Aoki/PATOS - OK/PATOS 05-09-2007-ok/Laptop - Arquivos/DNIT/PATOs/Rondonópolis/PATO_BR-364_km_0,00_ao_km_112,90_LICITAÇÃO Rev mario.xls'#$reg_mec_fx_dm_.$#REF!$#REF!:$#REF!$#REF!"</definedName>
    <definedName name="Excel_BuiltIn_Print_Area_7_46">"'file:///Y:/ENGENHARIA/Deise Aoki/PATOS - OK/PATOS 05-09-2007-ok/Laptop - Arquivos/DNIT/PATOs/Rondonópolis/PATO_BR-364_km_0,00_ao_km_112,90_LICITAÇÃO Rev mario.xls'#$reg_mec_fx_dm_.$#REF!$#REF!:$#REF!$#REF!"</definedName>
    <definedName name="Excel_BuiltIn_Print_Area_7_47">"'file:///Y:/ENGENHARIA/Deise Aoki/PATOS - OK/PATOS 05-09-2007-ok/Laptop - Arquivos/DNIT/PATOs/Rondonópolis/PATO_BR-364_km_0,00_ao_km_112,90_LICITAÇÃO Rev mario.xls'#$reg_mec_fx_dm_.$#REF!$#REF!:$#REF!$#REF!"</definedName>
    <definedName name="Excel_BuiltIn_Print_Area_7_48">"'file:///Y:/ENGENHARIA/Deise Aoki/PATOS - OK/PATOS 05-09-2007-ok/Laptop - Arquivos/DNIT/PATOs/Rondonópolis/PATO_BR-364_km_0,00_ao_km_112,90_LICITAÇÃO Rev mario.xls'#$reg_mec_fx_dm_.$#REF!$#REF!:$#REF!$#REF!"</definedName>
    <definedName name="Excel_BuiltIn_Print_Area_7_49">"'file:///Y:/ENGENHARIA/Deise Aoki/PATOS - OK/PATOS 05-09-2007-ok/Laptop - Arquivos/DNIT/PATOs/Rondonópolis/PATO_BR-364_km_0,00_ao_km_112,90_LICITAÇÃO Rev mario.xls'#$reg_mec_fx_dm_.$#REF!$#REF!:$#REF!$#REF!"</definedName>
    <definedName name="Excel_BuiltIn_Print_Area_7_50">"'file:///Y:/ENGENHARIA/Deise Aoki/PATOS - OK/PATOS 05-09-2007-ok/Laptop - Arquivos/DNIT/PATOs/Rondonópolis/PATO_BR-364_km_0,00_ao_km_112,90_LICITAÇÃO Rev mario.xls'#$reg_mec_fx_dm_.$#REF!$#REF!:$#REF!$#REF!"</definedName>
    <definedName name="Excel_BuiltIn_Print_Area_7_52">"'file:///Y:/ENGENHARIA/Deise Aoki/PATOS - OK/PATOS 05-09-2007-ok/Laptop - Arquivos/DNIT/PATOs/Rondonópolis/PATO_BR-364_km_0,00_ao_km_112,90_LICITAÇÃO Rev mario.xls'#$reg_mec_fx_dm_.$#REF!$#REF!:$#REF!$#REF!"</definedName>
    <definedName name="Excel_BuiltIn_Print_Area_7_6">"'file:///Y:/ENGENHARIA/Deise Aoki/PATOS - OK/PATOS 05-09-2007-ok/Laptop - Arquivos/DNIT/PATOs/Rondonópolis/PATO_BR-364_km_0,00_ao_km_112,90_LICITAÇÃO Rev mario.xls'#$reg_mec_fx_dm_.$#REF!$#REF!:$#REF!$#REF!"</definedName>
    <definedName name="Excel_BuiltIn_Print_Area_7_7">"'file:///Y:/ENGENHARIA/Deise Aoki/PATOS - OK/PATOS 05-09-2007-ok/Laptop - Arquivos/DNIT/PATOs/Rondonópolis/PATO_BR-364_km_0,00_ao_km_112,90_LICITAÇÃO Rev mario.xls'#$reg_mec_fx_dm_.$#REF!$#REF!:$#REF!$#REF!"</definedName>
    <definedName name="Excel_BuiltIn_Print_Area_7_8">"'file:///Y:/ENGENHARIA/Deise Aoki/PATOS - OK/PATOS 05-09-2007-ok/Laptop - Arquivos/DNIT/PATOs/Rondonópolis/PATO_BR-364_km_0,00_ao_km_112,90_LICITAÇÃO Rev mario.xls'#$reg_mec_fx_dm_.$#REF!$#REF!:$#REF!$#REF!"</definedName>
    <definedName name="Excel_BuiltIn_Print_Area_7_9">"'file:///Y:/ENGENHARIA/Deise Aoki/PATOS - OK/PATOS 05-09-2007-ok/Laptop - Arquivos/DNIT/PATOs/Rondonópolis/PATO_BR-364_km_0,00_ao_km_112,90_LICITAÇÃO Rev mario.xls'#$reg_mec_fx_dm_.$#REF!$#REF!:$#REF!$#REF!"</definedName>
    <definedName name="Excel_BuiltIn_Print_Area_8">#REF!</definedName>
    <definedName name="Excel_BuiltIn_Print_Area_8_1">#REF!</definedName>
    <definedName name="Excel_BuiltIn_Print_Area_8_1_1">#REF!</definedName>
    <definedName name="Excel_BuiltIn_Print_Area_8_1_10">#REF!</definedName>
    <definedName name="Excel_BuiltIn_Print_Area_9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(#REF!,#REF!)</definedName>
    <definedName name="Excel_BuiltIn_Print_Titles_11">#REF!</definedName>
    <definedName name="Excel_BuiltIn_Print_Titles_12">#REF!</definedName>
    <definedName name="Excel_BuiltIn_Print_Titles_12_1">#REF!</definedName>
    <definedName name="Excel_BuiltIn_Print_Titles_13">#REF!</definedName>
    <definedName name="Excel_BuiltIn_Print_Titles_13_1">#REF!</definedName>
    <definedName name="Excel_BuiltIn_Print_Titles_14">(#REF!,#REF!)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2">#REF!</definedName>
    <definedName name="Excel_BuiltIn_Print_Titles_22">(#REF!,#REF!)</definedName>
    <definedName name="Excel_BuiltIn_Print_Titles_3">(#REF!,#REF!)</definedName>
    <definedName name="Excel_BuiltIn_Print_Titles_3_1_1">#REF!</definedName>
    <definedName name="Excel_BuiltIn_Print_Titles_30">(#REF!,#REF!)</definedName>
    <definedName name="Excel_BuiltIn_Print_Titles_31">(#REF!,#REF!)</definedName>
    <definedName name="Excel_BuiltIn_Print_Titles_32">(#REF!,#REF!)</definedName>
    <definedName name="Excel_BuiltIn_Print_Titles_33">(#REF!,#REF!)</definedName>
    <definedName name="Excel_BuiltIn_Print_Titles_34">(#REF!,#REF!)</definedName>
    <definedName name="Excel_BuiltIn_Print_Titles_35">(#REF!,#REF!)</definedName>
    <definedName name="Excel_BuiltIn_Print_Titles_36">(#REF!,#REF!)</definedName>
    <definedName name="Excel_BuiltIn_Print_Titles_37">(#REF!,#REF!)</definedName>
    <definedName name="Excel_BuiltIn_Print_Titles_4">(#REF!,#REF!)</definedName>
    <definedName name="Excel_BuiltIn_Print_Titles_5">(#REF!,#REF!)</definedName>
    <definedName name="Excel_BuiltIn_Print_Titles_6">(#REF!,#REF!)</definedName>
    <definedName name="Excel_BuiltIn_Print_Titles_6_1">#REF!</definedName>
    <definedName name="Excel_BuiltIn_Print_Titles_6_1_1">#REF!</definedName>
    <definedName name="Excel_BuiltIn_Print_Titles_6_1_1_1_1">#REF!</definedName>
    <definedName name="Excel_BuiltIn_Print_Titles_64">#REF!</definedName>
    <definedName name="Excel_BuiltIn_Print_Titles_7">(#REF!,#REF!)</definedName>
    <definedName name="Excel_BuiltIn_Print_Titles_7_1">#REF!</definedName>
    <definedName name="Excel_BuiltIn_Print_Titles_7_1_1">#REF!</definedName>
    <definedName name="Excel_BuiltIn_Print_Titles_8">(#REF!,#REF!)</definedName>
    <definedName name="Excel_BuiltIn_Print_Titles_8_1">#REF!</definedName>
    <definedName name="Excel_BuiltIn_Print_Titles_9">(#REF!,#REF!)</definedName>
    <definedName name="Excel_BuiltIn_Print_Titles_9_1">#REF!</definedName>
    <definedName name="Exist">#REF!</definedName>
    <definedName name="Ext">#REF!</definedName>
    <definedName name="EXT.TOTAL">#REF!</definedName>
    <definedName name="EXT_1">#REF!</definedName>
    <definedName name="ext_29">#N/A</definedName>
    <definedName name="Ext2_1">"'file:///C:/Documents and Settings/mauricio.ferrao/Desktop/Contratos/PD 005-00/Readequação março-05/WINDOWS.000/TEMP/Pato PRRTN - BR476.xls'#$'P A T O 99 B'.$#REF!$#REF!"</definedName>
    <definedName name="Ext2_2">"'file:///A:/ARQUIVOS R96/EXCEL/PATOs/Pato PRRTN - BR476.xls'#$'P A T O 99 B'.$#REF!$#REF!"</definedName>
    <definedName name="Ext2_3">"'file:///A:/ARQUIVOS R96/EXCEL/PATOs/Pato PRRTN - BR476.xls'#$'P A T O 99 B'.$#REF!$#REF!"</definedName>
    <definedName name="Ext2_4">"'file:///A:/ARQUIVOS R96/EXCEL/PATOs/Pato PRRTN - BR476.xls'#$'P A T O 99 B'.$#REF!$#REF!"</definedName>
    <definedName name="exte">NA()</definedName>
    <definedName name="EXTE1">#REF!</definedName>
    <definedName name="EXTE2">#REF!</definedName>
    <definedName name="EXTEN">#REF!</definedName>
    <definedName name="Extens_1">"'file:///C:/Documents and Settings/mauricio.ferrao/Desktop/ARQUIVOS R-9-6/Excel/PATOs/BR153_98.XLS'#$'P A T O 98 D'.$#REF!$#REF!"</definedName>
    <definedName name="extensao">#REF!</definedName>
    <definedName name="Extensao_1">"'file:///C:/Documents and Settings/mauricio.ferrao/Desktop/ARQUIVOS R96/EXCEL/PATOs/BR153_99.XLS'#$'P A T O  D'.$#REF!$#REF!"</definedName>
    <definedName name="Extensão_1">#REF!</definedName>
    <definedName name="Extensão_10">#REF!</definedName>
    <definedName name="Extensão_11">#REF!</definedName>
    <definedName name="Extensão_13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ão_3">#REF!</definedName>
    <definedName name="Extensão_4">#REF!</definedName>
    <definedName name="Extensão_4_1">#REF!</definedName>
    <definedName name="Extensão_6">#REF!</definedName>
    <definedName name="Extensão_7">#REF!</definedName>
    <definedName name="Extensão_8">#REF!</definedName>
    <definedName name="Extensão_9">#REF!</definedName>
    <definedName name="Extensão_Percent">OFFSET(#REF!,0,MATCH(#REF!,#REF!,0)-1,COUNTA(#REF!),1)</definedName>
    <definedName name="Extenso">NA()</definedName>
    <definedName name="Extenso_1">Extenso_1</definedName>
    <definedName name="Extenso_10">Extenso_10</definedName>
    <definedName name="Extenso_12">Extenso_12</definedName>
    <definedName name="Extenso_13">Extenso_13</definedName>
    <definedName name="Extenso_14">Extenso_14</definedName>
    <definedName name="Extenso_19">#N/A</definedName>
    <definedName name="Extenso_2">Extenso_2</definedName>
    <definedName name="Extenso_21">#N/A</definedName>
    <definedName name="Extenso_22">Extenso_22</definedName>
    <definedName name="Extenso_23">#N/A</definedName>
    <definedName name="Extenso_24">#N/A</definedName>
    <definedName name="Extenso_25">Extenso_25</definedName>
    <definedName name="Extenso_26">Extenso_26</definedName>
    <definedName name="Extenso_27">Extenso_27</definedName>
    <definedName name="Extenso_28">Extenso_28</definedName>
    <definedName name="Extenso_29">Extenso_29</definedName>
    <definedName name="Extenso_3">Extenso_3</definedName>
    <definedName name="Extenso_30">Extenso_30</definedName>
    <definedName name="Extenso_31">Extenso_31</definedName>
    <definedName name="Extenso_32">Extenso_32</definedName>
    <definedName name="Extenso_33">Extenso_33</definedName>
    <definedName name="Extenso_34">Extenso_34</definedName>
    <definedName name="Extenso_35">Extenso_35</definedName>
    <definedName name="Extenso_36">Extenso_36</definedName>
    <definedName name="Extenso_37">Extenso_37</definedName>
    <definedName name="Extenso_38">Extenso_38</definedName>
    <definedName name="Extenso_39">[0]!_______la2</definedName>
    <definedName name="Extenso_4">Extenso_4</definedName>
    <definedName name="Extenso_40">#N/A</definedName>
    <definedName name="Extenso_41">#N/A</definedName>
    <definedName name="Extenso_42">#N/A</definedName>
    <definedName name="Extenso_43">#N/A</definedName>
    <definedName name="Extenso_44">_______PCB5</definedName>
    <definedName name="Extenso_45">[0]!_______PCM30</definedName>
    <definedName name="Extenso_46">[0]!_______PCM30</definedName>
    <definedName name="Extenso_47">#N/A</definedName>
    <definedName name="Extenso_48">#N/A</definedName>
    <definedName name="Extenso_5">Extenso_5</definedName>
    <definedName name="Extenso_51">#N/A</definedName>
    <definedName name="Extenso_52">#N/A</definedName>
    <definedName name="Extenso_53">#N/A</definedName>
    <definedName name="Extenso_54">#N/A</definedName>
    <definedName name="Extenso_55">#N/A</definedName>
    <definedName name="Extenso_56">#N/A</definedName>
    <definedName name="Extenso_57">#N/A</definedName>
    <definedName name="Extenso_58">#N/A</definedName>
    <definedName name="Extenso_59">#N/A</definedName>
    <definedName name="Extenso_6">Extenso_6</definedName>
    <definedName name="Extenso_60">#N/A</definedName>
    <definedName name="Extenso_61">#N/A</definedName>
    <definedName name="Extenso_62">[0]!_______PLA2</definedName>
    <definedName name="Extenso_63">#N/A</definedName>
    <definedName name="Extenso_64">_______PM334</definedName>
    <definedName name="Extenso_65">_______PM609</definedName>
    <definedName name="Extenso_66">#N/A</definedName>
    <definedName name="Extenso_67">#N/A</definedName>
    <definedName name="Extenso_68">#N/A</definedName>
    <definedName name="Extenso_69">#N/A</definedName>
    <definedName name="Extenso_7">Extenso_7</definedName>
    <definedName name="Extenso_70">#N/A</definedName>
    <definedName name="Extenso_71">#N/A</definedName>
    <definedName name="Extenso_72">#N/A</definedName>
    <definedName name="Extenso_8">Extenso_8</definedName>
    <definedName name="Extenso_9">Extenso_9</definedName>
    <definedName name="ExtFaixa">#REF!</definedName>
    <definedName name="ExtFaixa_2">"'file:///A:/ARQUIVOS R96/EXCEL/PATOs/Pato PRRTN - BR476.xls'#$'P A T O 99 B'.$#REF!$#REF!"</definedName>
    <definedName name="ExtFaixa_6">"$'C _ Transporte'.$#REF!$#REF!"</definedName>
    <definedName name="ExtFaixa_7">"$'D _ Material Betuminoso'.$#REF!$#REF!"</definedName>
    <definedName name="ExtFaixa_8">"$'E _ Cronograma'.$#REF!$#REF!"</definedName>
    <definedName name="ExtFaixa2">#REF!</definedName>
    <definedName name="ExtFaixa2_1">"'file:///C:/Documents and Settings/mauricio.ferrao/Desktop/Contratos/PD 005-00/Readequação março-05/WINDOWS.000/TEMP/Pato PRRTN - BR476.xls'#$'P A T O 99 B'.$#REF!$#REF!"</definedName>
    <definedName name="ExtFaixa2_2">"'file:///A:/ARQUIVOS R96/EXCEL/PATOs/Pato PRRTN - BR476.xls'#$'P A T O 99 B'.$#REF!$#REF!"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f">NA()</definedName>
    <definedName name="F_2.04">#REF!</definedName>
    <definedName name="F_2.05">#REF!</definedName>
    <definedName name="F_2.06">#REF!</definedName>
    <definedName name="f_2.07">#REF!</definedName>
    <definedName name="F_2.08">#REF!</definedName>
    <definedName name="F_2.09">#REF!</definedName>
    <definedName name="F_2.10">#REF!</definedName>
    <definedName name="F_2.11">#REF!</definedName>
    <definedName name="F_2.12">#REF!</definedName>
    <definedName name="F_2.13">#REF!</definedName>
    <definedName name="F_2.14">#REF!</definedName>
    <definedName name="FAB">"Figura 3"</definedName>
    <definedName name="FADO">#REF!</definedName>
    <definedName name="FADO1">#REF!</definedName>
    <definedName name="Faixa_1">"'file:///C:/Documents and Settings/mauricio.ferrao/Desktop/ARQUIVOS R-9-6/Excel/PATOs/BR153_98.XLS'#$'P A T O 98 D'.$#REF!$#REF!"</definedName>
    <definedName name="FAT">#REF!</definedName>
    <definedName name="FATELE">#REF!</definedName>
    <definedName name="FATMEC">#REF!</definedName>
    <definedName name="fator">#REF!</definedName>
    <definedName name="FATOR1">#REF!</definedName>
    <definedName name="fatorg">#REF!</definedName>
    <definedName name="FATTML">#REF!</definedName>
    <definedName name="FATURAS2002" hidden="1">{#N/A,#N/A,TRUE,"Serviços"}</definedName>
    <definedName name="FATURAS20022" hidden="1">{#N/A,#N/A,TRUE,"Serviços"}</definedName>
    <definedName name="fc1a">NA()</definedName>
    <definedName name="fc1a_10">#REF!</definedName>
    <definedName name="fc1a_25">#REF!</definedName>
    <definedName name="fc1a_27">#REF!</definedName>
    <definedName name="fc1a_29">#REF!</definedName>
    <definedName name="fc1a_9">#REF!</definedName>
    <definedName name="FC2A">NA()</definedName>
    <definedName name="FC2A_10">#REF!</definedName>
    <definedName name="FC2A_25">#REF!</definedName>
    <definedName name="FC2A_27">#REF!</definedName>
    <definedName name="FC2A_29">#REF!</definedName>
    <definedName name="FC2A_9">#REF!</definedName>
    <definedName name="FC3A">NA()</definedName>
    <definedName name="FC3A_10">#REF!</definedName>
    <definedName name="FC3A_25">#REF!</definedName>
    <definedName name="FC3A_27">#REF!</definedName>
    <definedName name="FC3A_29">#REF!</definedName>
    <definedName name="FC3A_9">#REF!</definedName>
    <definedName name="FCT">#REF!</definedName>
    <definedName name="fdfd">#REF!</definedName>
    <definedName name="fdf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S" hidden="1">{#N/A,#N/A,FALSE,"MO (2)"}</definedName>
    <definedName name="FE">NA()</definedName>
    <definedName name="fer_cristo">NA()</definedName>
    <definedName name="ferna">NA()</definedName>
    <definedName name="fernan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V">NA()</definedName>
    <definedName name="FEV00">#REF!</definedName>
    <definedName name="FEVERE">NA()</definedName>
    <definedName name="fffff" hidden="1">{"'EI 060 02'!$A$1:$K$59"}</definedName>
    <definedName name="fgff" hidden="1">{#N/A,#N/A,FALSE,"MO (2)"}</definedName>
    <definedName name="fgff_1" hidden="1">{#N/A,#N/A,FALSE,"MO (2)"}</definedName>
    <definedName name="figura1">"Figura 1"</definedName>
    <definedName name="filtr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Comp">#REF!</definedName>
    <definedName name="FIM.TRECHO">#REF!</definedName>
    <definedName name="fin">NA()</definedName>
    <definedName name="firma1">#REF!</definedName>
    <definedName name="firma2">NA()</definedName>
    <definedName name="Fisicos">#REF!</definedName>
    <definedName name="FITOK" hidden="1">{#N/A,#N/A,TRUE,"Serviços"}</definedName>
    <definedName name="FLO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NA()</definedName>
    <definedName name="FM">"$#REF!.$E$31"</definedName>
    <definedName name="FMW">"$#REF!.$E$33"</definedName>
    <definedName name="FMWA">"$#REF!.$E$32"</definedName>
    <definedName name="FO">#REF!</definedName>
    <definedName name="FOLHA">#REF!</definedName>
    <definedName name="FOLHA01" hidden="1">{#N/A,#N/A,TRUE,"Serviços"}</definedName>
    <definedName name="FOLHA011" hidden="1">{#N/A,#N/A,TRUE,"Serviços"}</definedName>
    <definedName name="folha1" hidden="1">{#N/A,#N/A,TRUE,"Serviços"}</definedName>
    <definedName name="folha11" hidden="1">{#N/A,#N/A,TRUE,"Serviços"}</definedName>
    <definedName name="Fonte">#REF!</definedName>
    <definedName name="FOOR" hidden="1">{#N/A,#N/A,FALSE,"Plan1"}</definedName>
    <definedName name="FORMULÁRIO" hidden="1">{#N/A,#N/A,FALSE,"Plan1"}</definedName>
    <definedName name="FORNEC_CAP20">#REF!</definedName>
    <definedName name="FORNEC_CM30">#REF!</definedName>
    <definedName name="FORRO" hidden="1">{#N/A,#N/A,FALSE,"Plan1"}</definedName>
    <definedName name="Fot" hidden="1">{"'EI 060 02'!$A$1:$K$59"}</definedName>
    <definedName name="fr">NA()</definedName>
    <definedName name="francis">NA()</definedName>
    <definedName name="fre">NA()</definedName>
    <definedName name="FREADVAL">#REF!</definedName>
    <definedName name="FREFIX">#REF!</definedName>
    <definedName name="FREPES">#REF!</definedName>
    <definedName name="Fresagem01" hidden="1">{#N/A,#N/A,TRUE,"Serviços"}</definedName>
    <definedName name="Fresagem011" hidden="1">{#N/A,#N/A,TRUE,"Serviços"}</definedName>
    <definedName name="FRETE">NA()</definedName>
    <definedName name="FRR" hidden="1">{#N/A,#N/A,FALSE,"Plan1"}</definedName>
    <definedName name="FS">NA()</definedName>
    <definedName name="FS_1">#REF!</definedName>
    <definedName name="FS_Adir">OFFSET(#REF!,0,COLUMN(#REF!)-1,COUNTA(#REF!),1)</definedName>
    <definedName name="FS_Aesq">OFFSET(#REF!,0,COLUMN(#REF!)-1,COUNTA(#REF!),1)</definedName>
    <definedName name="FS3_3dir">OFFSET(#REF!,0,MATCH(#REF!,#REF!,0)+1,COUNTA(#REF!),1)</definedName>
    <definedName name="FS3_3esq">OFFSET(#REF!,0,MATCH(#REF!,#REF!,0)-1,COUNTA(#REF!),1)</definedName>
    <definedName name="FS3_pista">OFFSET(#REF!,0,MATCH(#REF!,#REF!,0),COUNTA(#REF!),1)</definedName>
    <definedName name="FS4_3dir">OFFSET(#REF!,0,MATCH(#REF!,#REF!,0)+1,COUNTA(#REF!),1)</definedName>
    <definedName name="FS4_3esq">OFFSET(#REF!,0,MATCH(#REF!,#REF!,0)-1,COUNTA(#REF!),1)</definedName>
    <definedName name="FS4_pista">OFFSET(#REF!,0,MATCH(#REF!,#REF!,0),COUNTA(#REF!),1)</definedName>
    <definedName name="FS5_3dir">OFFSET(#REF!,0,MATCH(#REF!,#REF!,0)+1,COUNTA(#REF!),1)</definedName>
    <definedName name="FS5_3esq">OFFSET(#REF!,0,MATCH(#REF!,#REF!,0)-1,COUNTA(#REF!),1)</definedName>
    <definedName name="FS5_pista">OFFSET(#REF!,0,MATCH(#REF!,#REF!,0),COUNTA(#REF!),1)</definedName>
    <definedName name="FS6_3dir">OFFSET(#REF!,0,MATCH(#REF!,#REF!,0)+1,COUNTA(#REF!),1)</definedName>
    <definedName name="FS6_3esq">OFFSET(#REF!,0,MATCH(#REF!,#REF!,0)-1,COUNTA(#REF!),1)</definedName>
    <definedName name="FS6_pista">OFFSET(#REF!,0,MATCH(#REF!,#REF!,0),COUNTA(#REF!),1)</definedName>
    <definedName name="fse">#REF!</definedName>
    <definedName name="fsn">#REF!</definedName>
    <definedName name="fthju">NA()</definedName>
    <definedName name="fuel">NA()</definedName>
    <definedName name="fuel_1">#REF!</definedName>
    <definedName name="FUFUFUFUFUFUFF">#REF!</definedName>
    <definedName name="fv">NA()</definedName>
    <definedName name="fwregwrgfd">#N/A</definedName>
    <definedName name="g" hidden="1">#REF!</definedName>
    <definedName name="g_2.04">#REF!</definedName>
    <definedName name="G_2.05">#REF!</definedName>
    <definedName name="G_2.06">#REF!</definedName>
    <definedName name="G_2.07">#REF!</definedName>
    <definedName name="G_2.08">#REF!</definedName>
    <definedName name="G_2.09">#REF!</definedName>
    <definedName name="G_2.10">#REF!</definedName>
    <definedName name="G_2.11">#REF!</definedName>
    <definedName name="G_2.12">#REF!</definedName>
    <definedName name="G_2.13">#REF!</definedName>
    <definedName name="G_2.14">#REF!</definedName>
    <definedName name="Galvanized_cable_tray__complete_of__special_pieces__elbows__crosses__Tees__etc.__and_fixing_elements___brackets__supports__etc.__Metallic_supports_from_roof__wall_or_metallic_structure_included">#REF!</definedName>
    <definedName name="gas">NA()</definedName>
    <definedName name="gas_1">#REF!</definedName>
    <definedName name="GASOL">#N/A</definedName>
    <definedName name="GASOL_1">#REF!</definedName>
    <definedName name="GAST">NA()</definedName>
    <definedName name="GEOVANI">#REF!</definedName>
    <definedName name="GEOVANI_25">#REF!</definedName>
    <definedName name="GEOVANI2">#REF!</definedName>
    <definedName name="GEOVANI2_25">#REF!</definedName>
    <definedName name="Gerente">#REF!</definedName>
    <definedName name="GF">NA()</definedName>
    <definedName name="gfgfgfg" hidden="1">{#N/A,#N/A,FALSE,"MO (2)"}</definedName>
    <definedName name="ghghgh" hidden="1">{#N/A,#N/A,FALSE,"MO (2)"}</definedName>
    <definedName name="GHJ">#REF!</definedName>
    <definedName name="gjg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P">NA()</definedName>
    <definedName name="GRADUADA">#REF!</definedName>
    <definedName name="_xlnm.Recorder">#REF!</definedName>
    <definedName name="gsdgs">#N/A</definedName>
    <definedName name="gtryfj" hidden="1">{#N/A,#N/A,TRUE,"Serviços"}</definedName>
    <definedName name="gtryfjj" hidden="1">{#N/A,#N/A,TRUE,"Serviços"}</definedName>
    <definedName name="Guia">"Figura 1"</definedName>
    <definedName name="Guias">#REF!</definedName>
    <definedName name="H">NA()</definedName>
    <definedName name="há">NA()</definedName>
    <definedName name="HC">NA()</definedName>
    <definedName name="HELLO">#REF!</definedName>
    <definedName name="HGRET" hidden="1">{"'RR'!$A$2:$E$81"}</definedName>
    <definedName name="HH">#REF!</definedName>
    <definedName name="HHDESELE">#REF!</definedName>
    <definedName name="HHDESMEC">#REF!</definedName>
    <definedName name="HHENGELE">#REF!</definedName>
    <definedName name="HHENGMEC">#REF!</definedName>
    <definedName name="hhhhh" hidden="1">{#N/A,#N/A,FALSE,"MO (2)"}</definedName>
    <definedName name="HHMONELE">#REF!</definedName>
    <definedName name="HHMONMEC">#REF!</definedName>
    <definedName name="HHPROELE">#REF!</definedName>
    <definedName name="HHPROMEC">#REF!</definedName>
    <definedName name="hi">NA()</definedName>
    <definedName name="hi_10">#REF!</definedName>
    <definedName name="hi_25">#REF!</definedName>
    <definedName name="hi_27">#REF!</definedName>
    <definedName name="hi_29">#REF!</definedName>
    <definedName name="hi_9">#REF!</definedName>
    <definedName name="hjhjhjhju" hidden="1">{#N/A,#N/A,FALSE,"MO (2)"}</definedName>
    <definedName name="hora">NA()</definedName>
    <definedName name="hora_1">#REF!</definedName>
    <definedName name="HP">#REF!</definedName>
    <definedName name="HP.1">#REF!</definedName>
    <definedName name="hrf">NA()</definedName>
    <definedName name="hthj">NA()</definedName>
    <definedName name="htm" hidden="1">{"'Plan1 (2)'!$A$5:$F$63"}</definedName>
    <definedName name="HTML_CodePage">1252</definedName>
    <definedName name="HTML_Control">{"'1'!$A$2:$G$13"}</definedName>
    <definedName name="HTML_Description">""</definedName>
    <definedName name="HTML_Email">"marcos@highway.com.br"</definedName>
    <definedName name="HTML_Header">"1"</definedName>
    <definedName name="HTML_LastUpdate">"15/08/97"</definedName>
    <definedName name="HTML_LineAfter">TRUE()</definedName>
    <definedName name="HTML_LineAfter_1">TRUE()</definedName>
    <definedName name="HTML_LineBefore">TRUE()</definedName>
    <definedName name="HTML_LineBefore_1">TRUE()</definedName>
    <definedName name="HTML_Name">"PCRJ-SMO-CGC"</definedName>
    <definedName name="HTML_OBDlg2">TRUE()</definedName>
    <definedName name="HTML_OBDlg2_1">TRUE()</definedName>
    <definedName name="HTML_OBDlg4">TRUE()</definedName>
    <definedName name="HTML_OBDlg4_1">TRUE()</definedName>
    <definedName name="HTML_OS">0</definedName>
    <definedName name="HTML_PathFile">"C:\0marcos\MeuHTML.htm"</definedName>
    <definedName name="HTML_Title">"factoring"</definedName>
    <definedName name="I" hidden="1">[12]Poço!#REF!</definedName>
    <definedName name="ID_serviço">OFFSET(#REF!,0,0,COUNTA(#REF!),1)</definedName>
    <definedName name="IE_001">#N/A</definedName>
    <definedName name="IE_001_1">#REF!</definedName>
    <definedName name="IE_006">#N/A</definedName>
    <definedName name="IE_006_1">#REF!</definedName>
    <definedName name="IE_007">#N/A</definedName>
    <definedName name="IE_007_1">#REF!</definedName>
    <definedName name="IE_009">#N/A</definedName>
    <definedName name="IE_009_1">#REF!</definedName>
    <definedName name="IE_013">#N/A</definedName>
    <definedName name="IE_013_1">#REF!</definedName>
    <definedName name="IE_016">#N/A</definedName>
    <definedName name="IE_016_1">#REF!</definedName>
    <definedName name="IE_101">#N/A</definedName>
    <definedName name="IE_101_1">#REF!</definedName>
    <definedName name="IE_105">#N/A</definedName>
    <definedName name="IE_105_1">#REF!</definedName>
    <definedName name="IE_107">#N/A</definedName>
    <definedName name="IE_107_1">#REF!</definedName>
    <definedName name="IE_110">#N/A</definedName>
    <definedName name="IE_110_1">#REF!</definedName>
    <definedName name="IE_111">#N/A</definedName>
    <definedName name="IE_111_1">#REF!</definedName>
    <definedName name="IE_112">#N/A</definedName>
    <definedName name="IE_112_1">#REF!</definedName>
    <definedName name="IE_113">#N/A</definedName>
    <definedName name="IE_113_1">#REF!</definedName>
    <definedName name="IE_116">#N/A</definedName>
    <definedName name="IE_116_1">#REF!</definedName>
    <definedName name="IE_118">#N/A</definedName>
    <definedName name="IE_118_1">#REF!</definedName>
    <definedName name="IE_119">#N/A</definedName>
    <definedName name="IE_119_1">#REF!</definedName>
    <definedName name="IE_122">#N/A</definedName>
    <definedName name="IE_122_1">#REF!</definedName>
    <definedName name="IE_123">#N/A</definedName>
    <definedName name="IE_123_1">#REF!</definedName>
    <definedName name="IE_208">#N/A</definedName>
    <definedName name="IE_208_1">#REF!</definedName>
    <definedName name="IE_209">#N/A</definedName>
    <definedName name="IE_209_1">#REF!</definedName>
    <definedName name="IE_302">#N/A</definedName>
    <definedName name="IE_302_1">#REF!</definedName>
    <definedName name="IE_304">#N/A</definedName>
    <definedName name="IE_304_1">#REF!</definedName>
    <definedName name="IE_306">#N/A</definedName>
    <definedName name="IE_306_1">#REF!</definedName>
    <definedName name="IE_343">#N/A</definedName>
    <definedName name="IE_343_1">#REF!</definedName>
    <definedName name="IE_400">#N/A</definedName>
    <definedName name="IE_400_1">#REF!</definedName>
    <definedName name="IE_402">#N/A</definedName>
    <definedName name="IE_402_1">#REF!</definedName>
    <definedName name="IE_406">#N/A</definedName>
    <definedName name="IE_406_1">#REF!</definedName>
    <definedName name="IE_408">#N/A</definedName>
    <definedName name="IE_408_1">#REF!</definedName>
    <definedName name="IE_410">#N/A</definedName>
    <definedName name="IE_410_1">#REF!</definedName>
    <definedName name="IE_416">#N/A</definedName>
    <definedName name="IE_416_1">#REF!</definedName>
    <definedName name="IE_502">#N/A</definedName>
    <definedName name="IE_502_1">#REF!</definedName>
    <definedName name="IE_507">#N/A</definedName>
    <definedName name="IE_507_1">#REF!</definedName>
    <definedName name="IE_508">#N/A</definedName>
    <definedName name="IE_508_1">#REF!</definedName>
    <definedName name="IE_509">#N/A</definedName>
    <definedName name="IE_509_1">#REF!</definedName>
    <definedName name="IE_601">#N/A</definedName>
    <definedName name="IE_601_1">#REF!</definedName>
    <definedName name="IE_602">#N/A</definedName>
    <definedName name="IE_602_1">#REF!</definedName>
    <definedName name="IE_904">#N/A</definedName>
    <definedName name="IE_904_1">#REF!</definedName>
    <definedName name="IE_906">#N/A</definedName>
    <definedName name="IE_906_1">#REF!</definedName>
    <definedName name="IE_914">#N/A</definedName>
    <definedName name="IE_914_1">#REF!</definedName>
    <definedName name="IE_922">#N/A</definedName>
    <definedName name="IE_922_1">#REF!</definedName>
    <definedName name="IM">NA()</definedName>
    <definedName name="IM_25">#REF!</definedName>
    <definedName name="imp">NA()</definedName>
    <definedName name="IMPANT100">NA()</definedName>
    <definedName name="IMPANT109">NA()</definedName>
    <definedName name="IMPANT164">NA()</definedName>
    <definedName name="IMPANT221">NA()</definedName>
    <definedName name="IMPANT223">NA()</definedName>
    <definedName name="IMPANT225">NA()</definedName>
    <definedName name="IMPANT237">NA()</definedName>
    <definedName name="IMPANT270">NA()</definedName>
    <definedName name="IMPANT271">NA()</definedName>
    <definedName name="IMPANT273">NA()</definedName>
    <definedName name="IMPANT274">NA()</definedName>
    <definedName name="IMPANT333">NA()</definedName>
    <definedName name="IMPANT337">NA()</definedName>
    <definedName name="IMPANT352">NA()</definedName>
    <definedName name="IMPANT387ZC">NA()</definedName>
    <definedName name="IMPANT387ZN">NA()</definedName>
    <definedName name="IMPANT387ZS">NA()</definedName>
    <definedName name="IMPANT809">NA()</definedName>
    <definedName name="IMPANTTOTAL387">NA()</definedName>
    <definedName name="IMPEXE100">NA()</definedName>
    <definedName name="IMPEXE109">NA()</definedName>
    <definedName name="IMPEXE164">NA()</definedName>
    <definedName name="IMPEXE221">NA()</definedName>
    <definedName name="IMPEXE223">NA()</definedName>
    <definedName name="IMPEXE225">NA()</definedName>
    <definedName name="IMPEXE237">NA()</definedName>
    <definedName name="IMPEXE270">NA()</definedName>
    <definedName name="IMPEXE271">NA()</definedName>
    <definedName name="IMPEXE273">NA()</definedName>
    <definedName name="IMPEXE274">NA()</definedName>
    <definedName name="IMPEXE333">NA()</definedName>
    <definedName name="IMPEXE337">NA()</definedName>
    <definedName name="IMPEXE352">NA()</definedName>
    <definedName name="IMPEXE387ZC">NA()</definedName>
    <definedName name="IMPEXE387ZN">NA()</definedName>
    <definedName name="IMPEXE387ZS">NA()</definedName>
    <definedName name="IMPEXETOTAL387">NA()</definedName>
    <definedName name="Import.Apelido">[7]DADOS!$F$16</definedName>
    <definedName name="Import.CR">[7]DADOS!$F$7</definedName>
    <definedName name="Import.DataBase">[13]DADOS!$A$38</definedName>
    <definedName name="Import.DescLote">[7]DADOS!$F$17</definedName>
    <definedName name="Import.Desoneracao">OFFSET([7]DADOS!$G$18,0,-1)</definedName>
    <definedName name="Import.Município">[7]DADOS!$F$6</definedName>
    <definedName name="Import.Proponente">[7]DADOS!$F$5</definedName>
    <definedName name="Import.RespOrçamento">[7]DADOS!$F$22:$F$24</definedName>
    <definedName name="Import.SICONV">[7]DADOS!$F$8</definedName>
    <definedName name="impressão">#REF!</definedName>
    <definedName name="IMPRIMAÇÃO">NA()</definedName>
    <definedName name="INCC">[9]Mat!$J$9</definedName>
    <definedName name="INCC1">[9]Serv!$I$10</definedName>
    <definedName name="inclusão_de_novos_campos">#REF!</definedName>
    <definedName name="IND">#REF!</definedName>
    <definedName name="INDI22">#REF!</definedName>
    <definedName name="INDICES">OFFSET([11]COTAÇÕES!$C$21,1,0):OFFSET([11]COTAÇÕES!$J$25,-1,0)</definedName>
    <definedName name="inic">#REF!</definedName>
    <definedName name="INIC.TRECHO">#REF!</definedName>
    <definedName name="IniServiços">#REF!</definedName>
    <definedName name="INSUMO">#REF!</definedName>
    <definedName name="Insumos" hidden="1">#REF!</definedName>
    <definedName name="INSUMOSBETUMINOSOS">#REF!</definedName>
    <definedName name="intervencoes">#N/A</definedName>
    <definedName name="Intran" hidden="1">{"'teste'!$B$2:$R$49"}</definedName>
    <definedName name="IRRF">#REF!</definedName>
    <definedName name="IS">#REF!</definedName>
    <definedName name="Item">NA()</definedName>
    <definedName name="Itens" hidden="1">#REF!</definedName>
    <definedName name="j">#REF!</definedName>
    <definedName name="jack">{"um","mil","um milhão","um bilhão","um trilhão"}</definedName>
    <definedName name="JAN00">#REF!</definedName>
    <definedName name="JANEIRO2003" hidden="1">{#N/A,#N/A,TRUE,"Serviços"}</definedName>
    <definedName name="JANEIRO20033" hidden="1">{#N/A,#N/A,TRUE,"Serviços"}</definedName>
    <definedName name="JAZIDA">#REF!</definedName>
    <definedName name="Jazidas">#REF!</definedName>
    <definedName name="JELE">#REF!</definedName>
    <definedName name="jfgj">#REF!</definedName>
    <definedName name="jfhdskjg">#REF!</definedName>
    <definedName name="jhjhjhjju" hidden="1">{#N/A,#N/A,FALSE,"MO (2)"}</definedName>
    <definedName name="JJ">#REF!</definedName>
    <definedName name="jjjjj" hidden="1">{#N/A,#N/A,FALSE,"MO (2)"}</definedName>
    <definedName name="jkjkj">NA()</definedName>
    <definedName name="JMEC">#REF!</definedName>
    <definedName name="jo" hidden="1">{#N/A,#N/A,FALSE,"MO (2)"}</definedName>
    <definedName name="JOAO" hidden="1">{#N/A,#N/A,FALSE,"SS 1";#N/A,#N/A,FALSE,"SS 2";#N/A,#N/A,FALSE,"TER 1 (1)";#N/A,#N/A,FALSE,"TER 1 (2)";#N/A,#N/A,FALSE,"TER 2 ";#N/A,#N/A,FALSE,"TP  (1)";#N/A,#N/A,FALSE,"TP  (2)";#N/A,#N/A,FALSE,"CM BAR"}</definedName>
    <definedName name="JOAO1" hidden="1">{#N/A,#N/A,FALSE,"LEVFER V2 P";#N/A,#N/A,FALSE,"LEVFER V2 P10%"}</definedName>
    <definedName name="JOSE" hidden="1">{#N/A,#N/A,FALSE,"LEVFER V2 P";#N/A,#N/A,FALSE,"LEVFER V2 P10%"}</definedName>
    <definedName name="JR_PAGE_ANCHOR_0_1">'[14]orcamento teste'!#REF!</definedName>
    <definedName name="JR_PAGE_ANCHOR_8_1">#REF!</definedName>
    <definedName name="juca" hidden="1">{#N/A,#N/A,FALSE,"SS 1";#N/A,#N/A,FALSE,"TER 1 (A)";#N/A,#N/A,FALSE,"SS 2";#N/A,#N/A,FALSE,"TER 1 (B)";#N/A,#N/A,FALSE,"TER 1 (C)";#N/A,#N/A,FALSE,"TER 1 (D)";#N/A,#N/A,FALSE,"TER 1 (E)";#N/A,#N/A,FALSE,"TER 2 "}</definedName>
    <definedName name="jun00">#REF!</definedName>
    <definedName name="k">NA()</definedName>
    <definedName name="k_1">#REF!</definedName>
    <definedName name="kapa">[15]resumo!$D$2</definedName>
    <definedName name="KAPA1">#REF!</definedName>
    <definedName name="KAPAs">[9]Serv!$E$9</definedName>
    <definedName name="kf">NA()</definedName>
    <definedName name="kjkhjkh">NA()</definedName>
    <definedName name="KKKKK">#REF!</definedName>
    <definedName name="kkkkkk" hidden="1">{#N/A,#N/A,FALSE,"MO (2)"}</definedName>
    <definedName name="klb">#REF!</definedName>
    <definedName name="klklklkl" hidden="1">{#N/A,#N/A,FALSE,"MO (2)"}</definedName>
    <definedName name="km">NA()</definedName>
    <definedName name="KM.406.407">#REF!</definedName>
    <definedName name="KM.406.407_1">#REF!</definedName>
    <definedName name="km_1">#REF!</definedName>
    <definedName name="KM_406_407">NA()</definedName>
    <definedName name="KM406407_1">#REF!</definedName>
    <definedName name="KMF_3ªF">OFFSET(#REF!,MATCH("3ª FAIXA",#REF!,0),0,MATCH("ACOSTAMENTO",#REF!,0)-MATCH("3ª FAIXA",#REF!,0),1)</definedName>
    <definedName name="KMF_Acost">OFFSET(#REF!,MATCH("ACOSTAMENTO",#REF!,0),0,MATCH("DRENAGEM SUPERFICIAL",#REF!,0)-MATCH("ACOSTAMENTO",#REF!,0),1)</definedName>
    <definedName name="KMF_Pista">OFFSET(#REF!,MATCH("PISTA ROLAMENTO",#REF!,0),0,MATCH("3ª FAIXA",#REF!,0)-MATCH("PISTA ROLAMENTO",#REF!,0),1)</definedName>
    <definedName name="koae">#REF!</definedName>
    <definedName name="kpavi">#REF!</definedName>
    <definedName name="Ks">'[16]SERVIÇOS '!$G$10</definedName>
    <definedName name="kterra">#REF!</definedName>
    <definedName name="Kubus">#REF!</definedName>
    <definedName name="Kubus1">#REF!</definedName>
    <definedName name="kwh">NA()</definedName>
    <definedName name="kwh_1">#REF!</definedName>
    <definedName name="la" hidden="1">{#N/A,#N/A,FALSE,"MO (2)"}</definedName>
    <definedName name="la_1" hidden="1">{#N/A,#N/A,FALSE,"MO (2)"}</definedName>
    <definedName name="lab" hidden="1">{#N/A,#N/A,TRUE,"Serviços"}</definedName>
    <definedName name="labb" hidden="1">{#N/A,#N/A,TRUE,"Serviços"}</definedName>
    <definedName name="LAMA">#N/A</definedName>
    <definedName name="LAMA_Adir">OFFSET(#REF!,0,COLUMN(#REF!)-1,COUNTA(#REF!),1)</definedName>
    <definedName name="LAMA_Aesq">OFFSET(#REF!,0,COLUMN(#REF!)-1,COUNTA(#REF!),1)</definedName>
    <definedName name="LAMA_pista">OFFSET(#REF!,0,MATCH(#REF!,#REF!,0)-1,COUNTA(#REF!),1)</definedName>
    <definedName name="LAMADA">#N/A</definedName>
    <definedName name="LAMADAS">#N/A</definedName>
    <definedName name="LAMAG">#REF!</definedName>
    <definedName name="LAMAS">#N/A</definedName>
    <definedName name="Larg_3dir_Percent">OFFSET(#REF!,0,MATCH(#REF!,#REF!,0)-1,COUNTA(#REF!),1)</definedName>
    <definedName name="Larg_3esq_Percent">OFFSET(#REF!,0,MATCH(#REF!,#REF!,0)-1,COUNTA(#REF!),1)</definedName>
    <definedName name="Larg_Adir_Percent">OFFSET(#REF!,0,MATCH(#REF!,#REF!,0)-1,COUNTA(#REF!),1)</definedName>
    <definedName name="Larg_Aesq_Percent">OFFSET(#REF!,0,MATCH(#REF!,#REF!,0)-1,COUNTA(#REF!),1)</definedName>
    <definedName name="Larg_faixa_Percent">OFFSET(#REF!,0,MATCH(#REF!,#REF!,0)-1,COUNTA(#REF!),1)</definedName>
    <definedName name="Largura_da_Faixa_de_Tráfego___...........">#REF!</definedName>
    <definedName name="LASTRO">[0]!____TT79</definedName>
    <definedName name="LDD">"'file:///D:/Meus documentos/ANASTÁCIO/SERCEL/BR262990800.xls'#$SERVIÇOS.$#REF!$#REF!"</definedName>
    <definedName name="LDI">NA()</definedName>
    <definedName name="LDI_1">#REF!</definedName>
    <definedName name="Leste">NA()</definedName>
    <definedName name="lias">NA()</definedName>
    <definedName name="lidia">#N/A</definedName>
    <definedName name="ligação">#N/A</definedName>
    <definedName name="LILASDRENA">NA()</definedName>
    <definedName name="LILASDRENA_25">#REF!</definedName>
    <definedName name="Limp">#N/A</definedName>
    <definedName name="Limp_1">#REF!</definedName>
    <definedName name="Limp_14">#N/A</definedName>
    <definedName name="Limp_7">#N/A</definedName>
    <definedName name="Limp_7_1">#REF!</definedName>
    <definedName name="Limp_7_14">#N/A</definedName>
    <definedName name="LIMPPONTE">#N/A</definedName>
    <definedName name="LIMPPONTE_1">#REF!</definedName>
    <definedName name="LIMPPONTE_14">#N/A</definedName>
    <definedName name="LimpValCorte">#REF!</definedName>
    <definedName name="lista">#REF!</definedName>
    <definedName name="lista.coluna">#REF!</definedName>
    <definedName name="lista.linha">#REF!</definedName>
    <definedName name="ListaFim">#REF!</definedName>
    <definedName name="liz">#N/A</definedName>
    <definedName name="ll">NA()</definedName>
    <definedName name="llllllll">[0]!llllllll</definedName>
    <definedName name="llllllll_2">llllllll_2</definedName>
    <definedName name="llllllll_25">llllllll_25</definedName>
    <definedName name="llllllll_26">llllllll_26</definedName>
    <definedName name="llllllll_27">llllllll_27</definedName>
    <definedName name="LOC">NA()</definedName>
    <definedName name="LOCAL">NA()</definedName>
    <definedName name="lote">#REF!</definedName>
    <definedName name="LPW">"$#REF!.$E$30"</definedName>
    <definedName name="LPWA">"$#REF!.$E$29"</definedName>
    <definedName name="LS">"S"</definedName>
    <definedName name="LSW">"$#REF!.$E$29"</definedName>
    <definedName name="LSWA">"$#REF!.$E$28"</definedName>
    <definedName name="lu" hidden="1">{#N/A,#N/A,FALSE,"MO (2)"}</definedName>
    <definedName name="luis" hidden="1">{"'Plan1 (2)'!$A$5:$F$63"}</definedName>
    <definedName name="LVC">NA()</definedName>
    <definedName name="LVD">NA()</definedName>
    <definedName name="M">#REF!</definedName>
    <definedName name="M_003">#N/A</definedName>
    <definedName name="M_003_1">#REF!</definedName>
    <definedName name="M_100">#N/A</definedName>
    <definedName name="M_100_1">#REF!</definedName>
    <definedName name="m_2.04">#REF!</definedName>
    <definedName name="M_2.05">#REF!</definedName>
    <definedName name="m_2.06">#REF!</definedName>
    <definedName name="M_2.07">#REF!</definedName>
    <definedName name="M_2.08">#REF!</definedName>
    <definedName name="M_2.09">#REF!</definedName>
    <definedName name="M_2.10">#REF!</definedName>
    <definedName name="M_2.11">#REF!</definedName>
    <definedName name="M_2.12">#REF!</definedName>
    <definedName name="M_2.13">#REF!</definedName>
    <definedName name="M_2.14">#REF!</definedName>
    <definedName name="M_202">#N/A</definedName>
    <definedName name="M_202_1">#REF!</definedName>
    <definedName name="M_205">#N/A</definedName>
    <definedName name="M_205_1">#REF!</definedName>
    <definedName name="M_210">#N/A</definedName>
    <definedName name="M_210_1">#REF!</definedName>
    <definedName name="M_211">#N/A</definedName>
    <definedName name="M_211_1">#REF!</definedName>
    <definedName name="M_319">#N/A</definedName>
    <definedName name="M_319_1">#REF!</definedName>
    <definedName name="M_320">#N/A</definedName>
    <definedName name="M_320_1">#REF!</definedName>
    <definedName name="M_321">#N/A</definedName>
    <definedName name="M_321_1">#REF!</definedName>
    <definedName name="M_334">#N/A</definedName>
    <definedName name="M_334_1">#REF!</definedName>
    <definedName name="M_335">#N/A</definedName>
    <definedName name="M_335_1">#REF!</definedName>
    <definedName name="M_343">#N/A</definedName>
    <definedName name="M_343_1">#REF!</definedName>
    <definedName name="M_346">#N/A</definedName>
    <definedName name="M_346_1">#REF!</definedName>
    <definedName name="M_405">#N/A</definedName>
    <definedName name="M_405_1">#REF!</definedName>
    <definedName name="M_406">#N/A</definedName>
    <definedName name="M_406_1">#REF!</definedName>
    <definedName name="M_408">#N/A</definedName>
    <definedName name="M_408_1">#REF!</definedName>
    <definedName name="M_413">#N/A</definedName>
    <definedName name="M_413_1">#REF!</definedName>
    <definedName name="M_420">#N/A</definedName>
    <definedName name="M_420_1">#REF!</definedName>
    <definedName name="M_421">#N/A</definedName>
    <definedName name="M_421_1">#REF!</definedName>
    <definedName name="M_601">#N/A</definedName>
    <definedName name="M_601_1">#REF!</definedName>
    <definedName name="M_607">#N/A</definedName>
    <definedName name="M_607_1">#REF!</definedName>
    <definedName name="M_608">#N/A</definedName>
    <definedName name="M_608_1">#REF!</definedName>
    <definedName name="M_609">#N/A</definedName>
    <definedName name="M_609_1">#REF!</definedName>
    <definedName name="M_611">#N/A</definedName>
    <definedName name="M_611_1">#REF!</definedName>
    <definedName name="M_615">#N/A</definedName>
    <definedName name="M_615_1">#REF!</definedName>
    <definedName name="M_616">#N/A</definedName>
    <definedName name="M_616_1">#REF!</definedName>
    <definedName name="M_619">#N/A</definedName>
    <definedName name="M_619_1">#REF!</definedName>
    <definedName name="M_621">#N/A</definedName>
    <definedName name="M_621_1">#REF!</definedName>
    <definedName name="M_702">#N/A</definedName>
    <definedName name="M_702_1">#REF!</definedName>
    <definedName name="M_704">#N/A</definedName>
    <definedName name="M_704_1">#REF!</definedName>
    <definedName name="M_710">#N/A</definedName>
    <definedName name="M_710_1">#REF!</definedName>
    <definedName name="m_800">#N/A</definedName>
    <definedName name="m_800_1">#REF!</definedName>
    <definedName name="M_905">#N/A</definedName>
    <definedName name="M_905_1">#REF!</definedName>
    <definedName name="M_912">#N/A</definedName>
    <definedName name="M_912_1">#REF!</definedName>
    <definedName name="M_965">#N/A</definedName>
    <definedName name="M_965_1">#REF!</definedName>
    <definedName name="M_969">#N/A</definedName>
    <definedName name="M_969_1">#REF!</definedName>
    <definedName name="M_970">#N/A</definedName>
    <definedName name="M_970_1">#REF!</definedName>
    <definedName name="M_972">#N/A</definedName>
    <definedName name="M_972_1">#REF!</definedName>
    <definedName name="M_973">#N/A</definedName>
    <definedName name="M_973_1">#REF!</definedName>
    <definedName name="M_975">#N/A</definedName>
    <definedName name="M_975_1">#REF!</definedName>
    <definedName name="M_980">#N/A</definedName>
    <definedName name="M_980_1">#REF!</definedName>
    <definedName name="ma">#REF!</definedName>
    <definedName name="MAAUQ">#REF!</definedName>
    <definedName name="MAAUQ_1">#REF!</definedName>
    <definedName name="Macro1">#N/A</definedName>
    <definedName name="mai00">#REF!</definedName>
    <definedName name="maodeobra20">#REF!</definedName>
    <definedName name="MAPA">NA()</definedName>
    <definedName name="Mapas">NA()</definedName>
    <definedName name="MAQSERV">#REF!</definedName>
    <definedName name="MAQSERV048">#REF!</definedName>
    <definedName name="MAR00">#REF!</definedName>
    <definedName name="MARCIO">#REF!</definedName>
    <definedName name="marco">#REF!</definedName>
    <definedName name="marcos">NA()</definedName>
    <definedName name="marcus">#REF!</definedName>
    <definedName name="Massa">#REF!</definedName>
    <definedName name="MATBDI">#REF!</definedName>
    <definedName name="MATBET">#REF!</definedName>
    <definedName name="Materiais">_PL1</definedName>
    <definedName name="Materiais2">_PL1</definedName>
    <definedName name="Materiais3">_PL1</definedName>
    <definedName name="material">NA()</definedName>
    <definedName name="material_1">#REF!</definedName>
    <definedName name="material_4">#REF!</definedName>
    <definedName name="material_6">#REF!</definedName>
    <definedName name="material_7">#REF!</definedName>
    <definedName name="material_8">#REF!</definedName>
    <definedName name="material_9">#REF!</definedName>
    <definedName name="MATERIAL_BETUMINOSO">#REF!</definedName>
    <definedName name="MATERIALBETUMINOSO1">#REF!</definedName>
    <definedName name="mattubcu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U">#REF!</definedName>
    <definedName name="Max" hidden="1">COUNTIF(#REF!,"&lt;&gt;0")+3</definedName>
    <definedName name="Máximo">{"'Índice'!$A$1:$K$49"}</definedName>
    <definedName name="MB">#REF!</definedName>
    <definedName name="MBF">#REF!</definedName>
    <definedName name="MBQ">NA()</definedName>
    <definedName name="MBQA">NA()</definedName>
    <definedName name="MBQT">NA()</definedName>
    <definedName name="MBR">"$#REF!.$I$34"</definedName>
    <definedName name="MBUF">"$#REF!.$D$12"</definedName>
    <definedName name="MBUFW">"$#REF!.$D$14"</definedName>
    <definedName name="MBUFWA">"$#REF!.$D$13"</definedName>
    <definedName name="MBUQW">"$#REF!.$E$14"</definedName>
    <definedName name="MBUQWA">"$#REF!.$E$13"</definedName>
    <definedName name="MBV">#REF!</definedName>
    <definedName name="MBV_1">#REF!</definedName>
    <definedName name="MBV_2">#REF!</definedName>
    <definedName name="MBV_3">#REF!</definedName>
    <definedName name="ME">#N/A</definedName>
    <definedName name="ME_1">#REF!</definedName>
    <definedName name="ME_14">#N/A</definedName>
    <definedName name="MED">NA()</definedName>
    <definedName name="medant">#REF!</definedName>
    <definedName name="MEDICAO">#N/A</definedName>
    <definedName name="Medição">NA()</definedName>
    <definedName name="MEDICAO_1">#REF!</definedName>
    <definedName name="MEDIÇÃO_1">#REF!</definedName>
    <definedName name="MEDICAO_14">#N/A</definedName>
    <definedName name="MEDIÇÃO_14">#N/A</definedName>
    <definedName name="Medição_25">#REF!</definedName>
    <definedName name="medidas">#REF!</definedName>
    <definedName name="MEDIO">#REF!</definedName>
    <definedName name="MEIO_FIO">#REF!</definedName>
    <definedName name="melhoria" hidden="1">{#N/A,#N/A,FALSE,"Plan1"}</definedName>
    <definedName name="Mem.01" hidden="1">{"'Plan1 (2)'!$A$5:$F$63"}</definedName>
    <definedName name="mem.km736">#REF!</definedName>
    <definedName name="MEMORIA">#N/A</definedName>
    <definedName name="MENOR">MIN(#REF!,#REF!,#REF!)</definedName>
    <definedName name="MERDA">[0]!MERDA</definedName>
    <definedName name="MERDA_25">MERDA_25</definedName>
    <definedName name="mes">#REF!</definedName>
    <definedName name="MÊS">#REF!</definedName>
    <definedName name="MesCalc">#REF!</definedName>
    <definedName name="Meses">#REF!,#REF!,#REF!,#REF!,#REF!,#REF!,#REF!,#REF!,#REF!,#REF!,#REF!,#REF!</definedName>
    <definedName name="MesNegociado">#REF!</definedName>
    <definedName name="mesoestrutura">#REF!</definedName>
    <definedName name="mesoestrutura_1">#REF!</definedName>
    <definedName name="mesoestrutura_2">#REF!</definedName>
    <definedName name="mesoestrutura_3">#REF!</definedName>
    <definedName name="mesoestrutura_4">#REF!</definedName>
    <definedName name="Meu">#REF!</definedName>
    <definedName name="MF">NA()</definedName>
    <definedName name="MFio">NA()</definedName>
    <definedName name="MICRO_Adir">OFFSET(#REF!,0,COLUMN(#REF!)-1,COUNTA(#REF!),1)</definedName>
    <definedName name="MICRO_Aesq">OFFSET(#REF!,0,COLUMN(#REF!)-1,COUNTA(#REF!),1)</definedName>
    <definedName name="MICRO_pista">OFFSET(#REF!,0,MATCH(#REF!,#REF!,0)-1,COUNTA(#REF!),1)</definedName>
    <definedName name="MINPGPELE">#REF!</definedName>
    <definedName name="MINPGPMEC">#REF!</definedName>
    <definedName name="MIX">#REF!</definedName>
    <definedName name="M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m">NA()</definedName>
    <definedName name="MMMMM">NA()</definedName>
    <definedName name="MMMMMM">NA()</definedName>
    <definedName name="MO" hidden="1">#REF!</definedName>
    <definedName name="Mob" hidden="1">#REF!</definedName>
    <definedName name="mod1.ext">[0]!mod1.ext</definedName>
    <definedName name="mod1.ext_38">#REF!</definedName>
    <definedName name="Modelo" hidden="1">#REF!</definedName>
    <definedName name="MODEXT">#REF!</definedName>
    <definedName name="MODULO1.CURTO">#REF!</definedName>
    <definedName name="módulo1.Extenso">#REF!</definedName>
    <definedName name="módulo1.Extenso_1">módulo1.Extenso_1</definedName>
    <definedName name="módulo1.Extenso_10">módulo1.Extenso_10</definedName>
    <definedName name="módulo1.Extenso_12">módulo1.Extenso_12</definedName>
    <definedName name="módulo1.Extenso_13">módulo1.Extenso_13</definedName>
    <definedName name="módulo1.Extenso_14">módulo1.Extenso_14</definedName>
    <definedName name="módulo1.Extenso_19">#N/A</definedName>
    <definedName name="módulo1.Extenso_2">módulo1.Extenso_2</definedName>
    <definedName name="módulo1.Extenso_21">#N/A</definedName>
    <definedName name="módulo1.Extenso_22">módulo1.Extenso_22</definedName>
    <definedName name="módulo1.Extenso_23">#N/A</definedName>
    <definedName name="módulo1.Extenso_24">#N/A</definedName>
    <definedName name="módulo1.Extenso_25">módulo1.Extenso_25</definedName>
    <definedName name="módulo1.Extenso_26">módulo1.Extenso_26</definedName>
    <definedName name="módulo1.Extenso_27">módulo1.Extenso_27</definedName>
    <definedName name="módulo1.Extenso_28">módulo1.Extenso_28</definedName>
    <definedName name="módulo1.Extenso_29">módulo1.Extenso_29</definedName>
    <definedName name="módulo1.Extenso_3">módulo1.Extenso_3</definedName>
    <definedName name="módulo1.Extenso_30">módulo1.Extenso_30</definedName>
    <definedName name="módulo1.Extenso_31">módulo1.Extenso_31</definedName>
    <definedName name="módulo1.Extenso_32">módulo1.Extenso_32</definedName>
    <definedName name="módulo1.Extenso_33">módulo1.Extenso_33</definedName>
    <definedName name="módulo1.Extenso_34">módulo1.Extenso_34</definedName>
    <definedName name="módulo1.Extenso_35">módulo1.Extenso_35</definedName>
    <definedName name="módulo1.Extenso_36">módulo1.Extenso_36</definedName>
    <definedName name="módulo1.Extenso_37">módulo1.Extenso_37</definedName>
    <definedName name="módulo1.Extenso_38">módulo1.Extenso_38</definedName>
    <definedName name="módulo1.Extenso_39">#N/A</definedName>
    <definedName name="módulo1.Extenso_4">módulo1.Extenso_4</definedName>
    <definedName name="módulo1.Extenso_40">#N/A</definedName>
    <definedName name="módulo1.Extenso_41">#N/A</definedName>
    <definedName name="módulo1.Extenso_42">[0]!__ABR95</definedName>
    <definedName name="módulo1.Extenso_43">#N/A</definedName>
    <definedName name="módulo1.Extenso_44">#N/A</definedName>
    <definedName name="módulo1.Extenso_45">[0]!__ABR96</definedName>
    <definedName name="módulo1.Extenso_46">[0]!__ABR96</definedName>
    <definedName name="módulo1.Extenso_47">#N/A</definedName>
    <definedName name="módulo1.Extenso_48">#N/A</definedName>
    <definedName name="módulo1.Extenso_5">módulo1.Extenso_5</definedName>
    <definedName name="módulo1.Extenso_51">#N/A</definedName>
    <definedName name="módulo1.Extenso_52">#N/A</definedName>
    <definedName name="módulo1.Extenso_53">#N/A</definedName>
    <definedName name="módulo1.Extenso_54">#N/A</definedName>
    <definedName name="módulo1.Extenso_55">#N/A</definedName>
    <definedName name="módulo1.Extenso_56">#N/A</definedName>
    <definedName name="módulo1.Extenso_57">#N/A</definedName>
    <definedName name="módulo1.Extenso_58">__ABR97</definedName>
    <definedName name="módulo1.Extenso_59">[0]!__ABR98</definedName>
    <definedName name="módulo1.Extenso_6">módulo1.Extenso_6</definedName>
    <definedName name="módulo1.Extenso_60">#N/A</definedName>
    <definedName name="módulo1.Extenso_61">#N/A</definedName>
    <definedName name="módulo1.Extenso_62">#N/A</definedName>
    <definedName name="módulo1.Extenso_63">#N/A</definedName>
    <definedName name="módulo1.Extenso_64">#N/A</definedName>
    <definedName name="módulo1.Extenso_65">[0]!__ABR99</definedName>
    <definedName name="módulo1.Extenso_66">#N/A</definedName>
    <definedName name="módulo1.Extenso_67">#N/A</definedName>
    <definedName name="módulo1.Extenso_68">#N/A</definedName>
    <definedName name="módulo1.Extenso_69">[0]!__ABR99</definedName>
    <definedName name="módulo1.Extenso_7">módulo1.Extenso_7</definedName>
    <definedName name="módulo1.Extenso_70">#N/A</definedName>
    <definedName name="módulo1.Extenso_71">[0]!__AGO95</definedName>
    <definedName name="módulo1.Extenso_72">[0]!__AGO95</definedName>
    <definedName name="módulo1.Extenso_8">módulo1.Extenso_8</definedName>
    <definedName name="módulo1.Extenso_9">módulo1.Extenso_9</definedName>
    <definedName name="módulo1_Extenso">NA()</definedName>
    <definedName name="MP" hidden="1">#REF!</definedName>
    <definedName name="MSICRO_1">#REF!</definedName>
    <definedName name="MUro">NA()</definedName>
    <definedName name="n">NA()</definedName>
    <definedName name="N.">#REF!</definedName>
    <definedName name="N_">NA()</definedName>
    <definedName name="N_faixas_Percent">OFFSET(#REF!,0,MATCH(#REF!,#REF!,0)-1,COUNTA(#REF!),1)</definedName>
    <definedName name="nass" hidden="1">#N/A</definedName>
    <definedName name="NATUREZA">#REF!</definedName>
    <definedName name="NColunas">#REF!</definedName>
    <definedName name="NCOMPOSICOES" hidden="1">10</definedName>
    <definedName name="NCOTACOES" hidden="1">10</definedName>
    <definedName name="NEMPRESAS">15</definedName>
    <definedName name="nil">#REF!</definedName>
    <definedName name="nilo">#REF!</definedName>
    <definedName name="NINDICES">3</definedName>
    <definedName name="NLant">5</definedName>
    <definedName name="NLEq">4</definedName>
    <definedName name="NLinhasPagina">#REF!</definedName>
    <definedName name="NLinhasRodape">#REF!</definedName>
    <definedName name="NLmin">5</definedName>
    <definedName name="NLMo">6</definedName>
    <definedName name="NLMp">5</definedName>
    <definedName name="NLTr">3</definedName>
    <definedName name="nm">#N/A</definedName>
    <definedName name="Nova" hidden="1">#N/A</definedName>
    <definedName name="Nova01" hidden="1">#N/A</definedName>
    <definedName name="NRELATORIOS">COUNTA([10]Relatórios!$A:$A)-2</definedName>
    <definedName name="NRP">#REF!</definedName>
    <definedName name="NTEI">NA()</definedName>
    <definedName name="NTEI_10">#REF!</definedName>
    <definedName name="NTEI_25">#REF!</definedName>
    <definedName name="NTEI_27">#REF!</definedName>
    <definedName name="NTEI_29">#REF!</definedName>
    <definedName name="NTEI_9">#REF!</definedName>
    <definedName name="num_linhas">#REF!</definedName>
    <definedName name="NUMED">"$#REF!.$C$3"</definedName>
    <definedName name="NumerEmpresa">15</definedName>
    <definedName name="NumerIndice">3</definedName>
    <definedName name="nvbn">#REF!</definedName>
    <definedName name="NvsASD">"V2001-12-31"</definedName>
    <definedName name="NvsAutoDrillOk">"VN"</definedName>
    <definedName name="NvsElapsedTime">0.00128807870351011</definedName>
    <definedName name="NvsEndTime">36969.4292877315</definedName>
    <definedName name="NvsInstSpec">"%,FBU_FILIAL,TENTIDADES,NTMA"</definedName>
    <definedName name="NvsLayoutType">"M3"</definedName>
    <definedName name="NvsPanelEffdt">"V1990-01-01"</definedName>
    <definedName name="NvsPanelSetid">"VMODEL"</definedName>
    <definedName name="NvsReqBU">"VTEL"</definedName>
    <definedName name="NvsReqBUOnly">"VN"</definedName>
    <definedName name="NvsTransLed">"VN"</definedName>
    <definedName name="NvsTreeASD">"V2050-01-01"</definedName>
    <definedName name="NvsValTbl.BUSINESS_UNIT">"BUS_UNIT_TBL_GL"</definedName>
    <definedName name="O">NA()</definedName>
    <definedName name="oac">#REF!</definedName>
    <definedName name="oae">#REF!</definedName>
    <definedName name="oae_1">#REF!</definedName>
    <definedName name="oae_2">#REF!</definedName>
    <definedName name="oae_3">#REF!</definedName>
    <definedName name="oae_4">#REF!</definedName>
    <definedName name="OAE_MAR94">#REF!</definedName>
    <definedName name="Objeto">"Referência"</definedName>
    <definedName name="Obra" hidden="1">""</definedName>
    <definedName name="ObraArteEspecial">#REF!</definedName>
    <definedName name="ocom">#REF!</definedName>
    <definedName name="OD">#REF!</definedName>
    <definedName name="oi">#REF!</definedName>
    <definedName name="ok">#REF!</definedName>
    <definedName name="OLEO">NA()</definedName>
    <definedName name="Oliveira">#REF!</definedName>
    <definedName name="OnOff" hidden="1">"ON"</definedName>
    <definedName name="oo">#N/A</definedName>
    <definedName name="OPA">NA()</definedName>
    <definedName name="OPA_10">#REF!</definedName>
    <definedName name="OPA_25">#REF!</definedName>
    <definedName name="OPA_27">#REF!</definedName>
    <definedName name="OPA_29">#REF!</definedName>
    <definedName name="OPA_9">#REF!</definedName>
    <definedName name="ORÇA">#REF!</definedName>
    <definedName name="orçamento">#REF!</definedName>
    <definedName name="Orçamento_1">#REF!</definedName>
    <definedName name="Orçamento_13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39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6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rest" hidden="1">{#N/A,#N/A,TRUE,"Serviços"}</definedName>
    <definedName name="orçamrestt" hidden="1">{#N/A,#N/A,TRUE,"Serviços"}</definedName>
    <definedName name="Ordem" hidden="1">#REF!</definedName>
    <definedName name="Origem" hidden="1">#REF!</definedName>
    <definedName name="orlando">#REF!</definedName>
    <definedName name="OUTR">NA()</definedName>
    <definedName name="Outros">#REF!</definedName>
    <definedName name="p">NA()</definedName>
    <definedName name="P.Aparente">#REF!</definedName>
    <definedName name="P.Reatia">#REF!</definedName>
    <definedName name="P_SUCATA">#REF!</definedName>
    <definedName name="PACAP20MBQ">NA()</definedName>
    <definedName name="PACM30RP">NA()</definedName>
    <definedName name="PAEMULCS">NA()</definedName>
    <definedName name="PAEMULTSS">NA()</definedName>
    <definedName name="PAJUDANTE">#N/A</definedName>
    <definedName name="PAJUDANTE_1">#REF!</definedName>
    <definedName name="parametros">NA()</definedName>
    <definedName name="PARG">#REF!</definedName>
    <definedName name="PARR1CST">NA()</definedName>
    <definedName name="PASCAP20MBQ">#REF!</definedName>
    <definedName name="PASCM30IMP">#REF!</definedName>
    <definedName name="PASCM30RP">#REF!</definedName>
    <definedName name="PASCM30TB">#REF!</definedName>
    <definedName name="PASEMULCS">#REF!</definedName>
    <definedName name="PASEMULMICRO">#REF!</definedName>
    <definedName name="PASEMULTSD">#REF!</definedName>
    <definedName name="PASEMULTSS">#REF!</definedName>
    <definedName name="PASRL1CLAMAG">#REF!</definedName>
    <definedName name="PASRL1CMBF">#REF!</definedName>
    <definedName name="PASRR1CPL">#REF!</definedName>
    <definedName name="PASRR1CST">#REF!</definedName>
    <definedName name="pass">NA()</definedName>
    <definedName name="PassaExtenso">NA()</definedName>
    <definedName name="PassaExtenso___0">#N/A</definedName>
    <definedName name="PassaExtenso___2">NA()</definedName>
    <definedName name="PassaExtenso___3">NA()</definedName>
    <definedName name="PassaExtenso___4">NA()</definedName>
    <definedName name="PassaExtenso___6">NA()</definedName>
    <definedName name="PassaExtenso___7">NA()</definedName>
    <definedName name="PassaExtenso___8">NA()</definedName>
    <definedName name="PassaExtenso_1">"#NAME!PassaExtenso"</definedName>
    <definedName name="PassaExtenso_1_1">#N/A</definedName>
    <definedName name="PassaExtenso_1_1_33">#N/A</definedName>
    <definedName name="PassaExtenso_1_1_35">#N/A</definedName>
    <definedName name="PassaExtenso_1_2">#N/A</definedName>
    <definedName name="PassaExtenso_1_2_33">#N/A</definedName>
    <definedName name="PassaExtenso_1_2_35">#N/A</definedName>
    <definedName name="PassaExtenso_1_3">#N/A</definedName>
    <definedName name="PassaExtenso_1_3_33">#N/A</definedName>
    <definedName name="PassaExtenso_1_3_35">#N/A</definedName>
    <definedName name="PassaExtenso_1_4">#N/A</definedName>
    <definedName name="PassaExtenso_1_4_33">#N/A</definedName>
    <definedName name="PassaExtenso_1_4_35">#N/A</definedName>
    <definedName name="PassaExtenso_10">#N/A</definedName>
    <definedName name="PassaExtenso_11">#N/A</definedName>
    <definedName name="PassaExtenso_13">#N/A</definedName>
    <definedName name="PassaExtenso_14">#N/A</definedName>
    <definedName name="PassaExtenso_18">#N/A</definedName>
    <definedName name="PassaExtenso_18_1">#N/A</definedName>
    <definedName name="PassaExtenso_19">#N/A</definedName>
    <definedName name="PassaExtenso_19_1">#N/A</definedName>
    <definedName name="PassaExtenso_2">#N/A</definedName>
    <definedName name="PassaExtenso_2_1">#N/A</definedName>
    <definedName name="PassaExtenso_2_1_1">"#NAME!PassaExtenso"</definedName>
    <definedName name="PassaExtenso_2_1_33">#N/A</definedName>
    <definedName name="PassaExtenso_2_1_35">#N/A</definedName>
    <definedName name="PassaExtenso_2_2">#N/A</definedName>
    <definedName name="PassaExtenso_2_2_33">#N/A</definedName>
    <definedName name="PassaExtenso_2_2_35">#N/A</definedName>
    <definedName name="PassaExtenso_2_3">#N/A</definedName>
    <definedName name="PassaExtenso_2_3_33">#N/A</definedName>
    <definedName name="PassaExtenso_2_3_35">#N/A</definedName>
    <definedName name="PassaExtenso_2_33">#N/A</definedName>
    <definedName name="PassaExtenso_2_34">#N/A</definedName>
    <definedName name="PassaExtenso_2_35">#N/A</definedName>
    <definedName name="PassaExtenso_2_4">#N/A</definedName>
    <definedName name="PassaExtenso_2_4_33">#N/A</definedName>
    <definedName name="PassaExtenso_2_4_35">#N/A</definedName>
    <definedName name="PassaExtenso_20">[0]!__TCB5</definedName>
    <definedName name="PassaExtenso_20_1">#N/A</definedName>
    <definedName name="PassaExtenso_21">#N/A</definedName>
    <definedName name="PassaExtenso_21_11">#N/A</definedName>
    <definedName name="PassaExtenso_21_13">#N/A</definedName>
    <definedName name="PassaExtenso_21_19">#N/A</definedName>
    <definedName name="PassaExtenso_21_2">#N/A</definedName>
    <definedName name="PassaExtenso_21_3">#N/A</definedName>
    <definedName name="PassaExtenso_21_4">#N/A</definedName>
    <definedName name="PassaExtenso_21_4_19">#N/A</definedName>
    <definedName name="PassaExtenso_21_7">#N/A</definedName>
    <definedName name="PassaExtenso_22">"#NAME!PassaExtenso"</definedName>
    <definedName name="PassaExtenso_22_1">#N/A</definedName>
    <definedName name="PassaExtenso_23">"#NAME!PassaExtenso"</definedName>
    <definedName name="PassaExtenso_25">#N/A</definedName>
    <definedName name="PassaExtenso_25_11">#N/A</definedName>
    <definedName name="PassaExtenso_25_13">#N/A</definedName>
    <definedName name="PassaExtenso_25_19">#N/A</definedName>
    <definedName name="PassaExtenso_25_2">#N/A</definedName>
    <definedName name="PassaExtenso_25_3">#N/A</definedName>
    <definedName name="PassaExtenso_25_4">#N/A</definedName>
    <definedName name="PassaExtenso_25_4_19">#N/A</definedName>
    <definedName name="PassaExtenso_25_7">#N/A</definedName>
    <definedName name="PassaExtenso_26">#N/A</definedName>
    <definedName name="PassaExtenso_27">#N/A</definedName>
    <definedName name="PassaExtenso_29">#N/A</definedName>
    <definedName name="PassaExtenso_3">#N/A</definedName>
    <definedName name="PassaExtenso_3_1">#N/A</definedName>
    <definedName name="PassaExtenso_3_1_1">"#NAME!PassaExtenso"</definedName>
    <definedName name="PassaExtenso_3_1_33">#N/A</definedName>
    <definedName name="PassaExtenso_3_1_35">#N/A</definedName>
    <definedName name="PassaExtenso_3_2">#N/A</definedName>
    <definedName name="PassaExtenso_3_2_33">#N/A</definedName>
    <definedName name="PassaExtenso_3_2_35">#N/A</definedName>
    <definedName name="PassaExtenso_3_3">#N/A</definedName>
    <definedName name="PassaExtenso_3_3_33">#N/A</definedName>
    <definedName name="PassaExtenso_3_3_35">#N/A</definedName>
    <definedName name="PassaExtenso_3_33">#N/A</definedName>
    <definedName name="PassaExtenso_3_35">#N/A</definedName>
    <definedName name="PassaExtenso_3_4">#N/A</definedName>
    <definedName name="PassaExtenso_3_4_33">#N/A</definedName>
    <definedName name="PassaExtenso_3_4_35">#N/A</definedName>
    <definedName name="PassaExtenso_34">#N/A</definedName>
    <definedName name="PassaExtenso_34_11">#N/A</definedName>
    <definedName name="PassaExtenso_34_13">#N/A</definedName>
    <definedName name="PassaExtenso_34_19">#N/A</definedName>
    <definedName name="PassaExtenso_34_2">#N/A</definedName>
    <definedName name="PassaExtenso_34_3">#N/A</definedName>
    <definedName name="PassaExtenso_34_4">#N/A</definedName>
    <definedName name="PassaExtenso_34_4_19">#N/A</definedName>
    <definedName name="PassaExtenso_34_7">#N/A</definedName>
    <definedName name="PassaExtenso_38">#N/A</definedName>
    <definedName name="PassaExtenso_38_11">#N/A</definedName>
    <definedName name="PassaExtenso_38_13">#N/A</definedName>
    <definedName name="PassaExtenso_38_19">#N/A</definedName>
    <definedName name="PassaExtenso_38_2">#N/A</definedName>
    <definedName name="PassaExtenso_38_3">#N/A</definedName>
    <definedName name="PassaExtenso_38_4">#N/A</definedName>
    <definedName name="PassaExtenso_38_4_19">#N/A</definedName>
    <definedName name="PassaExtenso_38_7">#N/A</definedName>
    <definedName name="passaextenso_39">#N/A</definedName>
    <definedName name="PassaExtenso_4">#N/A</definedName>
    <definedName name="PassaExtenso_4_1">#N/A</definedName>
    <definedName name="PassaExtenso_4_1_33">#N/A</definedName>
    <definedName name="PassaExtenso_4_1_35">#N/A</definedName>
    <definedName name="PassaExtenso_4_2">#N/A</definedName>
    <definedName name="PassaExtenso_4_2_33">#N/A</definedName>
    <definedName name="PassaExtenso_4_2_35">#N/A</definedName>
    <definedName name="PassaExtenso_4_3">#N/A</definedName>
    <definedName name="PassaExtenso_4_3_33">#N/A</definedName>
    <definedName name="PassaExtenso_4_3_35">#N/A</definedName>
    <definedName name="PassaExtenso_4_33">#N/A</definedName>
    <definedName name="PassaExtenso_4_35">#N/A</definedName>
    <definedName name="PassaExtenso_4_4">#N/A</definedName>
    <definedName name="PassaExtenso_4_4_33">#N/A</definedName>
    <definedName name="PassaExtenso_4_4_35">#N/A</definedName>
    <definedName name="PassaExtenso_5">#N/A</definedName>
    <definedName name="PassaExtenso_6">"#NAME!PassaExtenso"</definedName>
    <definedName name="PassaExtenso_7">"#NAME!PassaExtenso"</definedName>
    <definedName name="PassaExtenso_7_1">#N/A</definedName>
    <definedName name="PassaExtenso_8">#N/A</definedName>
    <definedName name="PassaExtenso_9">#N/A</definedName>
    <definedName name="pativar">#REF!</definedName>
    <definedName name="PATO">#REF!</definedName>
    <definedName name="pato_1">#REF!</definedName>
    <definedName name="PAUTO">#REF!</definedName>
    <definedName name="PAV">#REF!</definedName>
    <definedName name="PAV_25">#REF!</definedName>
    <definedName name="PAV_MAR94">#REF!</definedName>
    <definedName name="PAVI">#REF!</definedName>
    <definedName name="pavimentacao">#REF!</definedName>
    <definedName name="pavimentacao_1">#REF!</definedName>
    <definedName name="pavimentacao_2">#REF!</definedName>
    <definedName name="pavimentacao_3">#REF!</definedName>
    <definedName name="pavimentacao_4">#REF!</definedName>
    <definedName name="PAVIMENTONOVO">#REF!</definedName>
    <definedName name="PAVIMENTONOVO_25">#REF!</definedName>
    <definedName name="Payment_Needed">"Pagamento necessário"</definedName>
    <definedName name="PCAI">#REF!</definedName>
    <definedName name="PCAIA">"'file:///D:/Meus documentos/ANASTÁCIO/SERCEL/BR262990800.xls'#$SERVIÇOS.$#REF!$#REF!"</definedName>
    <definedName name="PCAP20">#REF!</definedName>
    <definedName name="PCARPINTEIRO">#N/A</definedName>
    <definedName name="PCARPINTEIRO_1">#REF!</definedName>
    <definedName name="PCCARR">NA()</definedName>
    <definedName name="PCCP">#REF!</definedName>
    <definedName name="PCDF">NA()</definedName>
    <definedName name="PCMN">#REF!</definedName>
    <definedName name="PCSA">NA()</definedName>
    <definedName name="PCST">NA()</definedName>
    <definedName name="PDBU">#REF!</definedName>
    <definedName name="PDCA">#REF!</definedName>
    <definedName name="PDM">NA()</definedName>
    <definedName name="PE">#REF!</definedName>
    <definedName name="PE_001">#N/A</definedName>
    <definedName name="PE_001_1">#REF!</definedName>
    <definedName name="PE_006">#N/A</definedName>
    <definedName name="PE_006_1">#REF!</definedName>
    <definedName name="PE_007">#N/A</definedName>
    <definedName name="PE_007_1">#REF!</definedName>
    <definedName name="PE_009">#N/A</definedName>
    <definedName name="PE_009_1">#REF!</definedName>
    <definedName name="PE_013">#N/A</definedName>
    <definedName name="PE_013_1">#REF!</definedName>
    <definedName name="PE_016">#N/A</definedName>
    <definedName name="PE_016_1">#REF!</definedName>
    <definedName name="PE_101">#N/A</definedName>
    <definedName name="PE_101_1">#REF!</definedName>
    <definedName name="PE_105">#N/A</definedName>
    <definedName name="PE_105_1">#REF!</definedName>
    <definedName name="PE_107">#N/A</definedName>
    <definedName name="PE_107_1">#REF!</definedName>
    <definedName name="PE_110">#N/A</definedName>
    <definedName name="PE_110_1">#REF!</definedName>
    <definedName name="PE_111">#N/A</definedName>
    <definedName name="PE_111_1">#REF!</definedName>
    <definedName name="PE_112">#N/A</definedName>
    <definedName name="PE_112_1">#REF!</definedName>
    <definedName name="PE_113">#N/A</definedName>
    <definedName name="PE_113_1">#REF!</definedName>
    <definedName name="PE_116">#N/A</definedName>
    <definedName name="PE_116_1">#REF!</definedName>
    <definedName name="PE_118">#N/A</definedName>
    <definedName name="PE_118_1">#REF!</definedName>
    <definedName name="PE_119">#N/A</definedName>
    <definedName name="PE_119_1">#REF!</definedName>
    <definedName name="PE_122">#N/A</definedName>
    <definedName name="PE_122_1">#REF!</definedName>
    <definedName name="PE_123">#N/A</definedName>
    <definedName name="PE_123_1">#REF!</definedName>
    <definedName name="PE_208">#N/A</definedName>
    <definedName name="PE_208_1">#REF!</definedName>
    <definedName name="PE_209">#N/A</definedName>
    <definedName name="PE_209_1">#REF!</definedName>
    <definedName name="PE_302">#N/A</definedName>
    <definedName name="PE_302_1">#REF!</definedName>
    <definedName name="PE_304">#N/A</definedName>
    <definedName name="PE_304_1">#REF!</definedName>
    <definedName name="PE_306">#N/A</definedName>
    <definedName name="PE_306_1">#REF!</definedName>
    <definedName name="PE_343">#N/A</definedName>
    <definedName name="PE_343_1">#REF!</definedName>
    <definedName name="PE_400">#N/A</definedName>
    <definedName name="PE_400_1">#REF!</definedName>
    <definedName name="PE_402">#N/A</definedName>
    <definedName name="PE_402_1">#REF!</definedName>
    <definedName name="PE_406">#N/A</definedName>
    <definedName name="PE_406_1">#REF!</definedName>
    <definedName name="PE_408">#N/A</definedName>
    <definedName name="PE_408_1">#REF!</definedName>
    <definedName name="PE_410">#N/A</definedName>
    <definedName name="PE_410_1">#REF!</definedName>
    <definedName name="PE_416">#N/A</definedName>
    <definedName name="PE_416_1">#REF!</definedName>
    <definedName name="PE_502">#N/A</definedName>
    <definedName name="PE_502_1">#REF!</definedName>
    <definedName name="PE_507">#N/A</definedName>
    <definedName name="PE_507_1">#REF!</definedName>
    <definedName name="PE_508">#N/A</definedName>
    <definedName name="PE_508_1">#REF!</definedName>
    <definedName name="PE_509">#N/A</definedName>
    <definedName name="PE_509_1">#REF!</definedName>
    <definedName name="PE_601">#N/A</definedName>
    <definedName name="PE_601_1">#REF!</definedName>
    <definedName name="PE_602">#N/A</definedName>
    <definedName name="PE_602_1">#REF!</definedName>
    <definedName name="PE_904">#N/A</definedName>
    <definedName name="PE_904_1">#REF!</definedName>
    <definedName name="PE_906">#N/A</definedName>
    <definedName name="PE_906_1">#REF!</definedName>
    <definedName name="PE_914">#N/A</definedName>
    <definedName name="PE_914_1">#REF!</definedName>
    <definedName name="PE_922">#N/A</definedName>
    <definedName name="PE_922_1">#REF!</definedName>
    <definedName name="PE412_1">#REF!</definedName>
    <definedName name="PEA">#REF!</definedName>
    <definedName name="PED.PISTA">#REF!</definedName>
    <definedName name="PEDR.PISTA">#REF!</definedName>
    <definedName name="PEDREIRA">#REF!</definedName>
    <definedName name="PEJ">#REF!</definedName>
    <definedName name="PEMN">NA()</definedName>
    <definedName name="PEN">NA()</definedName>
    <definedName name="PENCATURMA">#N/A</definedName>
    <definedName name="PENCATURMA_1">#REF!</definedName>
    <definedName name="PercResid.">#REF!</definedName>
    <definedName name="PERIODO">#REF!</definedName>
    <definedName name="PERÍODO">#REF!</definedName>
    <definedName name="pesquisa">NA()</definedName>
    <definedName name="pesquisa_25">#REF!</definedName>
    <definedName name="pesquisa1">#REF!</definedName>
    <definedName name="PESSO">#REF!</definedName>
    <definedName name="PESSO_1">#REF!</definedName>
    <definedName name="PESSO_25">#REF!</definedName>
    <definedName name="pessoal">NA()</definedName>
    <definedName name="pessoal_1">#REF!</definedName>
    <definedName name="PG">NA()</definedName>
    <definedName name="PG_agosto_2002">#REF!</definedName>
    <definedName name="PGP">NA()</definedName>
    <definedName name="PINTLIG">NA()</definedName>
    <definedName name="Pintura">NA()</definedName>
    <definedName name="PISTA" hidden="1">{#N/A,#N/A,TRUE,"Serviços"}</definedName>
    <definedName name="PISTAPDLD">#REF!</definedName>
    <definedName name="PISTAPDLE">#REF!</definedName>
    <definedName name="PISTAPELD">#REF!</definedName>
    <definedName name="PISTAPELE">#REF!</definedName>
    <definedName name="PL">NA()</definedName>
    <definedName name="PL_25">#REF!</definedName>
    <definedName name="PL1_25">#REF!</definedName>
    <definedName name="PLA">NA()</definedName>
    <definedName name="PLACA">NA()</definedName>
    <definedName name="placas">NA()</definedName>
    <definedName name="PLACAS_11">#REF!</definedName>
    <definedName name="PLACAS_12">#REF!</definedName>
    <definedName name="PLACAS_13">#REF!</definedName>
    <definedName name="PLACAS_15">#REF!</definedName>
    <definedName name="PLACAS_16">#REF!</definedName>
    <definedName name="PLACAS_19">#REF!</definedName>
    <definedName name="PLACAS_28">#REF!</definedName>
    <definedName name="PLACAS_7">#REF!</definedName>
    <definedName name="PLACAS1">#REF!</definedName>
    <definedName name="PLAN">#N/A</definedName>
    <definedName name="PLAN_1">#REF!</definedName>
    <definedName name="Plan1" hidden="1">#REF!</definedName>
    <definedName name="PLANEJADA">#REF!</definedName>
    <definedName name="planilha">NA()</definedName>
    <definedName name="PlanilhasOriginais">#REF!</definedName>
    <definedName name="plano">#REF!</definedName>
    <definedName name="Plapla_11">#REF!</definedName>
    <definedName name="Plapla_12">#REF!</definedName>
    <definedName name="Plapla_13">#REF!</definedName>
    <definedName name="Plapla_15">#REF!</definedName>
    <definedName name="Plapla_16">#REF!</definedName>
    <definedName name="Plapla_17">#REF!</definedName>
    <definedName name="Plapla_19">#REF!</definedName>
    <definedName name="Plapla_2">#REF!</definedName>
    <definedName name="Plapla_28">#REF!</definedName>
    <definedName name="Plapla_3">#REF!</definedName>
    <definedName name="Plapla_4">#REF!</definedName>
    <definedName name="Plapla_7">#REF!</definedName>
    <definedName name="Plapla_9">#REF!</definedName>
    <definedName name="PLBU">#REF!</definedName>
    <definedName name="PLCD">"$#REF!.$L$39"</definedName>
    <definedName name="PLCD97">"$#REF!.$L$80"</definedName>
    <definedName name="PLDD">"'file:///D:/Meus documentos/ANASTÁCIO/SERCEL/BR262990800.xls'#$SERVIÇOS.$#REF!$#REF!"</definedName>
    <definedName name="PLIQ">"$#REF!.$C$5"</definedName>
    <definedName name="pliq1">"$#REF!.$C$6"</definedName>
    <definedName name="PLMBUQ">"$#REF!.$L$32"</definedName>
    <definedName name="PLSM">#REF!</definedName>
    <definedName name="PLT">NA()</definedName>
    <definedName name="PLVC">NA()</definedName>
    <definedName name="PLVD">NA()</definedName>
    <definedName name="PLW">"$#REF!.$F$14"</definedName>
    <definedName name="PLWA">"$#REF!.$F$13"</definedName>
    <definedName name="PM334_1">#REF!</definedName>
    <definedName name="PM335_1">#REF!</definedName>
    <definedName name="pm346_1">#REF!</definedName>
    <definedName name="PM405_1">#REF!</definedName>
    <definedName name="PM406_1">#REF!</definedName>
    <definedName name="PM970_1">#REF!</definedName>
    <definedName name="PMBF">#REF!</definedName>
    <definedName name="PMBQ">NA()</definedName>
    <definedName name="PMBQA">NA()</definedName>
    <definedName name="PMBQT">NA()</definedName>
    <definedName name="PMD">#REF!</definedName>
    <definedName name="PMREC">#REF!</definedName>
    <definedName name="PNPBASELE">#REF!</definedName>
    <definedName name="PNPBASMEC">#REF!</definedName>
    <definedName name="PONTE">NA()</definedName>
    <definedName name="Ponte_10">#N/A</definedName>
    <definedName name="Ponte_12">#N/A</definedName>
    <definedName name="Ponte_19">#N/A</definedName>
    <definedName name="Ponte_2">#N/A</definedName>
    <definedName name="Ponte_21">_3S0820000_1</definedName>
    <definedName name="Ponte_23">#N/A</definedName>
    <definedName name="Ponte_24">#N/A</definedName>
    <definedName name="Ponte_26">#N/A</definedName>
    <definedName name="Ponte_27">#N/A</definedName>
    <definedName name="Ponte_29">[0]!_3S0830001_1</definedName>
    <definedName name="Ponte_30">#N/A</definedName>
    <definedName name="Ponte_31">_3S0830101</definedName>
    <definedName name="Ponte_33">[0]!_3S0830101_1</definedName>
    <definedName name="Ponte_34">[0]!_3S0830101_1</definedName>
    <definedName name="Ponte_35">#N/A</definedName>
    <definedName name="Ponte_36">#N/A</definedName>
    <definedName name="Ponte_37">#N/A</definedName>
    <definedName name="Ponte_38">#N/A</definedName>
    <definedName name="Ponte_39">#N/A</definedName>
    <definedName name="Ponte_4">[0]!_3S0830102_1</definedName>
    <definedName name="Ponte_40">[0]!_3S0830102_1</definedName>
    <definedName name="Ponte_41">#N/A</definedName>
    <definedName name="Ponte_42">#N/A</definedName>
    <definedName name="Ponte_43">#N/A</definedName>
    <definedName name="Ponte_44">#N/A</definedName>
    <definedName name="Ponte_45">#N/A</definedName>
    <definedName name="Ponte_46">[0]!_3S0830103_1</definedName>
    <definedName name="Ponte_47">#N/A</definedName>
    <definedName name="Ponte_48">#N/A</definedName>
    <definedName name="Ponte_51">#N/A</definedName>
    <definedName name="Ponte_52">[0]!_3S0830103_1</definedName>
    <definedName name="Ponte_53">[0]!_3S0830103_1</definedName>
    <definedName name="Ponte_55">#N/A</definedName>
    <definedName name="Ponte_58">#N/A</definedName>
    <definedName name="Ponte_59">#N/A</definedName>
    <definedName name="Ponte_60">#N/A</definedName>
    <definedName name="Ponte_61">#N/A</definedName>
    <definedName name="Ponte_62">#N/A</definedName>
    <definedName name="Ponte_63">_3S0830201_1</definedName>
    <definedName name="Ponte_64">#N/A</definedName>
    <definedName name="Ponte_65">#N/A</definedName>
    <definedName name="Ponte_66">#N/A</definedName>
    <definedName name="Ponte_67">#N/A</definedName>
    <definedName name="Ponte_68">[0]!_3S0830202_1</definedName>
    <definedName name="Ponte_69">#N/A</definedName>
    <definedName name="Ponte_70">_3S0830203</definedName>
    <definedName name="Ponte_71">[0]!_3S0830203_1</definedName>
    <definedName name="Ponte_72">[0]!_3S0830203_1</definedName>
    <definedName name="Ponte_8">#N/A</definedName>
    <definedName name="POP">#REF!</definedName>
    <definedName name="popopopo" hidden="1">{#N/A,#N/A,FALSE,"MO (2)"}</definedName>
    <definedName name="Popular" hidden="1">{#N/A,#N/A,FALSE,"Cronograma";#N/A,#N/A,FALSE,"Cronogr. 2"}</definedName>
    <definedName name="Posição" hidden="1">#REF!</definedName>
    <definedName name="potencia">#REF!</definedName>
    <definedName name="PPAG">#REF!</definedName>
    <definedName name="PPCOFINS">#REF!</definedName>
    <definedName name="PPEDREIRO">#N/A</definedName>
    <definedName name="PPEDREIRO_1">#REF!</definedName>
    <definedName name="PPEN">NA()</definedName>
    <definedName name="PPFRE">#REF!</definedName>
    <definedName name="PPICMS">#REF!</definedName>
    <definedName name="PPINTOR">#N/A</definedName>
    <definedName name="PPINTOR_1">#REF!</definedName>
    <definedName name="PPIPI">#REF!</definedName>
    <definedName name="PPLA">NA()</definedName>
    <definedName name="PPLT">NA()</definedName>
    <definedName name="PPPIS">#REF!</definedName>
    <definedName name="PPREP">#REF!</definedName>
    <definedName name="PPSAL">#REF!</definedName>
    <definedName name="PQP.">#REF!</definedName>
    <definedName name="PRA">#REF!</definedName>
    <definedName name="PRBQ">NA()</definedName>
    <definedName name="PRCB">#REF!</definedName>
    <definedName name="PRCC">NA()</definedName>
    <definedName name="PRCCL">#REF!</definedName>
    <definedName name="Prd" hidden="1">#N/A</definedName>
    <definedName name="PrdAux" hidden="1">#N/A</definedName>
    <definedName name="PRDM">NA()</definedName>
    <definedName name="PRE">#REF!</definedName>
    <definedName name="PREC">#REF!</definedName>
    <definedName name="PREC_1">#REF!</definedName>
    <definedName name="Preço_Improd.">#REF!</definedName>
    <definedName name="Preço_parcial">#REF!</definedName>
    <definedName name="Preço_parcial_15">#REF!</definedName>
    <definedName name="Preço_prod.">#REF!</definedName>
    <definedName name="PREÇO_UNIT_serviço">OFFSET(#REF!,0,0,COUNTA(#REF!),1)</definedName>
    <definedName name="preco1">#REF!</definedName>
    <definedName name="preços">#REF!</definedName>
    <definedName name="PREÇOS_10">#REF!</definedName>
    <definedName name="PREÇOS_17">#REF!</definedName>
    <definedName name="PREÇOS_6">#REF!</definedName>
    <definedName name="PREÇOS_7">#REF!</definedName>
    <definedName name="PREÇOS_8">#REF!</definedName>
    <definedName name="PREÇOS_9">#REF!</definedName>
    <definedName name="PREÇOS_FEV_2015">NA()</definedName>
    <definedName name="PreçoUnit_3ªF">OFFSET(#REF!,MATCH("3ª FAIXA",#REF!,0),0,MATCH("ACOSTAMENTO",#REF!,0)-MATCH("3ª FAIXA",#REF!,0),1)</definedName>
    <definedName name="PreçoUnit_Acost">OFFSET(#REF!,MATCH("ACOSTAMENTO",#REF!,0),0,MATCH("DRENAGEM SUPERFICIAL",#REF!,0)-MATCH("ACOSTAMENTO",#REF!,0),1)</definedName>
    <definedName name="PreçoUnit_Pista">OFFSET(#REF!,MATCH("PISTA ROLAMENTO",#REF!,0),0,MATCH("3ª FAIXA",#REF!,0)-MATCH("PISTA ROLAMENTO",#REF!,0),1)</definedName>
    <definedName name="PRECP">NA()</definedName>
    <definedName name="PRECREV">#REF!</definedName>
    <definedName name="PREGO">NA()</definedName>
    <definedName name="PREMN">#REF!</definedName>
    <definedName name="Print">#REF!</definedName>
    <definedName name="Print_25">#REF!</definedName>
    <definedName name="Print_Area" hidden="1">[17]Plan1!#REF!</definedName>
    <definedName name="Print_Area_MI">NA()</definedName>
    <definedName name="Print_Area_MI_1">#REF!</definedName>
    <definedName name="Print_Area_MI_15">#REF!</definedName>
    <definedName name="Print_Area_MI_19">#REF!</definedName>
    <definedName name="Print_Area_MI_2">#REF!</definedName>
    <definedName name="Print_Area_MI_21">#REF!</definedName>
    <definedName name="Print_Area_MI_21_19">#REF!</definedName>
    <definedName name="Print_Area_MI_25">#REF!</definedName>
    <definedName name="Print_Area_MI_3">#REF!</definedName>
    <definedName name="Print_Area_MI_4">#REF!</definedName>
    <definedName name="Print_Area_MI_5">#REF!</definedName>
    <definedName name="PRINT_TITLES_MI">NA()</definedName>
    <definedName name="PRINT_TITLES_MI_1">#REF!</definedName>
    <definedName name="PRINT_TITLES_MI_15">#REF!</definedName>
    <definedName name="PRINT_TITLES_MI_19">#REF!</definedName>
    <definedName name="PRINT_TITLES_MI_3">#REF!</definedName>
    <definedName name="PRINT_TITLES_MI_4">#REF!</definedName>
    <definedName name="PRINT_TITLES_MI_5">#REF!</definedName>
    <definedName name="PRINT2">#REF!</definedName>
    <definedName name="PRM1C">NA()</definedName>
    <definedName name="PRMCC">"'file:///D:/Meus documentos/ANASTÁCIO/SERCEL/BR262990800.xls'#$SERVIÇOS.$#REF!$#REF!"</definedName>
    <definedName name="PRMN">#REF!</definedName>
    <definedName name="PROD_1" hidden="1">{#N/A,#N/A,TRUE,"Serviços"}</definedName>
    <definedName name="PROD_11" hidden="1">{#N/A,#N/A,TRUE,"Serviços"}</definedName>
    <definedName name="produção">#REF!</definedName>
    <definedName name="produçao1">#REF!</definedName>
    <definedName name="PRODUCAO364">#N/A</definedName>
    <definedName name="PRODUCAO364_1">#REF!</definedName>
    <definedName name="proj">#REF!</definedName>
    <definedName name="proj_2">#REF!</definedName>
    <definedName name="PROMZ">#REF!</definedName>
    <definedName name="prot.ambient">#REF!</definedName>
    <definedName name="prot.ambient_1">#REF!</definedName>
    <definedName name="prot.ambient_2">#REF!</definedName>
    <definedName name="prot.ambient_3">#REF!</definedName>
    <definedName name="prot.ambient_4">#REF!</definedName>
    <definedName name="PRP">#REF!</definedName>
    <definedName name="PRPA">NA()</definedName>
    <definedName name="PRPL">NA()</definedName>
    <definedName name="PRPT">NA()</definedName>
    <definedName name="PRR1C">#REF!</definedName>
    <definedName name="PRRMBF">"'file:///D:/Meus documentos/ANASTÁCIO/SERCEL/BR262990800.xls'#$SERVIÇOS.$#REF!$#REF!"</definedName>
    <definedName name="PRRP">NA()</definedName>
    <definedName name="PRZ">#REF!</definedName>
    <definedName name="PSERVENTE">#N/A</definedName>
    <definedName name="PSERVENTE_1">#REF!</definedName>
    <definedName name="PSERVIÇOS">#REF!</definedName>
    <definedName name="PSERVIÇOS_1">#REF!</definedName>
    <definedName name="PSERVIÇOS_25">#REF!</definedName>
    <definedName name="PSINAL">#REF!</definedName>
    <definedName name="PST">#REF!</definedName>
    <definedName name="PTBA">NA()</definedName>
    <definedName name="PTBT">NA()</definedName>
    <definedName name="PTCAP20">NA()</definedName>
    <definedName name="PTCAP20MBQ">NA()</definedName>
    <definedName name="PTCB4">#REF!</definedName>
    <definedName name="PTCC4">#REF!</definedName>
    <definedName name="PTCM30">NA()</definedName>
    <definedName name="PTCM30RP">NA()</definedName>
    <definedName name="pte">[0]!pte</definedName>
    <definedName name="pte_38">#N/A</definedName>
    <definedName name="PTEB4">#REF!</definedName>
    <definedName name="PTEMULCS">NA()</definedName>
    <definedName name="PTEMULTSS">NA()</definedName>
    <definedName name="PTLCB10">NA()</definedName>
    <definedName name="Pto" hidden="1">ROUND(#REF!*#REF!,2)</definedName>
    <definedName name="PTONSUCATA">#REF!</definedName>
    <definedName name="PTRM1C">NA()</definedName>
    <definedName name="PTRR1C">NA()</definedName>
    <definedName name="PTRR1CST">NA()</definedName>
    <definedName name="PTSCAP20MBQ">#REF!</definedName>
    <definedName name="PTSCM30IMP">#REF!</definedName>
    <definedName name="PTSCM30RP">#REF!</definedName>
    <definedName name="PTSCM30TB">#REF!</definedName>
    <definedName name="PTSD">#REF!</definedName>
    <definedName name="PTSD2">NA()</definedName>
    <definedName name="PTSEMULCS">#REF!</definedName>
    <definedName name="PTSEMULMICRO">#REF!</definedName>
    <definedName name="PTSEMULTSD">#REF!</definedName>
    <definedName name="PTSEMULTSS">#REF!</definedName>
    <definedName name="PTSRL1CLAMAG">#REF!</definedName>
    <definedName name="PTSRL1CMBF">#REF!</definedName>
    <definedName name="PTSRR1CPL">#REF!</definedName>
    <definedName name="PTSRR1CST">#REF!</definedName>
    <definedName name="pu334_1">#REF!</definedName>
    <definedName name="pu335_1">#REF!</definedName>
    <definedName name="PU3S0120000">#N/A</definedName>
    <definedName name="PU3S0120000_1">#REF!</definedName>
    <definedName name="PU3S0193000">#N/A</definedName>
    <definedName name="PU3S0193000_1">#REF!</definedName>
    <definedName name="PU3S0220001">#N/A</definedName>
    <definedName name="PU3S0220001_1">#REF!</definedName>
    <definedName name="PU3S0223000">#N/A</definedName>
    <definedName name="PU3S0223000_1">#REF!</definedName>
    <definedName name="PU3S0240000">#N/A</definedName>
    <definedName name="PU3S0240000_1">#REF!</definedName>
    <definedName name="PU3S0251000">#N/A</definedName>
    <definedName name="PU3S0251000_1">#REF!</definedName>
    <definedName name="PU3S0253001">#N/A</definedName>
    <definedName name="PU3S0253001_1">#REF!</definedName>
    <definedName name="PU3S0254000">#N/A</definedName>
    <definedName name="PU3S0254000_1">#REF!</definedName>
    <definedName name="PU3S0260100">#N/A</definedName>
    <definedName name="PU3S0260100_1">#REF!</definedName>
    <definedName name="PU3S0290000">#N/A</definedName>
    <definedName name="PU3S0290000_1">#REF!</definedName>
    <definedName name="PU3S0331000">#N/A</definedName>
    <definedName name="PU3S0331000_1">#REF!</definedName>
    <definedName name="PU3S0332901">#N/A</definedName>
    <definedName name="PU3S0332901_1">#REF!</definedName>
    <definedName name="PU3S0334002">#N/A</definedName>
    <definedName name="PU3S0334002_1">#REF!</definedName>
    <definedName name="PU3S0335300">#N/A</definedName>
    <definedName name="PU3S0335300_1">#REF!</definedName>
    <definedName name="PU3S0337000">#N/A</definedName>
    <definedName name="PU3S0337000_1">#REF!</definedName>
    <definedName name="PU3S0394001">#N/A</definedName>
    <definedName name="PU3S0394001_1">#REF!</definedName>
    <definedName name="PU3S0394002">#N/A</definedName>
    <definedName name="PU3S0394002_1">#REF!</definedName>
    <definedName name="PU3S0395000">#N/A</definedName>
    <definedName name="PU3S0395000_1">#REF!</definedName>
    <definedName name="PU3S0400000">#N/A</definedName>
    <definedName name="PU3S0400000_1">#REF!</definedName>
    <definedName name="PU3S0400001">#N/A</definedName>
    <definedName name="PU3S0400001_1">#REF!</definedName>
    <definedName name="PU3S0459000">#N/A</definedName>
    <definedName name="PU3S0459000_1">#REF!</definedName>
    <definedName name="PU3S0499908">#N/A</definedName>
    <definedName name="PU3S0499908_1">#REF!</definedName>
    <definedName name="PU3S0500000">#N/A</definedName>
    <definedName name="PU3S0500000_1">#REF!</definedName>
    <definedName name="PU3S0500100">#N/A</definedName>
    <definedName name="PU3S0500100_1">#REF!</definedName>
    <definedName name="PU3S0510102">#N/A</definedName>
    <definedName name="PU3S0510102_1">#REF!</definedName>
    <definedName name="PU3S0810000">#N/A</definedName>
    <definedName name="PU3S0810000_1">#REF!</definedName>
    <definedName name="PU3S0810101">#N/A</definedName>
    <definedName name="PU3S0810101_1">#REF!</definedName>
    <definedName name="PU3S0810102">#N/A</definedName>
    <definedName name="PU3S0810102_1">#REF!</definedName>
    <definedName name="PU3S0810201">#N/A</definedName>
    <definedName name="PU3S0810201_1">#REF!</definedName>
    <definedName name="PU3S0810900">#N/A</definedName>
    <definedName name="PU3S0810900_1">#REF!</definedName>
    <definedName name="PU3S0820000">#N/A</definedName>
    <definedName name="PU3S0820000_1">#REF!</definedName>
    <definedName name="PU3S0830001">#N/A</definedName>
    <definedName name="PU3S0830001_1">#REF!</definedName>
    <definedName name="PU3S0830101">#N/A</definedName>
    <definedName name="PU3S0830101_1">#REF!</definedName>
    <definedName name="PU3S0830102">#N/A</definedName>
    <definedName name="PU3S0830102_1">#REF!</definedName>
    <definedName name="PU3S0830103">#N/A</definedName>
    <definedName name="PU3S0830103_1">#REF!</definedName>
    <definedName name="PU3S0830201">#N/A</definedName>
    <definedName name="PU3S0830201_1">#REF!</definedName>
    <definedName name="PU3S0830202">#N/A</definedName>
    <definedName name="PU3S0830202_1">#REF!</definedName>
    <definedName name="PU3S0830203">#N/A</definedName>
    <definedName name="PU3S0830203_1">#REF!</definedName>
    <definedName name="PU3S0830204">#N/A</definedName>
    <definedName name="PU3S0830204_1">#REF!</definedName>
    <definedName name="PU3S0830205">#N/A</definedName>
    <definedName name="PU3S0830205_1">#REF!</definedName>
    <definedName name="PU3S0840000">#N/A</definedName>
    <definedName name="PU3S0840000_1">#REF!</definedName>
    <definedName name="PU3S0840001">#N/A</definedName>
    <definedName name="PU3S0840001_1">#REF!</definedName>
    <definedName name="PU3S0840002">#N/A</definedName>
    <definedName name="PU3S0840002_1">#REF!</definedName>
    <definedName name="PU3S0840100">#N/A</definedName>
    <definedName name="PU3S0840100_1">#REF!</definedName>
    <definedName name="PU3S0840200">#N/A</definedName>
    <definedName name="PU3S0840200_1">#REF!</definedName>
    <definedName name="PU3S0840300">#N/A</definedName>
    <definedName name="PU3S0840300_1">#REF!</definedName>
    <definedName name="PU3S0840400">#N/A</definedName>
    <definedName name="PU3S0840400_1">#REF!</definedName>
    <definedName name="PU3S0850000">#N/A</definedName>
    <definedName name="PU3S0850000_1">#REF!</definedName>
    <definedName name="PU3S0850100">#N/A</definedName>
    <definedName name="PU3S0850100_1">#REF!</definedName>
    <definedName name="PU3S0851000">#N/A</definedName>
    <definedName name="PU3S0851000_1">#REF!</definedName>
    <definedName name="PU3S0851100">#N/A</definedName>
    <definedName name="PU3S0851100_1">#REF!</definedName>
    <definedName name="PU3S0890000">#N/A</definedName>
    <definedName name="PU3S0890000_1">#REF!</definedName>
    <definedName name="PU3S0890001">#N/A</definedName>
    <definedName name="PU3S0890001_1">#REF!</definedName>
    <definedName name="PU3S0890100">#N/A</definedName>
    <definedName name="PU3S0890100_1">#REF!</definedName>
    <definedName name="PU3S0890101">#N/A</definedName>
    <definedName name="PU3S0890101_1">#REF!</definedName>
    <definedName name="PU3S0891000">#N/A</definedName>
    <definedName name="PU3S0891000_1">#REF!</definedName>
    <definedName name="PU3S0900200">#N/A</definedName>
    <definedName name="PU3S0900200_1">#REF!</definedName>
    <definedName name="PU3S0900203">#N/A</definedName>
    <definedName name="PU3S0900203_1">#REF!</definedName>
    <definedName name="PU3S0900241">#N/A</definedName>
    <definedName name="PU3S0900241_1">#REF!</definedName>
    <definedName name="PU3S0920270">#N/A</definedName>
    <definedName name="PU3S0920270_1">#REF!</definedName>
    <definedName name="PU4S0612001">#N/A</definedName>
    <definedName name="PU4S0612001_1">#REF!</definedName>
    <definedName name="PU4S0612101">#N/A</definedName>
    <definedName name="PU4S0612101_1">#REF!</definedName>
    <definedName name="PU4S0612111">#N/A</definedName>
    <definedName name="PU4S0612111_1">#REF!</definedName>
    <definedName name="PU4S0620002">#N/A</definedName>
    <definedName name="PU4S0620002_1">#REF!</definedName>
    <definedName name="PUE412_1">#REF!</definedName>
    <definedName name="pum405_1">#REF!</definedName>
    <definedName name="pum406_1">#REF!</definedName>
    <definedName name="pum609_1">#REF!</definedName>
    <definedName name="pum969_1">#REF!</definedName>
    <definedName name="Pun" hidden="1">#N/A</definedName>
    <definedName name="Pun_26">NA()</definedName>
    <definedName name="Pun_27">NA()</definedName>
    <definedName name="PUPA">#REF!</definedName>
    <definedName name="PUPJ">#REF!</definedName>
    <definedName name="q">NA()</definedName>
    <definedName name="q_1">#REF!</definedName>
    <definedName name="q_25">#REF!</definedName>
    <definedName name="QD" hidden="1">#REF!</definedName>
    <definedName name="Qd.Comp.Miranda">[0]!_2Excel_BuiltIn_Print_Area_8_1</definedName>
    <definedName name="qq">NA()</definedName>
    <definedName name="QQ_1">#REF!</definedName>
    <definedName name="QQ_2">NA()</definedName>
    <definedName name="qq_2_">[0]!qq_2_</definedName>
    <definedName name="qq_2__38">#N/A</definedName>
    <definedName name="QQ_2_1">QQ_2_1</definedName>
    <definedName name="QQ_2_10">QQ_2_10</definedName>
    <definedName name="QQ_2_12">QQ_2_12</definedName>
    <definedName name="QQ_2_13">QQ_2_13</definedName>
    <definedName name="QQ_2_14">QQ_2_14</definedName>
    <definedName name="QQ_2_19">#N/A</definedName>
    <definedName name="QQ_2_2">QQ_2_2</definedName>
    <definedName name="QQ_2_21">#N/A</definedName>
    <definedName name="QQ_2_22">QQ_2_22</definedName>
    <definedName name="QQ_2_23">#N/A</definedName>
    <definedName name="QQ_2_24">#N/A</definedName>
    <definedName name="QQ_2_25">QQ_2_25</definedName>
    <definedName name="QQ_2_26">QQ_2_26</definedName>
    <definedName name="QQ_2_27">QQ_2_27</definedName>
    <definedName name="QQ_2_28">QQ_2_28</definedName>
    <definedName name="QQ_2_29">QQ_2_29</definedName>
    <definedName name="QQ_2_3">QQ_2_3</definedName>
    <definedName name="QQ_2_30">QQ_2_30</definedName>
    <definedName name="QQ_2_31">QQ_2_31</definedName>
    <definedName name="QQ_2_32">QQ_2_32</definedName>
    <definedName name="QQ_2_33">QQ_2_33</definedName>
    <definedName name="QQ_2_34">QQ_2_34</definedName>
    <definedName name="QQ_2_35">QQ_2_35</definedName>
    <definedName name="QQ_2_36">QQ_2_36</definedName>
    <definedName name="QQ_2_37">QQ_2_37</definedName>
    <definedName name="QQ_2_38">QQ_2_38</definedName>
    <definedName name="QQ_2_39">#N/A</definedName>
    <definedName name="QQ_2_4">QQ_2_4</definedName>
    <definedName name="QQ_2_40">#N/A</definedName>
    <definedName name="QQ_2_41">[0]!aaa</definedName>
    <definedName name="QQ_2_42">[0]!aaa</definedName>
    <definedName name="QQ_2_43">#N/A</definedName>
    <definedName name="QQ_2_44">#N/A</definedName>
    <definedName name="QQ_2_45">#N/A</definedName>
    <definedName name="QQ_2_46">#N/A</definedName>
    <definedName name="QQ_2_47">#N/A</definedName>
    <definedName name="QQ_2_48">#N/A</definedName>
    <definedName name="QQ_2_5">QQ_2_5</definedName>
    <definedName name="QQ_2_51">#N/A</definedName>
    <definedName name="QQ_2_52">#N/A</definedName>
    <definedName name="QQ_2_53">#N/A</definedName>
    <definedName name="QQ_2_54">#N/A</definedName>
    <definedName name="QQ_2_55">#N/A</definedName>
    <definedName name="QQ_2_56">#N/A</definedName>
    <definedName name="QQ_2_57">#N/A</definedName>
    <definedName name="QQ_2_58">#N/A</definedName>
    <definedName name="QQ_2_59">#N/A</definedName>
    <definedName name="QQ_2_6">QQ_2_6</definedName>
    <definedName name="QQ_2_60">#N/A</definedName>
    <definedName name="QQ_2_61">#N/A</definedName>
    <definedName name="QQ_2_62">#N/A</definedName>
    <definedName name="QQ_2_63">#N/A</definedName>
    <definedName name="QQ_2_64">#N/A</definedName>
    <definedName name="QQ_2_65">#N/A</definedName>
    <definedName name="QQ_2_66">#N/A</definedName>
    <definedName name="QQ_2_67">#N/A</definedName>
    <definedName name="QQ_2_68">#N/A</definedName>
    <definedName name="QQ_2_69">#N/A</definedName>
    <definedName name="QQ_2_7">QQ_2_7</definedName>
    <definedName name="QQ_2_70">[0]!AB</definedName>
    <definedName name="QQ_2_71">[0]!abc</definedName>
    <definedName name="QQ_2_72">#N/A</definedName>
    <definedName name="QQ_2_8">QQ_2_8</definedName>
    <definedName name="QQ_2_9">QQ_2_9</definedName>
    <definedName name="qqq">NA()</definedName>
    <definedName name="qqqq">NA()</definedName>
    <definedName name="qqqqq">NA()</definedName>
    <definedName name="qqqqqq">NA()</definedName>
    <definedName name="qqqqqqq">NA()</definedName>
    <definedName name="qqqqqqqq">NA()</definedName>
    <definedName name="qqqqqqqqq">NA()</definedName>
    <definedName name="QTD">[18]Serviços!$E$7</definedName>
    <definedName name="QtEq" hidden="1">#REF!</definedName>
    <definedName name="QtMo" hidden="1">#REF!</definedName>
    <definedName name="QtMp" hidden="1">#REF!</definedName>
    <definedName name="QtTr" hidden="1">#REF!</definedName>
    <definedName name="QUADRO">[1]MARSHALL!$A$2:$K$51</definedName>
    <definedName name="QUADRO_1">#REF!</definedName>
    <definedName name="QUANT">NA()</definedName>
    <definedName name="Quant.">#REF!</definedName>
    <definedName name="Quant.1">#REF!</definedName>
    <definedName name="QUANT_1">#REF!</definedName>
    <definedName name="QUANT_acumu">#REF!</definedName>
    <definedName name="QUANT_serviço">OFFSET(#REF!,0,0,COUNTA(#REF!),1)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>NA()</definedName>
    <definedName name="QUE_P_E_ISSO">#N/A</definedName>
    <definedName name="quilometros">#REF!</definedName>
    <definedName name="qweqw">#N/A</definedName>
    <definedName name="qweqwe">#REF!</definedName>
    <definedName name="qwer">#N/A</definedName>
    <definedName name="qwqwq">#REF!</definedName>
    <definedName name="rach">[0]!rach</definedName>
    <definedName name="rach_38">#N/A</definedName>
    <definedName name="Rachão">[0]!Rachão</definedName>
    <definedName name="Rachão_10">[0]!AM_04_1</definedName>
    <definedName name="Rachão_2">#N/A</definedName>
    <definedName name="Rachão_23">AM_35</definedName>
    <definedName name="Rachão_24">[0]!AM_35_1</definedName>
    <definedName name="Rachão_26">[0]!AM_35_1</definedName>
    <definedName name="Rachão_27">#N/A</definedName>
    <definedName name="Rachão_29">#N/A</definedName>
    <definedName name="Rachão_30">#N/A</definedName>
    <definedName name="Rachão_36">#N/A</definedName>
    <definedName name="Rachão_37">#N/A</definedName>
    <definedName name="Rachão_38">[0]!AM_40_1</definedName>
    <definedName name="Rachão_4">[0]!AM_40_1</definedName>
    <definedName name="Rachão_48">#N/A</definedName>
    <definedName name="Rachão_51">#N/A</definedName>
    <definedName name="Rachão_52">#N/A</definedName>
    <definedName name="Rachão_53">#N/A</definedName>
    <definedName name="Rachão_55">#N/A</definedName>
    <definedName name="Rachão_67">[0]!AM_41_1</definedName>
    <definedName name="Rachão_68">#N/A</definedName>
    <definedName name="Rachão_69">#N/A</definedName>
    <definedName name="Rachão_70">#N/A</definedName>
    <definedName name="Rachão_71">[0]!AM_41_1</definedName>
    <definedName name="Rachão_72">[0]!AM_41_1</definedName>
    <definedName name="rafael">#REF!</definedName>
    <definedName name="RB_brita_Adir">OFFSET(#REF!,0,COLUMN(#REF!)-1,COUNTA(#REF!),1)</definedName>
    <definedName name="RB_brita_Aesq">OFFSET(#REF!,0,COLUMN(#REF!)-1,COUNTA(#REF!),1)</definedName>
    <definedName name="RB_brita_cim_Adir">OFFSET(#REF!,0,COLUMN(#REF!)-1,COUNTA(#REF!),1)</definedName>
    <definedName name="RB_brita_cim_Aesq">OFFSET(#REF!,0,COLUMN(#REF!)-1,COUNTA(#REF!),1)</definedName>
    <definedName name="RB_brita_cim_pista">OFFSET(#REF!,0,MATCH(#REF!,#REF!,0)-1,COUNTA(#REF!),1)</definedName>
    <definedName name="RB_brita_pista">OFFSET(#REF!,0,MATCH(#REF!,#REF!,0)-1,COUNTA(#REF!),1)</definedName>
    <definedName name="RB_cim_Adir">OFFSET(#REF!,0,COLUMN(#REF!)-1,COUNTA(#REF!),1)</definedName>
    <definedName name="RB_cim_Aesq">OFFSET(#REF!,0,COLUMN(#REF!)-1,COUNTA(#REF!),1)</definedName>
    <definedName name="RB_cim_pista">OFFSET(#REF!,0,MATCH(#REF!,#REF!,0)-1,COUNTA(#REF!),1)</definedName>
    <definedName name="RB_simples_Adir">OFFSET(#REF!,0,COLUMN(#REF!)-1,COUNTA(#REF!),1)</definedName>
    <definedName name="RB_simples_Aesq">OFFSET(#REF!,0,COLUMN(#REF!)-1,COUNTA(#REF!),1)</definedName>
    <definedName name="RB_simples_pista">OFFSET(#REF!,0,MATCH(#REF!,#REF!,0)-1,COUNTA(#REF!),1)</definedName>
    <definedName name="RBAM_Adir">OFFSET(#REF!,0,COLUMN(#REF!)-1,COUNTA(#REF!),1)</definedName>
    <definedName name="RBAM_Aesq">OFFSET(#REF!,0,COLUMN(#REF!)-1,COUNTA(#REF!),1)</definedName>
    <definedName name="RBAMFS_Adir">OFFSET(#REF!,0,COLUMN(#REF!)-1,COUNTA(#REF!),1)</definedName>
    <definedName name="RBAMFS_Aesq">OFFSET(#REF!,0,COLUMN(#REF!)-1,COUNTA(#REF!),1)</definedName>
    <definedName name="RBQ">NA()</definedName>
    <definedName name="RBSM_Adir">OFFSET(#REF!,0,COLUMN(#REF!)-1,COUNTA(#REF!),1)</definedName>
    <definedName name="RBSM_Aesq">OFFSET(#REF!,0,COLUMN(#REF!)-1,COUNTA(#REF!),1)</definedName>
    <definedName name="RBV">#REF!</definedName>
    <definedName name="RBV_25">#REF!</definedName>
    <definedName name="RBV_29">#REF!</definedName>
    <definedName name="RBV_31">#REF!</definedName>
    <definedName name="RBVV">#REF!</definedName>
    <definedName name="RCC">NA()</definedName>
    <definedName name="rcgp">NA()</definedName>
    <definedName name="RCGP_1">#REF!</definedName>
    <definedName name="rD">#N/A</definedName>
    <definedName name="RDGDCELE">#REF!</definedName>
    <definedName name="RDGDCMEC">#REF!</definedName>
    <definedName name="RDM">NA()</definedName>
    <definedName name="rea">#REF!</definedName>
    <definedName name="REAJ">"$#REF!.$F$16"</definedName>
    <definedName name="rearos2">NA()</definedName>
    <definedName name="REBOQUE">#REF!</definedName>
    <definedName name="REBOQUE_1">#REF!</definedName>
    <definedName name="rec">#N/A</definedName>
    <definedName name="rec_10">#N/A</definedName>
    <definedName name="rec_2">#N/A</definedName>
    <definedName name="rec_23">#N/A</definedName>
    <definedName name="rec_24">#N/A</definedName>
    <definedName name="rec_26">#N/A</definedName>
    <definedName name="rec_27">#N/A</definedName>
    <definedName name="rec_29">#N/A</definedName>
    <definedName name="rec_30">#N/A</definedName>
    <definedName name="rec_36">#N/A</definedName>
    <definedName name="rec_37">#N/A</definedName>
    <definedName name="rec_38">#N/A</definedName>
    <definedName name="rec_4">#N/A</definedName>
    <definedName name="rec_48">#N/A</definedName>
    <definedName name="rec_51">#N/A</definedName>
    <definedName name="rec_52">#N/A</definedName>
    <definedName name="rec_53">#N/A</definedName>
    <definedName name="rec_55">#N/A</definedName>
    <definedName name="rec_67">[0]!_xlnm.Print_Area</definedName>
    <definedName name="rec_68">[0]!_xlnm.Print_Area</definedName>
    <definedName name="rec_69">[0]!_xlnm.Print_Area</definedName>
    <definedName name="rec_70">#N/A</definedName>
    <definedName name="rec_71">[0]!_xlnm.Print_Area</definedName>
    <definedName name="rec_72">[0]!_xlnm.Print_Area</definedName>
    <definedName name="REC_Adir">OFFSET(#REF!,0,COLUMN(#REF!)-1,COUNTA(#REF!),1)</definedName>
    <definedName name="REC_Aesq">OFFSET(#REF!,0,COLUMN(#REF!)-1,COUNTA(#REF!),1)</definedName>
    <definedName name="REC_pista">OFFSET(#REF!,0,MATCH(#REF!,#REF!,0)-1,COUNTA(#REF!),1)</definedName>
    <definedName name="REC110PI">#REF!</definedName>
    <definedName name="REC110R">#REF!</definedName>
    <definedName name="REC316PI">#REF!</definedName>
    <definedName name="REC316R">#REF!</definedName>
    <definedName name="Recalque">#REF!</definedName>
    <definedName name="RECAPEAMENTO">NA()</definedName>
    <definedName name="recc">[0]!recc</definedName>
    <definedName name="recc_38">#N/A</definedName>
    <definedName name="RECONFORMAÇÃO">#REF!</definedName>
    <definedName name="Recorder" hidden="1">#REF!</definedName>
    <definedName name="RECP">NA()</definedName>
    <definedName name="REFEITO" hidden="1">{#N/A,#N/A,FALSE,"Plan1"}</definedName>
    <definedName name="Referencia.Descricao">IF(ISNUMBER([19]PO!linhaSINAPIxls),INDEX(INDIRECT("'[Referência "&amp;_xlnm.Database&amp;".xls]Banco'!$b:$g"),[19]PO!linhaSINAPIxls,3),"")</definedName>
    <definedName name="Referencia.Unidade">IF(ISNUMBER([19]PO!linhaSINAPIxls),INDEX(INDIRECT("'[Referência "&amp;_xlnm.Database&amp;".xls]Banco'!$b:$g"),[19]PO!linhaSINAPIxls,4),"")</definedName>
    <definedName name="REFERENCIA_MAR_2020">'[20]--PLANILHA GLOBAL--'!$D$1307:$H$1329</definedName>
    <definedName name="REG">NA()</definedName>
    <definedName name="REG_25">#REF!</definedName>
    <definedName name="REG_SUB_LEITO">#REF!</definedName>
    <definedName name="REGULA">NA()</definedName>
    <definedName name="REGULA_10">#REF!</definedName>
    <definedName name="REGULA_25">#REF!</definedName>
    <definedName name="REGULA_27">#REF!</definedName>
    <definedName name="REGULA_29">#REF!</definedName>
    <definedName name="REGULA_9">#REF!</definedName>
    <definedName name="Reimbursement">"Reembolso"</definedName>
    <definedName name="REL" hidden="1">{#N/A,#N/A,TRUE,"Serviços"}</definedName>
    <definedName name="Relat" hidden="1">#REF!</definedName>
    <definedName name="relatorio">NA()</definedName>
    <definedName name="RELATÓRIO_DOS_SERVIÇOS_EXECUTADOS">#REF!</definedName>
    <definedName name="RelatoriosFontes">OFFSET([10]Relatórios!$A$5,1,0,NRELATORIOS)</definedName>
    <definedName name="relequip">NA()</definedName>
    <definedName name="relequip_1">#REF!</definedName>
    <definedName name="RELL" hidden="1">{#N/A,#N/A,TRUE,"Serviços"}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_Mec_pista">OFFSET(#REF!,0,MATCH(#REF!,#REF!,0)-1,COUNTA(#REF!),1)</definedName>
    <definedName name="REMB">#REF!</definedName>
    <definedName name="REMOÇÃO_PAV">#REF!</definedName>
    <definedName name="REMP">#REF!</definedName>
    <definedName name="Rendimento">#REF!</definedName>
    <definedName name="REP_Adir">OFFSET(#REF!,0,COLUMN(#REF!)-1,COUNTA(#REF!),1)</definedName>
    <definedName name="REP_Aesq">OFFSET(#REF!,0,COLUMN(#REF!)-1,COUNTA(#REF!),1)</definedName>
    <definedName name="REP_pista">OFFSET(#REF!,0,MATCH(#REF!,#REF!,0)-1,COUNTA(#REF!),1)</definedName>
    <definedName name="reparos">#N/A</definedName>
    <definedName name="RES">NA()</definedName>
    <definedName name="res_38">#N/A</definedName>
    <definedName name="RESP">NA()</definedName>
    <definedName name="resu" hidden="1">{#N/A,#N/A,FALSE,"MO (2)"}</definedName>
    <definedName name="resultadorendimento">#REF!</definedName>
    <definedName name="RESUMO">NA()</definedName>
    <definedName name="RESUMO_1">RESUMO_1</definedName>
    <definedName name="RESUMO_10">RESUMO_10</definedName>
    <definedName name="RESUMO_12">RESUMO_12</definedName>
    <definedName name="RESUMO_13">RESUMO_13</definedName>
    <definedName name="RESUMO_14">RESUMO_14</definedName>
    <definedName name="RESUMO_19">[0]!asdf_13</definedName>
    <definedName name="RESUMO_2">RESUMO_2</definedName>
    <definedName name="RESUMO_21">#N/A</definedName>
    <definedName name="RESUMO_22">RESUMO_22</definedName>
    <definedName name="RESUMO_23">#N/A</definedName>
    <definedName name="RESUMO_24">#N/A</definedName>
    <definedName name="RESUMO_25">RESUMO_25</definedName>
    <definedName name="RESUMO_26">RESUMO_26</definedName>
    <definedName name="RESUMO_27">RESUMO_27</definedName>
    <definedName name="RESUMO_28">RESUMO_28</definedName>
    <definedName name="RESUMO_29">RESUMO_29</definedName>
    <definedName name="RESUMO_3">RESUMO_3</definedName>
    <definedName name="RESUMO_30">RESUMO_30</definedName>
    <definedName name="RESUMO_31">RESUMO_31</definedName>
    <definedName name="RESUMO_32">RESUMO_32</definedName>
    <definedName name="RESUMO_33">RESUMO_33</definedName>
    <definedName name="RESUMO_34">RESUMO_34</definedName>
    <definedName name="RESUMO_35">RESUMO_35</definedName>
    <definedName name="RESUMO_36">RESUMO_36</definedName>
    <definedName name="RESUMO_37">RESUMO_37</definedName>
    <definedName name="RESUMO_38">RESUMO_38</definedName>
    <definedName name="RESUMO_39">#N/A</definedName>
    <definedName name="RESUMO_4">RESUMO_4</definedName>
    <definedName name="RESUMO_40">#N/A</definedName>
    <definedName name="RESUMO_41">[0]!asdf_17</definedName>
    <definedName name="RESUMO_42">[0]!asdf_17</definedName>
    <definedName name="RESUMO_43">#N/A</definedName>
    <definedName name="RESUMO_44">#N/A</definedName>
    <definedName name="RESUMO_45">#N/A</definedName>
    <definedName name="RESUMO_46">#N/A</definedName>
    <definedName name="RESUMO_47">[0]!asdf_19</definedName>
    <definedName name="RESUMO_48">#N/A</definedName>
    <definedName name="RESUMO_5">RESUMO_5</definedName>
    <definedName name="RESUMO_51">[0]!asdf_2</definedName>
    <definedName name="RESUMO_52">[0]!asdf_2</definedName>
    <definedName name="RESUMO_53">#N/A</definedName>
    <definedName name="RESUMO_54">#N/A</definedName>
    <definedName name="RESUMO_55">#N/A</definedName>
    <definedName name="RESUMO_56">#N/A</definedName>
    <definedName name="RESUMO_57">#N/A</definedName>
    <definedName name="RESUMO_58">#N/A</definedName>
    <definedName name="RESUMO_59">#N/A</definedName>
    <definedName name="RESUMO_6">RESUMO_6</definedName>
    <definedName name="RESUMO_60">#N/A</definedName>
    <definedName name="RESUMO_61">#N/A</definedName>
    <definedName name="RESUMO_62">asdf_28</definedName>
    <definedName name="RESUMO_63">[0]!asdf_3</definedName>
    <definedName name="RESUMO_64">[0]!asdf_3</definedName>
    <definedName name="RESUMO_65">#N/A</definedName>
    <definedName name="RESUMO_66">#N/A</definedName>
    <definedName name="RESUMO_67">#N/A</definedName>
    <definedName name="RESUMO_68">#N/A</definedName>
    <definedName name="RESUMO_69">#N/A</definedName>
    <definedName name="RESUMO_7">RESUMO_7</definedName>
    <definedName name="RESUMO_70">#N/A</definedName>
    <definedName name="RESUMO_71">#N/A</definedName>
    <definedName name="RESUMO_72">#N/A</definedName>
    <definedName name="RESUMO_8">RESUMO_8</definedName>
    <definedName name="RESUMO_9">RESUMO_9</definedName>
    <definedName name="resumo2">NA()</definedName>
    <definedName name="resumo2_1">#REF!</definedName>
    <definedName name="resumo2_4">#REF!</definedName>
    <definedName name="resumoii" hidden="1">{#N/A,#N/A,FALSE,"MO (2)"}</definedName>
    <definedName name="resumou" hidden="1">{#N/A,#N/A,TRUE,"Plan1"}</definedName>
    <definedName name="REV">#REF!</definedName>
    <definedName name="REV.">#REF!</definedName>
    <definedName name="RF">#REF!</definedName>
    <definedName name="rio" hidden="1">{#N/A,#N/A,FALSE,"Cronograma";#N/A,#N/A,FALSE,"Cronogr. 2"}</definedName>
    <definedName name="RIOMACHADO">#REF!</definedName>
    <definedName name="RIOMUQUI">#REF!</definedName>
    <definedName name="RIONOVE">#REF!</definedName>
    <definedName name="RIORIACHUELO">#REF!</definedName>
    <definedName name="RIOSÃOPEDRO">#REF!</definedName>
    <definedName name="RIOSOLEDADE">#REF!</definedName>
    <definedName name="RiskAutoStopPercChange">1.5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3</definedName>
    <definedName name="RiskShowRiskWindowAtEndOfSimulation">TRUE</definedName>
    <definedName name="RiskStandardRecalc">1</definedName>
    <definedName name="RiskTemplateSheetName">"myTemplate"</definedName>
    <definedName name="RiskUpdateDisplay">FALSE</definedName>
    <definedName name="RiskUseDifferentSeedForEachSim">FALSE</definedName>
    <definedName name="RiskUseFixedSeed">FALSE</definedName>
    <definedName name="RiskUseMultipleCPUs">FALSE</definedName>
    <definedName name="RJMODELE">#REF!</definedName>
    <definedName name="RJMODMEC">#REF!</definedName>
    <definedName name="RM">#REF!</definedName>
    <definedName name="RM1C">NA()</definedName>
    <definedName name="RM1CW">"$#REF!.$G$14"</definedName>
    <definedName name="RM1CWA">"$#REF!.$G$13"</definedName>
    <definedName name="RMA">NA()</definedName>
    <definedName name="RMA_10">#REF!</definedName>
    <definedName name="RMA_25">#REF!</definedName>
    <definedName name="RMA_27">#REF!</definedName>
    <definedName name="RMA_29">#REF!</definedName>
    <definedName name="RMA_9">#REF!</definedName>
    <definedName name="RMAN">NA()</definedName>
    <definedName name="RMAW">"$#REF!.$E$30"</definedName>
    <definedName name="RMAWA">"$#REF!.$E$29"</definedName>
    <definedName name="RMCC">"'file:///D:/Meus documentos/ANASTÁCIO/SERCEL/BR262990800.xls'#$SERVIÇOS.$#REF!$#REF!"</definedName>
    <definedName name="RMCCW">"$#REF!.$J$33"</definedName>
    <definedName name="RMCCWA">"$#REF!.$J$32"</definedName>
    <definedName name="RMEC">NA()</definedName>
    <definedName name="RMOIENGELE">#REF!</definedName>
    <definedName name="RMOIENGMEC">#REF!</definedName>
    <definedName name="RMOIMONELE">#REF!</definedName>
    <definedName name="RMOIMONMEC">#REF!</definedName>
    <definedName name="RMOIPROELE">#REF!</definedName>
    <definedName name="RMOIPROMEC">#REF!</definedName>
    <definedName name="RMRP">#REF!</definedName>
    <definedName name="RMTB">#REF!</definedName>
    <definedName name="RMTOTAL">"$#REF!.$G$12"</definedName>
    <definedName name="RMW">"$#REF!.$E$33"</definedName>
    <definedName name="RMWA">"$#REF!.$E$32"</definedName>
    <definedName name="RMZ">"'file:///D:/Meus documentos/ANASTÁCIO/SERCEL/BR262990800.xls'#$SERVIÇOS.$#REF!$#REF!"</definedName>
    <definedName name="RMZW">"$#REF!.$J$30"</definedName>
    <definedName name="RMZWA">"$#REF!.$J$29"</definedName>
    <definedName name="RO">#REF!</definedName>
    <definedName name="ROÇO1">#N/A</definedName>
    <definedName name="Rod" hidden="1">#REF!</definedName>
    <definedName name="Rodapé">#REF!</definedName>
    <definedName name="RODOVIA">#REF!</definedName>
    <definedName name="Rodovia___................">#REF!</definedName>
    <definedName name="Rotina1">#REF!</definedName>
    <definedName name="rp">NA()</definedName>
    <definedName name="RP_1">#REF!</definedName>
    <definedName name="RP110PI">#REF!</definedName>
    <definedName name="RP110R">#REF!</definedName>
    <definedName name="RP316PI">#REF!</definedName>
    <definedName name="RP316R">#REF!</definedName>
    <definedName name="RP423PI">#REF!</definedName>
    <definedName name="RP423R">#REF!</definedName>
    <definedName name="RPA">NA()</definedName>
    <definedName name="RPL">NA()</definedName>
    <definedName name="RPS">#REF!</definedName>
    <definedName name="RPT">NA()</definedName>
    <definedName name="RPW">"$#REF!.$K$36"</definedName>
    <definedName name="RPWA">"$#REF!.$K$35"</definedName>
    <definedName name="RPZ">NA()</definedName>
    <definedName name="rr" hidden="1">{#N/A,#N/A,TRUE,"Serviços"}</definedName>
    <definedName name="rr_15">#REF!</definedName>
    <definedName name="rr_4">#REF!</definedName>
    <definedName name="RR1C">#REF!</definedName>
    <definedName name="RR1CW">"$#REF!.$H$14"</definedName>
    <definedName name="RR1CWA">"$#REF!.$H$13"</definedName>
    <definedName name="RR2C">NA()</definedName>
    <definedName name="rraauf">NA()</definedName>
    <definedName name="rraauq">NA()</definedName>
    <definedName name="rrff" hidden="1">{#N/A,#N/A,TRUE,"Serviços"}</definedName>
    <definedName name="rrfff" hidden="1">{#N/A,#N/A,TRUE,"Serviços"}</definedName>
    <definedName name="RRMBF">"'file:///D:/Meus documentos/ANASTÁCIO/SERCEL/BR262990800.xls'#$SERVIÇOS.$#REF!$#REF!"</definedName>
    <definedName name="RRMBUQ">"$#REF!.$H$32"</definedName>
    <definedName name="RRMBUQW">"$#REF!.$H$34"</definedName>
    <definedName name="RRMBUQWA">"$#REF!.$H$33"</definedName>
    <definedName name="RRP">NA()</definedName>
    <definedName name="RRPL">#REF!</definedName>
    <definedName name="RRQ">NA()</definedName>
    <definedName name="rrr" hidden="1">{#N/A,#N/A,TRUE,"Serviços"}</definedName>
    <definedName name="RRRP">#REF!</definedName>
    <definedName name="RRTB">#REF!</definedName>
    <definedName name="RRTOTAL">"$#REF!.$H$12"</definedName>
    <definedName name="RRTSD">#REF!</definedName>
    <definedName name="RS">NA()</definedName>
    <definedName name="RS_25">#REF!</definedName>
    <definedName name="RZ_1">#REF!</definedName>
    <definedName name="s">#REF!</definedName>
    <definedName name="sadf">#REF!</definedName>
    <definedName name="sadsdf">#REF!</definedName>
    <definedName name="Salario">1</definedName>
    <definedName name="salete" hidden="1">{#N/A,#N/A,FALSE,"MO (2)"}</definedName>
    <definedName name="salete.com" hidden="1">{#N/A,#N/A,FALSE,"MO (2)"}</definedName>
    <definedName name="SASA" hidden="1">{#N/A,#N/A,FALSE,"MO (2)"}</definedName>
    <definedName name="sasa.com" hidden="1">{#N/A,#N/A,FALSE,"MO (2)"}</definedName>
    <definedName name="sasaasa" hidden="1">{#N/A,#N/A,FALSE,"MO (2)"}</definedName>
    <definedName name="SASASA" hidden="1">{#N/A,#N/A,FALSE,"MO (2)"}</definedName>
    <definedName name="SASASA_1" hidden="1">{#N/A,#N/A,FALSE,"MO (2)"}</definedName>
    <definedName name="sasda" hidden="1">{#N/A,#N/A,TRUE,"Serviços"}</definedName>
    <definedName name="sasdaa" hidden="1">{#N/A,#N/A,TRUE,"Serviços"}</definedName>
    <definedName name="sat">#REF!</definedName>
    <definedName name="SB">NA()</definedName>
    <definedName name="sbg">NA()</definedName>
    <definedName name="sbg_25">#REF!</definedName>
    <definedName name="SBRP">#REF!</definedName>
    <definedName name="SBRP_1">#REF!</definedName>
    <definedName name="SBTC">NA()</definedName>
    <definedName name="SBTC_25">#REF!</definedName>
    <definedName name="SC1_1">#REF!</definedName>
    <definedName name="SC10_1">#REF!</definedName>
    <definedName name="SC11_1">#REF!</definedName>
    <definedName name="SC12_1">#REF!</definedName>
    <definedName name="SC13_1">#REF!</definedName>
    <definedName name="SC14_1">#REF!</definedName>
    <definedName name="SC2_1">#REF!</definedName>
    <definedName name="SC3_1">#REF!</definedName>
    <definedName name="SC4_1">#REF!</definedName>
    <definedName name="SC5_1">#REF!</definedName>
    <definedName name="SC6_1">#REF!</definedName>
    <definedName name="SC7_1">#REF!</definedName>
    <definedName name="SC8_1">#REF!</definedName>
    <definedName name="SC9_1">#REF!</definedName>
    <definedName name="sddddddddddd">#REF!</definedName>
    <definedName name="sdfgsdfgsdfg">#REF!</definedName>
    <definedName name="SDFSDF">#REF!</definedName>
    <definedName name="sdfshdfhsdjfd">#REF!</definedName>
    <definedName name="sds" hidden="1">#N/A</definedName>
    <definedName name="sdsdsds" hidden="1">{#N/A,#N/A,FALSE,"MO (2)"}</definedName>
    <definedName name="sdsdsdsx" hidden="1">{#N/A,#N/A,FALSE,"MO (2)"}</definedName>
    <definedName name="SE" hidden="1">#REF!</definedName>
    <definedName name="SEG_1">#REF!</definedName>
    <definedName name="SEGMENTO">#REF!</definedName>
    <definedName name="SegNaoPavimentado">#REF!</definedName>
    <definedName name="SEMP100">NA()</definedName>
    <definedName name="SEMP109">NA()</definedName>
    <definedName name="SEMP164">NA()</definedName>
    <definedName name="SEMP221">NA()</definedName>
    <definedName name="SEMP223">NA()</definedName>
    <definedName name="SEMP225">NA()</definedName>
    <definedName name="SEMP235">NA()</definedName>
    <definedName name="SEMP237">NA()</definedName>
    <definedName name="SEMP258">NA()</definedName>
    <definedName name="SEMP270">NA()</definedName>
    <definedName name="SEMP271">NA()</definedName>
    <definedName name="SEMP2731">NA()</definedName>
    <definedName name="SEMP2732">NA()</definedName>
    <definedName name="SEMP274">NA()</definedName>
    <definedName name="SEMP333">NA()</definedName>
    <definedName name="SEMP337">NA()</definedName>
    <definedName name="SEMP352">NA()</definedName>
    <definedName name="SEMP387ZC">NA()</definedName>
    <definedName name="SEMP387ZN">NA()</definedName>
    <definedName name="SEMP387ZS">NA()</definedName>
    <definedName name="sencount" hidden="1">1</definedName>
    <definedName name="SENHAGT" hidden="1">"PM2CAIXA"</definedName>
    <definedName name="separator">#REF!</definedName>
    <definedName name="SERV">"$#REF!.$C$7"</definedName>
    <definedName name="servico">#REF!</definedName>
    <definedName name="serviço">NA()</definedName>
    <definedName name="servico_1">#REF!</definedName>
    <definedName name="servico_4">#REF!</definedName>
    <definedName name="servico_6">#REF!</definedName>
    <definedName name="servico_7">#REF!</definedName>
    <definedName name="servico_8">#REF!</definedName>
    <definedName name="servico_9">#REF!</definedName>
    <definedName name="serviço1">#REF!</definedName>
    <definedName name="Serviços">NA()</definedName>
    <definedName name="Serviços_1">#REF!</definedName>
    <definedName name="SETEMBRO" hidden="1">{#N/A,#N/A,TRUE,"Serviços"}</definedName>
    <definedName name="SETEMBROO" hidden="1">{#N/A,#N/A,TRUE,"Serviços"}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5">#N/A</definedName>
    <definedName name="SHARED_FORMULA_16">#N/A</definedName>
    <definedName name="SHARED_FORMULA_17">#N/A</definedName>
    <definedName name="SHARED_FORMULA_18">#N/A</definedName>
    <definedName name="SHARED_FORMULA_19">#N/A</definedName>
    <definedName name="SHARED_FORMULA_2">#N/A</definedName>
    <definedName name="SHARED_FORMULA_20">#N/A</definedName>
    <definedName name="SHARED_FORMULA_21">#N/A</definedName>
    <definedName name="SHARED_FORMULA_22">#N/A</definedName>
    <definedName name="SHARED_FORMULA_23">#N/A</definedName>
    <definedName name="SHARED_FORMULA_24">#N/A</definedName>
    <definedName name="SHARED_FORMULA_25">#N/A</definedName>
    <definedName name="SHARED_FORMULA_26">#N/A</definedName>
    <definedName name="SHARED_FORMULA_27">#N/A</definedName>
    <definedName name="SHARED_FORMULA_28">#N/A</definedName>
    <definedName name="SHARED_FORMULA_29">#N/A</definedName>
    <definedName name="SHARED_FORMULA_3">#N/A</definedName>
    <definedName name="SHARED_FORMULA_30">#N/A</definedName>
    <definedName name="SHARED_FORMULA_31">#N/A</definedName>
    <definedName name="SHARED_FORMULA_32">#N/A</definedName>
    <definedName name="SHARED_FORMULA_33">#N/A</definedName>
    <definedName name="SHARED_FORMULA_34">#N/A</definedName>
    <definedName name="SHARED_FORMULA_35">#N/A</definedName>
    <definedName name="SHARED_FORMULA_36">#N/A</definedName>
    <definedName name="SHARED_FORMULA_37">#N/A</definedName>
    <definedName name="SHARED_FORMULA_38">#N/A</definedName>
    <definedName name="SHARED_FORMULA_39">#N/A</definedName>
    <definedName name="SHARED_FORMULA_4">#N/A</definedName>
    <definedName name="SHARED_FORMULA_40">#N/A</definedName>
    <definedName name="SHARED_FORMULA_41">#N/A</definedName>
    <definedName name="SHARED_FORMULA_42">#N/A</definedName>
    <definedName name="SHARED_FORMULA_43">#N/A</definedName>
    <definedName name="SHARED_FORMULA_44">#N/A</definedName>
    <definedName name="SHARED_FORMULA_45">#N/A</definedName>
    <definedName name="SHARED_FORMULA_46">#N/A</definedName>
    <definedName name="SHARED_FORMULA_47">#N/A</definedName>
    <definedName name="SHARED_FORMULA_48">#N/A</definedName>
    <definedName name="SHARED_FORMULA_49">#N/A</definedName>
    <definedName name="SHARED_FORMULA_5">#N/A</definedName>
    <definedName name="SHARED_FORMULA_50">#N/A</definedName>
    <definedName name="SHARED_FORMULA_51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IH">#REF!</definedName>
    <definedName name="SIN" hidden="1">{#N/A,#N/A,FALSE,"Planilha";#N/A,#N/A,FALSE,"Resumo";#N/A,#N/A,FALSE,"Fisico";#N/A,#N/A,FALSE,"Financeiro";#N/A,#N/A,FALSE,"Financeiro"}</definedName>
    <definedName name="SINA" hidden="1">{#N/A,#N/A,FALSE,"Planilha";#N/A,#N/A,FALSE,"Resumo";#N/A,#N/A,FALSE,"Fisico";#N/A,#N/A,FALSE,"Financeiro";#N/A,#N/A,FALSE,"Financeiro"}</definedName>
    <definedName name="sinalizacao">#REF!</definedName>
    <definedName name="Sinalização">#REF!</definedName>
    <definedName name="sinalizacao_1">#REF!</definedName>
    <definedName name="sinalizacao_2">#REF!</definedName>
    <definedName name="sinalizacao_3">#REF!</definedName>
    <definedName name="sinalizacao_4">#REF!</definedName>
    <definedName name="SINAPI" hidden="1">{#N/A,#N/A,FALSE,"Planilha";#N/A,#N/A,FALSE,"Resumo";#N/A,#N/A,FALSE,"Fisico";#N/A,#N/A,FALSE,"Financeiro";#N/A,#N/A,FALSE,"Financeiro"}</definedName>
    <definedName name="SINAPI_AC" hidden="1">#REF!</definedName>
    <definedName name="SINTETICO" hidden="1">{#N/A,#N/A,TRUE,"TER  EXT";#N/A,#N/A,TRUE,"TER  EXT";#N/A,#N/A,TRUE,"LAT  ESQ";#N/A,#N/A,TRUE,"FRONTAL";#N/A,#N/A,TRUE,"POST";#N/A,#N/A,TRUE,"LAT  DIR"}</definedName>
    <definedName name="Sispec00">#REF!</definedName>
    <definedName name="Sispec98">#REF!</definedName>
    <definedName name="SIV">#REF!</definedName>
    <definedName name="SJ">NA()</definedName>
    <definedName name="SM">"$#REF!.$J$34"</definedName>
    <definedName name="SMW">"$#REF!.$J$36"</definedName>
    <definedName name="SMWA">"$#REF!.$J$35"</definedName>
    <definedName name="Soluções_3ªF">OFFSET(#REF!,MATCH("3ª FAIXA",#REF!,0),0,MATCH("ACOSTAMENTO",#REF!,0)-MATCH("3ª FAIXA",#REF!,0),1)</definedName>
    <definedName name="Soluções_Acost">OFFSET(#REF!,MATCH("ACOSTAMENTO",#REF!,0),0,MATCH("DRENAGEM SUPERFICIAL",#REF!,0)-MATCH("ACOSTAMENTO",#REF!,0),1)</definedName>
    <definedName name="Soluções_Pista">OFFSET(#REF!,MATCH("PISTA ROLAMENTO",#REF!,0),0,MATCH("3ª FAIXA",#REF!,0)-MATCH("PISTA ROLAMENTO",#REF!,0),1)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opt" hidden="1">'[21]61M-CBMI:MAT-BET'!$H$18</definedName>
    <definedName name="solver_pre">0.000001</definedName>
    <definedName name="solver_rel1" hidden="1">3</definedName>
    <definedName name="solver_rhs1" hidden="1">0</definedName>
    <definedName name="solver_scl">2</definedName>
    <definedName name="solver_sho">2</definedName>
    <definedName name="solver_tim">100</definedName>
    <definedName name="solver_tmp" hidden="1">0</definedName>
    <definedName name="solver_tol">0.05</definedName>
    <definedName name="solver_typ">3</definedName>
    <definedName name="solver_val">19.66</definedName>
    <definedName name="SOMA1">NA()</definedName>
    <definedName name="SOMA1_13">NA()</definedName>
    <definedName name="SOMA1_14">NA()</definedName>
    <definedName name="SOMA2">NA()</definedName>
    <definedName name="SOMA2_13">NA()</definedName>
    <definedName name="SOMA2_14">NA()</definedName>
    <definedName name="SOMA3">NA()</definedName>
    <definedName name="SOMA3_13">NA()</definedName>
    <definedName name="SOMA3_14">NA()</definedName>
    <definedName name="SOMA4">NA()</definedName>
    <definedName name="SOMA4_13">NA()</definedName>
    <definedName name="SOMA4_14">NA()</definedName>
    <definedName name="SOMA5">NA()</definedName>
    <definedName name="SOMA5_13">NA()</definedName>
    <definedName name="SOMA5_14">NA()</definedName>
    <definedName name="SomaMedAtual">SUM(IF(#REF!=#REF!,IF(#REF!=#REF!,#REF!)))</definedName>
    <definedName name="srsdgqge">#REF!</definedName>
    <definedName name="SRV" hidden="1">#REF!</definedName>
    <definedName name="ss" hidden="1">{#N/A,#N/A,FALSE,"Cronograma";#N/A,#N/A,FALSE,"Cronogr. 2"}</definedName>
    <definedName name="SSS" hidden="1">{#N/A,#N/A,FALSE,"MO (2)"}</definedName>
    <definedName name="SSS_1" hidden="1">{#N/A,#N/A,FALSE,"MO (2)"}</definedName>
    <definedName name="sssa">NA()</definedName>
    <definedName name="ssssss" hidden="1">{#N/A,#N/A,FALSE,"MO (2)"}</definedName>
    <definedName name="sssssssssssssssssssss" hidden="1">{#N/A,#N/A,TRUE,"Plan1"}</definedName>
    <definedName name="sssssssssssssssssssss_1" hidden="1">{#N/A,#N/A,TRUE,"Plan1"}</definedName>
    <definedName name="STR">#REF!</definedName>
    <definedName name="SUB_TRECHO">NA()</definedName>
    <definedName name="Subestação">#REF!</definedName>
    <definedName name="Subt">#REF!</definedName>
    <definedName name="SUBT_1">#REF!</definedName>
    <definedName name="SUBT1">#REF!</definedName>
    <definedName name="SUBTOT">NA()</definedName>
    <definedName name="SUBTRECHO">#REF!</definedName>
    <definedName name="SUMMERY">NA()</definedName>
    <definedName name="SUP_MAR94">#REF!</definedName>
    <definedName name="superstrutura">#REF!</definedName>
    <definedName name="superstrutura_1">#REF!</definedName>
    <definedName name="superstrutura_2">#REF!</definedName>
    <definedName name="superstrutura_3">#REF!</definedName>
    <definedName name="superstrutura_4">#REF!</definedName>
    <definedName name="sxcc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T">[0]!T</definedName>
    <definedName name="T_25">T_25</definedName>
    <definedName name="T_501">#N/A</definedName>
    <definedName name="T_501_1">#REF!</definedName>
    <definedName name="T_511">#N/A</definedName>
    <definedName name="T_511_1">#REF!</definedName>
    <definedName name="T_602">#N/A</definedName>
    <definedName name="T_602_1">#REF!</definedName>
    <definedName name="T_603">#N/A</definedName>
    <definedName name="T_603_1">#REF!</definedName>
    <definedName name="T_604">#N/A</definedName>
    <definedName name="T_604_1">#REF!</definedName>
    <definedName name="T_605">#N/A</definedName>
    <definedName name="T_605_1">#REF!</definedName>
    <definedName name="T_607">#N/A</definedName>
    <definedName name="T_607_1">#REF!</definedName>
    <definedName name="T_701">#N/A</definedName>
    <definedName name="T_701_1">#REF!</definedName>
    <definedName name="T_702">#N/A</definedName>
    <definedName name="T_702_1">#REF!</definedName>
    <definedName name="T_MF">#REF!</definedName>
    <definedName name="T_MOB">#REF!</definedName>
    <definedName name="tab_mancal">#REF!</definedName>
    <definedName name="Tab_Serv.">#REF!</definedName>
    <definedName name="Tab_Serviços">#REF!</definedName>
    <definedName name="TABEFET">#REF!</definedName>
    <definedName name="TABELA">'[22]PLANILHA FONTE'!$B$2:$G$290</definedName>
    <definedName name="TABELA_1">NA()</definedName>
    <definedName name="TABELA01">#REF!</definedName>
    <definedName name="TABELA02">#REF!</definedName>
    <definedName name="tabela03">#REF!</definedName>
    <definedName name="tabela2">#REF!</definedName>
    <definedName name="TabelaConsol">#REF!</definedName>
    <definedName name="tabelaDenominação">#REF!</definedName>
    <definedName name="TabelaDistribuiçãoDeMassas">#REF!</definedName>
    <definedName name="TabelaSicro">#REF!</definedName>
    <definedName name="TabImport">#REF!</definedName>
    <definedName name="TableName">"Dummy"</definedName>
    <definedName name="TABMAT">NA()</definedName>
    <definedName name="TABMAX">#REF!</definedName>
    <definedName name="TABMIN">#REF!</definedName>
    <definedName name="TabPer">#REF!</definedName>
    <definedName name="tabserv">NA()</definedName>
    <definedName name="TABUA">NA()</definedName>
    <definedName name="TabUF">#REF!</definedName>
    <definedName name="Tachas" hidden="1">{#N/A,#N/A,TRUE,"Plan1"}</definedName>
    <definedName name="Tachas_1" hidden="1">{#N/A,#N/A,TRUE,"Plan1"}</definedName>
    <definedName name="Tag_Carga">#REF!</definedName>
    <definedName name="Tag_CCM">#REF!</definedName>
    <definedName name="taxa_cap">#REF!</definedName>
    <definedName name="TaxaJuros">#REF!</definedName>
    <definedName name="tb">NA()</definedName>
    <definedName name="TB_1">#REF!</definedName>
    <definedName name="TB110PI">#REF!</definedName>
    <definedName name="TB110R">#REF!</definedName>
    <definedName name="TB316PI">#REF!</definedName>
    <definedName name="TB316R">#REF!</definedName>
    <definedName name="TB423PI">#REF!</definedName>
    <definedName name="TB423R">#REF!</definedName>
    <definedName name="TBA">NA()</definedName>
    <definedName name="TBF">#REF!</definedName>
    <definedName name="TBT">NA()</definedName>
    <definedName name="TBW">"$#REF!.$E$33"</definedName>
    <definedName name="TBWA">"$#REF!.$E$32"</definedName>
    <definedName name="TCAP20">NA()</definedName>
    <definedName name="TCB">"$#REF!.$G$31"</definedName>
    <definedName name="TCB10M3">#REF!</definedName>
    <definedName name="TCB5M3">"$#REF!.$J$32"</definedName>
    <definedName name="TCBMBUQ">"$#REF!.$K$32"</definedName>
    <definedName name="TCBW">"$#REF!.$G$33"</definedName>
    <definedName name="TCBWA">"$#REF!.$G$32"</definedName>
    <definedName name="TCC">"$#REF!.$G$44"</definedName>
    <definedName name="TCC4TCONCR">"$#REF!.$I$32"</definedName>
    <definedName name="TCC4TFORMA">"$#REF!.$H$31"</definedName>
    <definedName name="TCCBRMZ">"$#REF!.$M$28"</definedName>
    <definedName name="TCCW">"$#REF!.$G$46"</definedName>
    <definedName name="TCCWA">"$#REF!.$G$45"</definedName>
    <definedName name="TCMIMP">#REF!</definedName>
    <definedName name="TEB">"$#REF!.$G$16"</definedName>
    <definedName name="TEBW">"$#REF!.$G$18"</definedName>
    <definedName name="TEBWA">"$#REF!.$G$17"</definedName>
    <definedName name="TECD">"$#REF!.$K$39"</definedName>
    <definedName name="TECD97">"$#REF!.$K$80"</definedName>
    <definedName name="TEMPO">#REF!</definedName>
    <definedName name="TEMPO_3ªF">OFFSET(#REF!,MATCH("3ª FAIXA",#REF!,0),0,MATCH("ACOSTAMENTO",#REF!,0)-MATCH("3ª FAIXA",#REF!,0),1)</definedName>
    <definedName name="TEMPO_Acost">OFFSET(#REF!,MATCH("ACOSTAMENTO",#REF!,0),0,MATCH("DRENAGEM SUPERFICIAL",#REF!,0)-MATCH("ACOSTAMENTO",#REF!,0),1)</definedName>
    <definedName name="TEMPO_Pista">OFFSET(#REF!,MATCH("PISTA ROLAMENTO",#REF!,0),0,MATCH("3ª FAIXA",#REF!,0)-MATCH("PISTA ROLAMENTO",#REF!,0),1)</definedName>
    <definedName name="temul">#REF!</definedName>
    <definedName name="TEMULFLEX">#REF!</definedName>
    <definedName name="Teor">#REF!</definedName>
    <definedName name="Teor_1">#REF!</definedName>
    <definedName name="Teor_25">#REF!</definedName>
    <definedName name="Teor_29">#REF!</definedName>
    <definedName name="Teor_31">#REF!</definedName>
    <definedName name="Teor1">#REF!</definedName>
    <definedName name="teor2">#N/A</definedName>
    <definedName name="teor2_1">#REF!</definedName>
    <definedName name="TER">NA()</definedName>
    <definedName name="TER_MAR94">#REF!</definedName>
    <definedName name="TERFAIXALD">#REF!</definedName>
    <definedName name="TERFAIXALE">#REF!</definedName>
    <definedName name="TERP">"$#REF!.$P$34"</definedName>
    <definedName name="terra">NA()</definedName>
    <definedName name="terraplenagem">#REF!</definedName>
    <definedName name="terraplenagem_1">#REF!</definedName>
    <definedName name="terraplenagem_2">#REF!</definedName>
    <definedName name="terraplenagem_3">#REF!</definedName>
    <definedName name="terraplenagem_4">#REF!</definedName>
    <definedName name="tesdt">#REF!</definedName>
    <definedName name="tesdt_1">#REF!</definedName>
    <definedName name="tesdt_2">#REF!</definedName>
    <definedName name="tesdt_3">#REF!</definedName>
    <definedName name="TESM">"$#REF!.$Q$34"</definedName>
    <definedName name="test" hidden="1">{#N/A,#N/A,TRUE,"Serviços"}</definedName>
    <definedName name="TESTE">NA()</definedName>
    <definedName name="teste2">#REF!</definedName>
    <definedName name="TETB">"$#REF!.$H$30"</definedName>
    <definedName name="TETB97">"$#REF!.$H$70"</definedName>
    <definedName name="tiago">#REF!</definedName>
    <definedName name="tipo_tamb">#REF!</definedName>
    <definedName name="TipoObra">2</definedName>
    <definedName name="TipoOrçamento">"BASE"</definedName>
    <definedName name="TipoRel">"Vale"</definedName>
    <definedName name="_xlnm.Print_Titles">#N/A</definedName>
    <definedName name="TLC4T">#REF!</definedName>
    <definedName name="TLMR">#REF!</definedName>
    <definedName name="TMR">#REF!</definedName>
    <definedName name="Todas_as_pendencias">#REF!</definedName>
    <definedName name="Tool">#REF!</definedName>
    <definedName name="TOT">NA()</definedName>
    <definedName name="TOTAL">NA()</definedName>
    <definedName name="TOTAL_1">#REF!</definedName>
    <definedName name="total_19">#REF!</definedName>
    <definedName name="TOTAL1">#REF!</definedName>
    <definedName name="TOTAL1_1">#REF!</definedName>
    <definedName name="TOTAL10">#REF!</definedName>
    <definedName name="TOTAL10_1">#REF!</definedName>
    <definedName name="TOTAL10_14">#N/A</definedName>
    <definedName name="TOTAL10_7">#N/A</definedName>
    <definedName name="TOTAL10_7_1">#REF!</definedName>
    <definedName name="TOTAL10_7_14">#N/A</definedName>
    <definedName name="TOTAL11">#REF!</definedName>
    <definedName name="TOTAL11_1">#REF!</definedName>
    <definedName name="TOTAL11_14">#N/A</definedName>
    <definedName name="TOTAL11_7">#N/A</definedName>
    <definedName name="TOTAL11_7_1">#REF!</definedName>
    <definedName name="TOTAL11_7_14">#N/A</definedName>
    <definedName name="TOTAL12">#REF!</definedName>
    <definedName name="TOTAL12_1">#REF!</definedName>
    <definedName name="TOTAL12_14">#N/A</definedName>
    <definedName name="TOTAL12_7">#N/A</definedName>
    <definedName name="TOTAL12_7_1">#REF!</definedName>
    <definedName name="TOTAL12_7_14">#N/A</definedName>
    <definedName name="TOTAL13">#REF!</definedName>
    <definedName name="TOTAL13_1">#REF!</definedName>
    <definedName name="TOTAL13_14">#N/A</definedName>
    <definedName name="TOTAL13_7">#N/A</definedName>
    <definedName name="TOTAL13_7_1">#REF!</definedName>
    <definedName name="TOTAL13_7_14">#N/A</definedName>
    <definedName name="TOTAL14">#REF!</definedName>
    <definedName name="TOTAL14_1">#REF!</definedName>
    <definedName name="TOTAL14_14">#N/A</definedName>
    <definedName name="TOTAL14_7">#N/A</definedName>
    <definedName name="TOTAL14_7_1">#REF!</definedName>
    <definedName name="TOTAL14_7_14">#N/A</definedName>
    <definedName name="TOTAL15">#REF!</definedName>
    <definedName name="TOTAL15_1">#REF!</definedName>
    <definedName name="TOTAL15_14">#N/A</definedName>
    <definedName name="TOTAL15_7">#N/A</definedName>
    <definedName name="TOTAL15_7_1">#REF!</definedName>
    <definedName name="TOTAL15_7_14">#N/A</definedName>
    <definedName name="TOTAL16">#REF!</definedName>
    <definedName name="TOTAL16_1">#REF!</definedName>
    <definedName name="TOTAL16_14">#N/A</definedName>
    <definedName name="TOTAL16_7">#N/A</definedName>
    <definedName name="TOTAL16_7_1">#REF!</definedName>
    <definedName name="TOTAL16_7_14">#N/A</definedName>
    <definedName name="TOTAL17">#REF!</definedName>
    <definedName name="TOTAL17_1">#REF!</definedName>
    <definedName name="TOTAL17_14">#N/A</definedName>
    <definedName name="TOTAL17_7">#N/A</definedName>
    <definedName name="TOTAL17_7_1">#REF!</definedName>
    <definedName name="TOTAL17_7_14">#N/A</definedName>
    <definedName name="TOTAL18">#REF!</definedName>
    <definedName name="TOTAL18_1">#REF!</definedName>
    <definedName name="TOTAL18_14">#N/A</definedName>
    <definedName name="TOTAL18_7">#N/A</definedName>
    <definedName name="TOTAL18_7_1">#REF!</definedName>
    <definedName name="TOTAL18_7_14">#N/A</definedName>
    <definedName name="TOTAL19">#REF!</definedName>
    <definedName name="TOTAL19_1">#REF!</definedName>
    <definedName name="TOTAL19_14">#N/A</definedName>
    <definedName name="TOTAL19_7">#N/A</definedName>
    <definedName name="TOTAL19_7_1">#REF!</definedName>
    <definedName name="TOTAL19_7_14">#N/A</definedName>
    <definedName name="TOTAL1A">#REF!</definedName>
    <definedName name="TOTAL1A_1">#REF!</definedName>
    <definedName name="TOTAL1C">#REF!</definedName>
    <definedName name="TOTAL1C_1">#REF!</definedName>
    <definedName name="TOTAL2">#REF!</definedName>
    <definedName name="TOTAL2_1">#REF!</definedName>
    <definedName name="TOTAL2A">#REF!</definedName>
    <definedName name="TOTAL2A_1">#REF!</definedName>
    <definedName name="TOTAL3">#REF!</definedName>
    <definedName name="TOTAL3_1">#REF!</definedName>
    <definedName name="TOTAL3A">#REF!</definedName>
    <definedName name="TOTAL3A_1">#REF!</definedName>
    <definedName name="TOTAL4">#REF!</definedName>
    <definedName name="TOTAL4_1">#REF!</definedName>
    <definedName name="TOTAL4A">#REF!</definedName>
    <definedName name="TOTAL4A_1">#REF!</definedName>
    <definedName name="TOTAL5">#REF!</definedName>
    <definedName name="TOTAL5_1">#REF!</definedName>
    <definedName name="TOTAL5A">#REF!</definedName>
    <definedName name="TOTAL5A_1">#REF!</definedName>
    <definedName name="TOTAL6">#REF!</definedName>
    <definedName name="TOTAL6_1">#REF!</definedName>
    <definedName name="TOTAL6_14">#N/A</definedName>
    <definedName name="TOTAL6_7">#N/A</definedName>
    <definedName name="TOTAL6_7_1">#REF!</definedName>
    <definedName name="TOTAL6_7_14">#N/A</definedName>
    <definedName name="TOTAL6A">#REF!</definedName>
    <definedName name="TOTAL6A_1">#REF!</definedName>
    <definedName name="TOTAL6A_14">#N/A</definedName>
    <definedName name="TOTAL6A_7">#N/A</definedName>
    <definedName name="TOTAL6A_7_1">#REF!</definedName>
    <definedName name="TOTAL6A_7_14">#N/A</definedName>
    <definedName name="TOTAL7">#REF!</definedName>
    <definedName name="TOTAL7_1">#REF!</definedName>
    <definedName name="TOTAL7_14">#N/A</definedName>
    <definedName name="TOTAL7_7">#N/A</definedName>
    <definedName name="TOTAL7_7_1">#REF!</definedName>
    <definedName name="TOTAL7_7_14">#N/A</definedName>
    <definedName name="TOTAL7A">#REF!</definedName>
    <definedName name="TOTAL7A_1">#REF!</definedName>
    <definedName name="TOTAL7A_14">#N/A</definedName>
    <definedName name="TOTAL7A_7">#N/A</definedName>
    <definedName name="TOTAL7A_7_1">#REF!</definedName>
    <definedName name="TOTAL7A_7_14">#N/A</definedName>
    <definedName name="TOTAL7B">#REF!</definedName>
    <definedName name="TOTAL7B_1">#REF!</definedName>
    <definedName name="TOTAL7B_14">#N/A</definedName>
    <definedName name="TOTAL7B_7">#N/A</definedName>
    <definedName name="TOTAL7B_7_1">#REF!</definedName>
    <definedName name="TOTAL7B_7_14">#N/A</definedName>
    <definedName name="TOTAL7C">#REF!</definedName>
    <definedName name="TOTAL7C_1">#REF!</definedName>
    <definedName name="TOTAL7C_14">#N/A</definedName>
    <definedName name="TOTAL7C_7">#N/A</definedName>
    <definedName name="TOTAL7C_7_1">#REF!</definedName>
    <definedName name="TOTAL7C_7_14">#N/A</definedName>
    <definedName name="TOTAL7D">#REF!</definedName>
    <definedName name="TOTAL7D_1">#REF!</definedName>
    <definedName name="TOTAL7D_14">#N/A</definedName>
    <definedName name="TOTAL7D_7">#N/A</definedName>
    <definedName name="TOTAL7D_7_1">#REF!</definedName>
    <definedName name="TOTAL7D_7_14">#N/A</definedName>
    <definedName name="TOTAL7E">#REF!</definedName>
    <definedName name="TOTAL7E_1">#REF!</definedName>
    <definedName name="TOTAL7E_14">#N/A</definedName>
    <definedName name="TOTAL7E_7">#N/A</definedName>
    <definedName name="TOTAL7E_7_1">#REF!</definedName>
    <definedName name="TOTAL7E_7_14">#N/A</definedName>
    <definedName name="TOTAL7F">#REF!</definedName>
    <definedName name="TOTAL7F_1">#REF!</definedName>
    <definedName name="TOTAL7F_14">#N/A</definedName>
    <definedName name="TOTAL7F_7">#N/A</definedName>
    <definedName name="TOTAL7F_7_1">#REF!</definedName>
    <definedName name="TOTAL7F_7_14">#N/A</definedName>
    <definedName name="TOTAL7G">#REF!</definedName>
    <definedName name="TOTAL7G_1">#REF!</definedName>
    <definedName name="TOTAL7G_14">#N/A</definedName>
    <definedName name="TOTAL7G_7">#N/A</definedName>
    <definedName name="TOTAL7G_7_1">#REF!</definedName>
    <definedName name="TOTAL7G_7_14">#N/A</definedName>
    <definedName name="TOTAL7H">#REF!</definedName>
    <definedName name="TOTAL7H_1">#REF!</definedName>
    <definedName name="TOTAL7H_14">#N/A</definedName>
    <definedName name="TOTAL7H_7">#N/A</definedName>
    <definedName name="TOTAL7H_7_1">#REF!</definedName>
    <definedName name="TOTAL7H_7_14">#N/A</definedName>
    <definedName name="TOTAL7I">#REF!</definedName>
    <definedName name="TOTAL7I_1">#REF!</definedName>
    <definedName name="TOTAL7I_14">#N/A</definedName>
    <definedName name="TOTAL7I_7">#N/A</definedName>
    <definedName name="TOTAL7I_7_1">#REF!</definedName>
    <definedName name="TOTAL7I_7_14">#N/A</definedName>
    <definedName name="TOTAL7J">#REF!</definedName>
    <definedName name="TOTAL7J_1">#REF!</definedName>
    <definedName name="TOTAL7J_14">#N/A</definedName>
    <definedName name="TOTAL7J_7">#N/A</definedName>
    <definedName name="TOTAL7J_7_1">#REF!</definedName>
    <definedName name="TOTAL7J_7_14">#N/A</definedName>
    <definedName name="TOTAL7K">#REF!</definedName>
    <definedName name="TOTAL7K_1">#REF!</definedName>
    <definedName name="TOTAL7K_14">#N/A</definedName>
    <definedName name="TOTAL7K_7">#N/A</definedName>
    <definedName name="TOTAL7K_7_1">#REF!</definedName>
    <definedName name="TOTAL7K_7_14">#N/A</definedName>
    <definedName name="TOTAL7L">#REF!</definedName>
    <definedName name="TOTAL7L_1">#REF!</definedName>
    <definedName name="TOTAL7L_14">#N/A</definedName>
    <definedName name="TOTAL7L_7">#N/A</definedName>
    <definedName name="TOTAL7L_7_1">#REF!</definedName>
    <definedName name="TOTAL7L_7_14">#N/A</definedName>
    <definedName name="TOTAL7O">#REF!</definedName>
    <definedName name="TOTAL7O_1">#REF!</definedName>
    <definedName name="TOTAL7O_14">#N/A</definedName>
    <definedName name="TOTAL7O_7">#N/A</definedName>
    <definedName name="TOTAL7O_7_1">#REF!</definedName>
    <definedName name="TOTAL7O_7_14">#N/A</definedName>
    <definedName name="TOTAL7P">#REF!</definedName>
    <definedName name="TOTAL7P_1">#REF!</definedName>
    <definedName name="TOTAL7P_14">#N/A</definedName>
    <definedName name="TOTAL7P_7">#N/A</definedName>
    <definedName name="TOTAL7P_7_1">#REF!</definedName>
    <definedName name="TOTAL7P_7_14">#N/A</definedName>
    <definedName name="TOTAL7Q">#REF!</definedName>
    <definedName name="TOTAL7Q_1">#REF!</definedName>
    <definedName name="TOTAL7Q_14">#N/A</definedName>
    <definedName name="TOTAL7Q_7">#N/A</definedName>
    <definedName name="TOTAL7Q_7_1">#REF!</definedName>
    <definedName name="TOTAL7Q_7_14">#N/A</definedName>
    <definedName name="TOTAL7R">#REF!</definedName>
    <definedName name="TOTAL7R_1">#REF!</definedName>
    <definedName name="TOTAL7R_14">#N/A</definedName>
    <definedName name="TOTAL7R_7">#N/A</definedName>
    <definedName name="TOTAL7R_7_1">#REF!</definedName>
    <definedName name="TOTAL7R_7_14">#N/A</definedName>
    <definedName name="TOTAL8">#REF!</definedName>
    <definedName name="TOTAL8_1">#REF!</definedName>
    <definedName name="TOTAL8_14">#N/A</definedName>
    <definedName name="TOTAL8_7">#N/A</definedName>
    <definedName name="TOTAL8_7_1">#REF!</definedName>
    <definedName name="TOTAL8_7_14">#N/A</definedName>
    <definedName name="TOTAL8A">#REF!</definedName>
    <definedName name="TOTAL8A_1">#REF!</definedName>
    <definedName name="TOTAL8A_14">#N/A</definedName>
    <definedName name="TOTAL8A_7">#N/A</definedName>
    <definedName name="TOTAL8A_7_1">#REF!</definedName>
    <definedName name="TOTAL8A_7_14">#N/A</definedName>
    <definedName name="TOTAL8B">#REF!</definedName>
    <definedName name="TOTAL8B_1">#REF!</definedName>
    <definedName name="TOTAL8B_14">#N/A</definedName>
    <definedName name="TOTAL8B_7">#N/A</definedName>
    <definedName name="TOTAL8B_7_1">#REF!</definedName>
    <definedName name="TOTAL8B_7_14">#N/A</definedName>
    <definedName name="TOTAL8C">#REF!</definedName>
    <definedName name="TOTAL8C_1">#REF!</definedName>
    <definedName name="TOTAL8C_14">#N/A</definedName>
    <definedName name="TOTAL8C_7">#N/A</definedName>
    <definedName name="TOTAL8C_7_1">#REF!</definedName>
    <definedName name="TOTAL8C_7_14">#N/A</definedName>
    <definedName name="TOTAL8D">#REF!</definedName>
    <definedName name="TOTAL8D_1">#REF!</definedName>
    <definedName name="TOTAL8D_14">#N/A</definedName>
    <definedName name="TOTAL8D_7">#N/A</definedName>
    <definedName name="TOTAL8D_7_1">#REF!</definedName>
    <definedName name="TOTAL8D_7_14">#N/A</definedName>
    <definedName name="TOTAL8E">#REF!</definedName>
    <definedName name="TOTAL8E_1">#REF!</definedName>
    <definedName name="TOTAL8E_14">#N/A</definedName>
    <definedName name="TOTAL8E_7">#N/A</definedName>
    <definedName name="TOTAL8E_7_1">#REF!</definedName>
    <definedName name="TOTAL8E_7_14">#N/A</definedName>
    <definedName name="TOTAL8F">#REF!</definedName>
    <definedName name="TOTAL8F_1">#REF!</definedName>
    <definedName name="TOTAL8F_14">#N/A</definedName>
    <definedName name="TOTAL8F_7">#N/A</definedName>
    <definedName name="TOTAL8F_7_1">#REF!</definedName>
    <definedName name="TOTAL8F_7_14">#N/A</definedName>
    <definedName name="TOTAL8G">#REF!</definedName>
    <definedName name="TOTAL8G_1">#REF!</definedName>
    <definedName name="TOTAL8G_14">#N/A</definedName>
    <definedName name="TOTAL8G_7">#N/A</definedName>
    <definedName name="TOTAL8G_7_1">#REF!</definedName>
    <definedName name="TOTAL8G_7_14">#N/A</definedName>
    <definedName name="TOTAL8H">#REF!</definedName>
    <definedName name="TOTAL8H_1">#REF!</definedName>
    <definedName name="TOTAL8H_14">#N/A</definedName>
    <definedName name="TOTAL8H_7">#N/A</definedName>
    <definedName name="TOTAL8H_7_1">#REF!</definedName>
    <definedName name="TOTAL8H_7_14">#N/A</definedName>
    <definedName name="TOTAL8I">#REF!</definedName>
    <definedName name="TOTAL8I_1">#REF!</definedName>
    <definedName name="TOTAL8I_14">#N/A</definedName>
    <definedName name="TOTAL8I_7">#N/A</definedName>
    <definedName name="TOTAL8I_7_1">#REF!</definedName>
    <definedName name="TOTAL8I_7_14">#N/A</definedName>
    <definedName name="TOTAL8J">#REF!</definedName>
    <definedName name="TOTAL8J_1">#REF!</definedName>
    <definedName name="TOTAL8J_14">#N/A</definedName>
    <definedName name="TOTAL8J_7">#N/A</definedName>
    <definedName name="TOTAL8J_7_1">#REF!</definedName>
    <definedName name="TOTAL8J_7_14">#N/A</definedName>
    <definedName name="TOTAL8K">#REF!</definedName>
    <definedName name="TOTAL8K_1">#REF!</definedName>
    <definedName name="TOTAL8K_14">#N/A</definedName>
    <definedName name="TOTAL8K_7">#N/A</definedName>
    <definedName name="TOTAL8K_7_1">#REF!</definedName>
    <definedName name="TOTAL8K_7_14">#N/A</definedName>
    <definedName name="TOTAL8L">#REF!</definedName>
    <definedName name="TOTAL8L_1">#REF!</definedName>
    <definedName name="TOTAL8L_14">#N/A</definedName>
    <definedName name="TOTAL8L_7">#N/A</definedName>
    <definedName name="TOTAL8L_7_1">#REF!</definedName>
    <definedName name="TOTAL8L_7_14">#N/A</definedName>
    <definedName name="TOTAL8O">#REF!</definedName>
    <definedName name="TOTAL8O_1">#REF!</definedName>
    <definedName name="TOTAL8O_14">#N/A</definedName>
    <definedName name="TOTAL8O_7">#N/A</definedName>
    <definedName name="TOTAL8O_7_1">#REF!</definedName>
    <definedName name="TOTAL8O_7_14">#N/A</definedName>
    <definedName name="TOTAL8P">#REF!</definedName>
    <definedName name="TOTAL8P_1">#REF!</definedName>
    <definedName name="TOTAL8P_14">#N/A</definedName>
    <definedName name="TOTAL8P_7">#N/A</definedName>
    <definedName name="TOTAL8P_7_1">#REF!</definedName>
    <definedName name="TOTAL8P_7_14">#N/A</definedName>
    <definedName name="TOTAL8Q">#REF!</definedName>
    <definedName name="TOTAL8Q_1">#REF!</definedName>
    <definedName name="TOTAL8Q_14">#N/A</definedName>
    <definedName name="TOTAL8Q_7">#N/A</definedName>
    <definedName name="TOTAL8Q_7_1">#REF!</definedName>
    <definedName name="TOTAL8Q_7_14">#N/A</definedName>
    <definedName name="TOTAL8R">#REF!</definedName>
    <definedName name="TOTAL8R_1">#REF!</definedName>
    <definedName name="TOTAL8R_14">#N/A</definedName>
    <definedName name="TOTAL8R_7">#N/A</definedName>
    <definedName name="TOTAL8R_7_1">#REF!</definedName>
    <definedName name="TOTAL8R_7_14">#N/A</definedName>
    <definedName name="TOTAL9">#REF!</definedName>
    <definedName name="TOTAL9_1">#REF!</definedName>
    <definedName name="TOTAL9_14">#N/A</definedName>
    <definedName name="TOTAL9_7">#N/A</definedName>
    <definedName name="TOTAL9_7_1">#REF!</definedName>
    <definedName name="TOTAL9_7_14">#N/A</definedName>
    <definedName name="TOTALA_1">#REF!</definedName>
    <definedName name="TOTALA_14">#N/A</definedName>
    <definedName name="TOTALA_7">#N/A</definedName>
    <definedName name="TOTALA_7_1">#REF!</definedName>
    <definedName name="TOTALA_7_14">#N/A</definedName>
    <definedName name="TOTALB_1">#REF!</definedName>
    <definedName name="TOTALB_14">#N/A</definedName>
    <definedName name="TOTALB_7">#N/A</definedName>
    <definedName name="TOTALB_7_1">#REF!</definedName>
    <definedName name="TOTALB_7_14">#N/A</definedName>
    <definedName name="TOTALC_1">#REF!</definedName>
    <definedName name="TOTALC_14">#N/A</definedName>
    <definedName name="TOTALC_7">#N/A</definedName>
    <definedName name="TOTALC_7_1">#REF!</definedName>
    <definedName name="TOTALC_7_14">#N/A</definedName>
    <definedName name="TOTALD_1">#REF!</definedName>
    <definedName name="TOTALD_14">#N/A</definedName>
    <definedName name="TOTALD_7">#N/A</definedName>
    <definedName name="TOTALD_7_1">#REF!</definedName>
    <definedName name="TOTALD_7_14">#N/A</definedName>
    <definedName name="TOTALE_1">#REF!</definedName>
    <definedName name="TOTALE_14">#N/A</definedName>
    <definedName name="TOTALE_7">#N/A</definedName>
    <definedName name="TOTALE_7_1">#REF!</definedName>
    <definedName name="TOTALE_7_14">#N/A</definedName>
    <definedName name="TOTALF_1">#REF!</definedName>
    <definedName name="TOTALF_14">#N/A</definedName>
    <definedName name="TOTALF_7">#N/A</definedName>
    <definedName name="TOTALF_7_1">#REF!</definedName>
    <definedName name="TOTALF_7_14">#N/A</definedName>
    <definedName name="TOTALG_1">#REF!</definedName>
    <definedName name="TOTALG_14">#N/A</definedName>
    <definedName name="TOTALG_7">#N/A</definedName>
    <definedName name="TOTALG_7_1">#REF!</definedName>
    <definedName name="TOTALG_7_14">#N/A</definedName>
    <definedName name="TOTALH_1">#REF!</definedName>
    <definedName name="TOTALH_14">#N/A</definedName>
    <definedName name="TOTALH_7">#N/A</definedName>
    <definedName name="TOTALH_7_1">#REF!</definedName>
    <definedName name="TOTALH_7_14">#N/A</definedName>
    <definedName name="TOTALI_1">#REF!</definedName>
    <definedName name="TOTALI_14">#N/A</definedName>
    <definedName name="TOTALI_7">#N/A</definedName>
    <definedName name="TOTALI_7_1">#REF!</definedName>
    <definedName name="TOTALI_7_14">#N/A</definedName>
    <definedName name="TOTALJ_1">#REF!</definedName>
    <definedName name="TOTALJ_14">#N/A</definedName>
    <definedName name="TOTALJ_7">#N/A</definedName>
    <definedName name="TOTALJ_7_1">#REF!</definedName>
    <definedName name="TOTALJ_7_14">#N/A</definedName>
    <definedName name="TOTALK_1">#REF!</definedName>
    <definedName name="TOTALK_14">#N/A</definedName>
    <definedName name="TOTALK_7">#N/A</definedName>
    <definedName name="TOTALK_7_1">#REF!</definedName>
    <definedName name="TOTALK_7_14">#N/A</definedName>
    <definedName name="TOTALL_1">#REF!</definedName>
    <definedName name="TOTALL_14">#N/A</definedName>
    <definedName name="TOTALL_7">#N/A</definedName>
    <definedName name="TOTALL_7_1">#REF!</definedName>
    <definedName name="TOTALL_7_14">#N/A</definedName>
    <definedName name="TOTALO_1">#REF!</definedName>
    <definedName name="TOTALO_14">#N/A</definedName>
    <definedName name="TOTALO_7">#N/A</definedName>
    <definedName name="TOTALO_7_1">#REF!</definedName>
    <definedName name="TOTALO_7_14">#N/A</definedName>
    <definedName name="TOTALP_1">#REF!</definedName>
    <definedName name="TOTALP_14">#N/A</definedName>
    <definedName name="TOTALP_7">#N/A</definedName>
    <definedName name="TOTALP_7_1">#REF!</definedName>
    <definedName name="TOTALP_7_14">#N/A</definedName>
    <definedName name="TOTALQ_1">#REF!</definedName>
    <definedName name="TOTALQ_14">#N/A</definedName>
    <definedName name="TOTALQ_7">#N/A</definedName>
    <definedName name="TOTALQ_7_1">#REF!</definedName>
    <definedName name="TOTALQ_7_14">#N/A</definedName>
    <definedName name="TOTALSAIBRO">#REF!</definedName>
    <definedName name="totmsa">#REF!</definedName>
    <definedName name="totmsa_1">#REF!</definedName>
    <definedName name="totmsa_2">#REF!</definedName>
    <definedName name="totmsa_3">#REF!</definedName>
    <definedName name="totmsa_4">#REF!</definedName>
    <definedName name="totmsa2">#REF!</definedName>
    <definedName name="totmsa2_1">#REF!</definedName>
    <definedName name="totmsa2_2">#REF!</definedName>
    <definedName name="totmsa2_3">#REF!</definedName>
    <definedName name="totmsa2_4">#REF!</definedName>
    <definedName name="totsma">#REF!</definedName>
    <definedName name="totsma_1">#REF!</definedName>
    <definedName name="totsma_2">#REF!</definedName>
    <definedName name="totsma_3">#REF!</definedName>
    <definedName name="totsma_4">#REF!</definedName>
    <definedName name="TPA">#REF!</definedName>
    <definedName name="TPC">#REF!</definedName>
    <definedName name="TPM">NA()</definedName>
    <definedName name="TPM_25">#REF!</definedName>
    <definedName name="TR5C">#REF!</definedName>
    <definedName name="TRABALHO">#REF!</definedName>
    <definedName name="TrabAnual">#REF!</definedName>
    <definedName name="TRAF">#REF!</definedName>
    <definedName name="TRAF_25">#REF!</definedName>
    <definedName name="TRANSMICRO">#REF!</definedName>
    <definedName name="TRANSP_LOC_CARROC_PAV">#REF!</definedName>
    <definedName name="TRANSP_LOC_EQUIP">#REF!</definedName>
    <definedName name="TRANSP_LOC_PAV">#REF!</definedName>
    <definedName name="transporte">NA()</definedName>
    <definedName name="transporte_1">#REF!</definedName>
    <definedName name="TRANSTSS">#REF!</definedName>
    <definedName name="TRCAP20">"$#REF!.$I$27"</definedName>
    <definedName name="TRCM30">"$#REF!.$I$28"</definedName>
    <definedName name="Trec">#REF!</definedName>
    <definedName name="TREC_1">#REF!</definedName>
    <definedName name="TREC1">#REF!</definedName>
    <definedName name="TRECHO">#REF!</definedName>
    <definedName name="Trev">#REF!</definedName>
    <definedName name="Trevo">#REF!</definedName>
    <definedName name="TRL1C">'[2]MATBET CUSTO'!$F$21</definedName>
    <definedName name="TRM">#REF!</definedName>
    <definedName name="TRM1C">'[2]MATBET CUSTO'!$F$20</definedName>
    <definedName name="TRMRP">#REF!</definedName>
    <definedName name="TRMTB">#REF!</definedName>
    <definedName name="TRP">#REF!</definedName>
    <definedName name="TRR1C">'[2]MATBET CUSTO'!$F$18</definedName>
    <definedName name="TRR1CF">#REF!</definedName>
    <definedName name="TRR2C">'[2]MATBET CUSTO'!$F$19</definedName>
    <definedName name="TRRM1C">"$#REF!.$I$30"</definedName>
    <definedName name="TRRPL">#REF!</definedName>
    <definedName name="TRRR1C">"$#REF!.$I$29"</definedName>
    <definedName name="TRRRP">#REF!</definedName>
    <definedName name="TRRTB">#REF!</definedName>
    <definedName name="TRRTSD">#REF!</definedName>
    <definedName name="TRT">#REF!</definedName>
    <definedName name="truncar">[9]Serv!#REF!</definedName>
    <definedName name="trut">NA()</definedName>
    <definedName name="TS2C">"'file:///D:/Meus documentos/ANASTÁCIO/SERCEL/BR262990800.xls'#$TLMB.$#REF!$#REF!"</definedName>
    <definedName name="TSCAP20">#REF!</definedName>
    <definedName name="TSCM30">#REF!</definedName>
    <definedName name="TSD">NA()</definedName>
    <definedName name="TSD_Adir">OFFSET(#REF!,0,COLUMN(#REF!)-1,COUNTA(#REF!),1)</definedName>
    <definedName name="TSD_Aesq">OFFSET(#REF!,0,MATCH(#REF!,#REF!,0)-1,COUNTA(#REF!),1)</definedName>
    <definedName name="TSD_pista">OFFSET(#REF!,0,MATCH(#REF!,#REF!,0)-1,COUNTA(#REF!),1)</definedName>
    <definedName name="TSEMUL">#REF!</definedName>
    <definedName name="TSRL1C">#REF!</definedName>
    <definedName name="TSRM1C">#REF!</definedName>
    <definedName name="TSRR1C">#REF!</definedName>
    <definedName name="TSRR1CF">#REF!</definedName>
    <definedName name="TSRR2C">#REF!</definedName>
    <definedName name="TSRR2CF">#REF!</definedName>
    <definedName name="TSSB">#REF!</definedName>
    <definedName name="tssd_1">#REF!</definedName>
    <definedName name="tssd_14">#N/A</definedName>
    <definedName name="TT">[1]MARSHALL!$H$14:$J$31</definedName>
    <definedName name="TT_1">#REF!</definedName>
    <definedName name="tt_25">tt_25</definedName>
    <definedName name="tt1_25">tt1_25</definedName>
    <definedName name="TTSS">#REF!</definedName>
    <definedName name="TTT">#REF!</definedName>
    <definedName name="ttttt">#REF!</definedName>
    <definedName name="TXREMATI">#REF!</definedName>
    <definedName name="TYUIO" hidden="1">{#N/A,#N/A,TRUE,"Serviços"}</definedName>
    <definedName name="TYUIOO" hidden="1">{#N/A,#N/A,TRUE,"Serviços"}</definedName>
    <definedName name="UF">#REF!</definedName>
    <definedName name="UIO">#REF!</definedName>
    <definedName name="UL_1">#REF!</definedName>
    <definedName name="um">NA()</definedName>
    <definedName name="un" hidden="1">#N/A</definedName>
    <definedName name="Und" hidden="1">#N/A</definedName>
    <definedName name="Und_26">NA()</definedName>
    <definedName name="Und_27">NA()</definedName>
    <definedName name="unid.2">#REF!</definedName>
    <definedName name="UNID_serviço">OFFSET(#REF!,0,0,COUNTA(#REF!),1)</definedName>
    <definedName name="unidade">#REF!</definedName>
    <definedName name="Unidade1">#REF!</definedName>
    <definedName name="UnidAux" hidden="1">#N/A</definedName>
    <definedName name="UNIT">NA()</definedName>
    <definedName name="UNIT_1">#REF!</definedName>
    <definedName name="uno">#REF!</definedName>
    <definedName name="Upvc_2001">#REF!</definedName>
    <definedName name="UPVC_99">#REF!</definedName>
    <definedName name="URV_MAR94">#REF!</definedName>
    <definedName name="USINA">#REF!</definedName>
    <definedName name="Utlidades2">#REF!</definedName>
    <definedName name="uuu" hidden="1">{#N/A,#N/A,TRUE,"Serviços"}</definedName>
    <definedName name="uuuuuty">NA()</definedName>
    <definedName name="V">#N/A</definedName>
    <definedName name="VACAP">"$#REF!.$D$38"</definedName>
    <definedName name="VACM">"$#REF!.$D$37"</definedName>
    <definedName name="VAL">#REF!</definedName>
    <definedName name="ValAcurl">#REF!</definedName>
    <definedName name="Valchvrl">#REF!</definedName>
    <definedName name="VALORES_VALORES_Listar">#REF!</definedName>
    <definedName name="VAM">#REF!</definedName>
    <definedName name="VAMM">#REF!</definedName>
    <definedName name="VARM">"$#REF!.$D$36"</definedName>
    <definedName name="VARR">"$#REF!.$D$34"</definedName>
    <definedName name="Vazio1">#REF!</definedName>
    <definedName name="VAZIO2">#REF!</definedName>
    <definedName name="Vazios">#REF!</definedName>
    <definedName name="Vazios_25">#REF!</definedName>
    <definedName name="Vazios_29">#REF!</definedName>
    <definedName name="Vazios_31">#REF!</definedName>
    <definedName name="VCRT">NA()</definedName>
    <definedName name="verde">NA()</definedName>
    <definedName name="verde_25">#REF!</definedName>
    <definedName name="verdepav">NA()</definedName>
    <definedName name="verdepav_25">#REF!</definedName>
    <definedName name="verificar">#REF!</definedName>
    <definedName name="verificar2">#REF!</definedName>
    <definedName name="vfvr">NA()</definedName>
    <definedName name="vhvb">#REF!</definedName>
    <definedName name="V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M">"$#REF!.$#REF!$#REF!"</definedName>
    <definedName name="VLPI">"$#REF!.$#REF!$#REF!"</definedName>
    <definedName name="VLREAJ">"$#REF!.$#REF!$#REF!"</definedName>
    <definedName name="vm" hidden="1">{#N/A,#N/A,FALSE,"MO (2)"}</definedName>
    <definedName name="VR">NA()</definedName>
    <definedName name="VSR">NA()</definedName>
    <definedName name="Vutil">#REF!</definedName>
    <definedName name="VV9_1">#REF!</definedName>
    <definedName name="VV9_2">#REF!</definedName>
    <definedName name="VV9_3">#REF!</definedName>
    <definedName name="vvv" hidden="1">{#N/A,#N/A,FALSE,"MO (2)"}</definedName>
    <definedName name="vvv_1" hidden="1">{#N/A,#N/A,FALSE,"MO (2)"}</definedName>
    <definedName name="VVVV">NA()</definedName>
    <definedName name="vvvvvvvvvvvvvv">#REF!</definedName>
    <definedName name="w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cc">#REF!</definedName>
    <definedName name="wacc1">#REF!</definedName>
    <definedName name="WAESDE">#N/A</definedName>
    <definedName name="WAESDE_1">#REF!</definedName>
    <definedName name="WAESDE_14">#N/A</definedName>
    <definedName name="WAESDE_7">#N/A</definedName>
    <definedName name="WAESDE_7_1">#REF!</definedName>
    <definedName name="WAESDE_7_14">#N/A</definedName>
    <definedName name="we">#N/A</definedName>
    <definedName name="wer">NA()</definedName>
    <definedName name="wew">[0]!wew</definedName>
    <definedName name="wew_38">#N/A</definedName>
    <definedName name="wewewew" hidden="1">{#N/A,#N/A,FALSE,"MO (2)"}</definedName>
    <definedName name="WEWR">#N/A</definedName>
    <definedName name="WEWRWR">NA()</definedName>
    <definedName name="WEWRWR_1">WEWRWR_1</definedName>
    <definedName name="WEWRWR_10">WEWRWR_10</definedName>
    <definedName name="WEWRWR_12">WEWRWR_12</definedName>
    <definedName name="WEWRWR_13">WEWRWR_13</definedName>
    <definedName name="WEWRWR_14">WEWRWR_14</definedName>
    <definedName name="WEWRWR_19">#N/A</definedName>
    <definedName name="WEWRWR_2">WEWRWR_2</definedName>
    <definedName name="WEWRWR_21">#N/A</definedName>
    <definedName name="WEWRWR_22">WEWRWR_22</definedName>
    <definedName name="WEWRWR_23">#N/A</definedName>
    <definedName name="WEWRWR_24">[0]!DPESSO_1</definedName>
    <definedName name="WEWRWR_25">WEWRWR_25</definedName>
    <definedName name="WEWRWR_26">WEWRWR_26</definedName>
    <definedName name="WEWRWR_27">WEWRWR_27</definedName>
    <definedName name="WEWRWR_28">WEWRWR_28</definedName>
    <definedName name="WEWRWR_29">WEWRWR_29</definedName>
    <definedName name="WEWRWR_3">WEWRWR_3</definedName>
    <definedName name="WEWRWR_30">WEWRWR_30</definedName>
    <definedName name="WEWRWR_31">WEWRWR_31</definedName>
    <definedName name="WEWRWR_32">WEWRWR_32</definedName>
    <definedName name="WEWRWR_33">WEWRWR_33</definedName>
    <definedName name="WEWRWR_34">WEWRWR_34</definedName>
    <definedName name="WEWRWR_35">WEWRWR_35</definedName>
    <definedName name="WEWRWR_36">WEWRWR_36</definedName>
    <definedName name="WEWRWR_37">WEWRWR_37</definedName>
    <definedName name="WEWRWR_38">WEWRWR_38</definedName>
    <definedName name="WEWRWR_39">#N/A</definedName>
    <definedName name="WEWRWR_4">WEWRWR_4</definedName>
    <definedName name="WEWRWR_40">#N/A</definedName>
    <definedName name="WEWRWR_41">#N/A</definedName>
    <definedName name="WEWRWR_42">[0]!DRE</definedName>
    <definedName name="WEWRWR_43">#N/A</definedName>
    <definedName name="WEWRWR_44">#N/A</definedName>
    <definedName name="WEWRWR_45">[0]!DREN</definedName>
    <definedName name="WEWRWR_46">[0]!DREN</definedName>
    <definedName name="WEWRWR_47">#N/A</definedName>
    <definedName name="WEWRWR_48">#N/A</definedName>
    <definedName name="WEWRWR_5">WEWRWR_5</definedName>
    <definedName name="WEWRWR_51">#N/A</definedName>
    <definedName name="WEWRWR_52">#N/A</definedName>
    <definedName name="WEWRWR_53">#N/A</definedName>
    <definedName name="WEWRWR_54">#N/A</definedName>
    <definedName name="WEWRWR_55">#N/A</definedName>
    <definedName name="WEWRWR_56">#N/A</definedName>
    <definedName name="WEWRWR_57">#N/A</definedName>
    <definedName name="WEWRWR_58">drena</definedName>
    <definedName name="WEWRWR_59">#N/A</definedName>
    <definedName name="WEWRWR_6">WEWRWR_6</definedName>
    <definedName name="WEWRWR_60">#N/A</definedName>
    <definedName name="WEWRWR_61">#N/A</definedName>
    <definedName name="WEWRWR_62">[0]!drenagem</definedName>
    <definedName name="WEWRWR_63">#N/A</definedName>
    <definedName name="WEWRWR_64">#N/A</definedName>
    <definedName name="WEWRWR_65">[0]!drenagem_1</definedName>
    <definedName name="WEWRWR_66">[0]!drenagem_1</definedName>
    <definedName name="WEWRWR_67">#N/A</definedName>
    <definedName name="WEWRWR_68">#N/A</definedName>
    <definedName name="WEWRWR_69">#N/A</definedName>
    <definedName name="WEWRWR_7">WEWRWR_7</definedName>
    <definedName name="WEWRWR_70">#N/A</definedName>
    <definedName name="WEWRWR_71">#N/A</definedName>
    <definedName name="WEWRWR_72">#N/A</definedName>
    <definedName name="WEWRWR_8">WEWRWR_8</definedName>
    <definedName name="WEWRWR_9">WEWRWR_9</definedName>
    <definedName name="wqdwd" hidden="1">{#N/A,#N/A,TRUE,"Serviços"}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COLETAS._.DE._.EQUIPAMENTOS." hidden="1">{#N/A,#N/A,FALSE,"EQUIPAMENTOS"}</definedName>
    <definedName name="wrn.COLETAS._.DE._.MATERIAIS." hidden="1">{#N/A,#N/A,FALSE,"SOTREQ"}</definedName>
    <definedName name="wrn.COMP._.EQUIP." hidden="1">{#N/A,#N/A,FALSE,"EQUIPAMENTOS"}</definedName>
    <definedName name="wrn.COMP._.MATERIAIS." hidden="1">{#N/A,#N/A,FALSE,"MATERIAIS"}</definedName>
    <definedName name="wrn.Cronograma." hidden="1">{#N/A,#N/A,FALSE,"Cronograma";#N/A,#N/A,FALSE,"Cronogr. 2"}</definedName>
    <definedName name="wrn.FACHADA." hidden="1">{#N/A,#N/A,TRUE,"TER  EXT";#N/A,#N/A,TRUE,"TER  EXT";#N/A,#N/A,TRUE,"LAT  ESQ";#N/A,#N/A,TRUE,"FRONTAL";#N/A,#N/A,TRUE,"POST";#N/A,#N/A,TRUE,"LAT  DIR"}</definedName>
    <definedName name="wrn.GERAL." hidden="1">{#N/A,#N/A,FALSE,"ET-CAPA";#N/A,#N/A,FALSE,"ET-PAG1";#N/A,#N/A,FALSE,"ET-PAG2";#N/A,#N/A,FALSE,"ET-PAG3";#N/A,#N/A,FALSE,"ET-PAG4";#N/A,#N/A,FALSE,"ET-PAG5"}</definedName>
    <definedName name="wrn.impresión.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LEVFER." hidden="1">{#N/A,#N/A,FALSE,"LEVFER V2 P";#N/A,#N/A,FALSE,"LEVFER V2 P10%"}</definedName>
    <definedName name="wrn.mo2." hidden="1">{#N/A,#N/A,FALSE,"MO (2)"}</definedName>
    <definedName name="wrn.mo2._1" hidden="1">{#N/A,#N/A,FALSE,"MO (2)"}</definedName>
    <definedName name="wrn.Orçamento." hidden="1">{#N/A,#N/A,FALSE,"Planilha";#N/A,#N/A,FALSE,"Resumo";#N/A,#N/A,FALSE,"Fisico";#N/A,#N/A,FALSE,"Financeiro";#N/A,#N/A,FALSE,"Financeiro"}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NEUS." hidden="1">{#N/A,#N/A,FALSE,"EQUIPAMENTOS"}</definedName>
    <definedName name="wrn.RELAT_EAP." hidden="1">{#N/A,#N/A,FALSE,"EAP";#N/A,#N/A,FALSE,"CURVA AV.FÍSICO";#N/A,#N/A,FALSE,"CURVA AV.FINANC."}</definedName>
    <definedName name="wrn.relext." hidden="1">{#N/A,#N/A,TRUE,"Plan1"}</definedName>
    <definedName name="wrn.relext._1" hidden="1">{#N/A,#N/A,TRUE,"Plan1"}</definedName>
    <definedName name="wrn.SBBE." hidden="1">{#N/A,#N/A,FALSE,"Plan1"}</definedName>
    <definedName name="wrn.SERV._.PAVTO." hidden="1">{#N/A,#N/A,FALSE,"SS 1";#N/A,#N/A,FALSE,"SS 2";#N/A,#N/A,FALSE,"TER 1 (1)";#N/A,#N/A,FALSE,"TER 1 (2)";#N/A,#N/A,FALSE,"TER 2 ";#N/A,#N/A,FALSE,"TP  (1)";#N/A,#N/A,FALSE,"TP  (2)";#N/A,#N/A,FALSE,"CM BAR"}</definedName>
    <definedName name="wrn.Tipo." hidden="1">{#N/A,#N/A,TRUE,"Serviços"}</definedName>
    <definedName name="wrn.Tipo.." hidden="1">{#N/A,#N/A,TRUE,"Serviços"}</definedName>
    <definedName name="wrn.VENTAS.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_impresión_">NA()</definedName>
    <definedName name="wrn_impresión_1">NA()</definedName>
    <definedName name="wrn_VENTAS_">NA()</definedName>
    <definedName name="wrn_ventas_1">NA()</definedName>
    <definedName name="ws">#REF!</definedName>
    <definedName name="wvu.Print_Todo.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Socios._.95.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_Print_Todo_">NA()</definedName>
    <definedName name="wvu_Socios___95_">NA()</definedName>
    <definedName name="ww">"'file:///Y:/ENGENHARIA/Deise Aoki/PATOS - OK/PATOS 05-09-2007-ok/Laptop - Arquivos/DNIT/PATOs/Rondonópolis/PATO_BR-364_km_000_ao_km_11290_LICITAÇÃO MAIO DE 2007.xls'#$reg_mec_fx_dm_.$#REF!$#REF!:$#REF!$#REF!"</definedName>
    <definedName name="wwwww" hidden="1">{#N/A,#N/A,FALSE,"MO (2)"}</definedName>
    <definedName name="wwwwww" hidden="1">{#N/A,#N/A,FALSE,"MO (2)"}</definedName>
    <definedName name="x">#REF!</definedName>
    <definedName name="x_10">#REF!</definedName>
    <definedName name="x_25">#REF!</definedName>
    <definedName name="x_27">#REF!</definedName>
    <definedName name="x_29">#REF!</definedName>
    <definedName name="x_31">#REF!</definedName>
    <definedName name="x_9">#REF!</definedName>
    <definedName name="xx">NA()</definedName>
    <definedName name="xx_38">#N/A</definedName>
    <definedName name="XXX">NA()</definedName>
    <definedName name="XXX_1">XXX_1</definedName>
    <definedName name="XXX_10">XXX_10</definedName>
    <definedName name="XXX_12">XXX_12</definedName>
    <definedName name="XXX_13">XXX_13</definedName>
    <definedName name="XXX_14">XXX_14</definedName>
    <definedName name="XXX_19">#N/A</definedName>
    <definedName name="XXX_2">XXX_2</definedName>
    <definedName name="XXX_21">[0]!E_016_1</definedName>
    <definedName name="XXX_22">XXX_22</definedName>
    <definedName name="XXX_23">#N/A</definedName>
    <definedName name="XXX_24">#N/A</definedName>
    <definedName name="XXX_25">XXX_25</definedName>
    <definedName name="XXX_26">XXX_26</definedName>
    <definedName name="XXX_27">XXX_27</definedName>
    <definedName name="XXX_28">XXX_28</definedName>
    <definedName name="XXX_29">XXX_29</definedName>
    <definedName name="XXX_3">XXX_3</definedName>
    <definedName name="XXX_30">XXX_30</definedName>
    <definedName name="XXX_31">XXX_31</definedName>
    <definedName name="XXX_32">XXX_32</definedName>
    <definedName name="XXX_33">XXX_33</definedName>
    <definedName name="XXX_34">XXX_34</definedName>
    <definedName name="XXX_35">XXX_35</definedName>
    <definedName name="XXX_36">XXX_36</definedName>
    <definedName name="XXX_37">XXX_37</definedName>
    <definedName name="XXX_38">XXX_38</definedName>
    <definedName name="XXX_39">#N/A</definedName>
    <definedName name="XXX_4">XXX_4</definedName>
    <definedName name="XXX_40">#N/A</definedName>
    <definedName name="XXX_41">#N/A</definedName>
    <definedName name="XXX_42">[0]!E_110_1</definedName>
    <definedName name="XXX_43">[0]!E_110_1</definedName>
    <definedName name="XXX_44">#N/A</definedName>
    <definedName name="XXX_45">#N/A</definedName>
    <definedName name="XXX_46">#N/A</definedName>
    <definedName name="XXX_47">#N/A</definedName>
    <definedName name="XXX_48">#N/A</definedName>
    <definedName name="XXX_5">XXX_5</definedName>
    <definedName name="XXX_51">#N/A</definedName>
    <definedName name="XXX_52">#N/A</definedName>
    <definedName name="XXX_53">#N/A</definedName>
    <definedName name="XXX_54">[0]!E_111_1</definedName>
    <definedName name="XXX_55">[0]!E_111_1</definedName>
    <definedName name="XXX_56">#N/A</definedName>
    <definedName name="XXX_57">#N/A</definedName>
    <definedName name="XXX_58">#N/A</definedName>
    <definedName name="XXX_59">#N/A</definedName>
    <definedName name="XXX_6">XXX_6</definedName>
    <definedName name="XXX_60">#N/A</definedName>
    <definedName name="XXX_61">E_112_1</definedName>
    <definedName name="XXX_62">#N/A</definedName>
    <definedName name="XXX_63">#N/A</definedName>
    <definedName name="XXX_64">#N/A</definedName>
    <definedName name="XXX_65">#N/A</definedName>
    <definedName name="XXX_66">[0]!E_113_1</definedName>
    <definedName name="XXX_67">#N/A</definedName>
    <definedName name="XXX_68">E_116</definedName>
    <definedName name="XXX_69">[0]!E_116_1</definedName>
    <definedName name="XXX_7">XXX_7</definedName>
    <definedName name="XXX_70">#N/A</definedName>
    <definedName name="XXX_71">#N/A</definedName>
    <definedName name="XXX_72">#N/A</definedName>
    <definedName name="XXX_8">XXX_8</definedName>
    <definedName name="XXX_9">XXX_9</definedName>
    <definedName name="xxxx">NA()</definedName>
    <definedName name="xxxxx">NA()</definedName>
    <definedName name="XXXXXX">#N/A</definedName>
    <definedName name="XXXXXXXX">NA()</definedName>
    <definedName name="Y">NA()</definedName>
    <definedName name="YUI">#REF!</definedName>
    <definedName name="yy" hidden="1">{#N/A,#N/A,TRUE,"Serviços"}</definedName>
    <definedName name="Z">NA()</definedName>
    <definedName name="z_1" hidden="1">{#N/A,#N/A,FALSE,"MO (2)"}</definedName>
    <definedName name="ZA">#REF!</definedName>
    <definedName name="zaza" hidden="1">{#N/A,#N/A,FALSE,"MO (2)"}</definedName>
    <definedName name="zaza_1" hidden="1">{#N/A,#N/A,FALSE,"MO (2)"}</definedName>
    <definedName name="ZZ">[1]MARSHALL!$B$14:$D$14</definedName>
    <definedName name="ZZ_1">#REF!</definedName>
    <definedName name="zzzzz">NA()</definedName>
    <definedName name="ZZZZZZZZZZZZZZ">NA()</definedName>
    <definedName name="zzzzzzzzzzzzzzzzzzzzzzzzzzzzzzzzzz">NA()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82" i="1" l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AF24" i="1"/>
  <c r="B24" i="1"/>
  <c r="AF23" i="1"/>
  <c r="AC23" i="1"/>
  <c r="AD23" i="1" s="1"/>
  <c r="B23" i="1"/>
  <c r="B22" i="1"/>
  <c r="B21" i="1"/>
  <c r="D16" i="1"/>
  <c r="B16" i="1"/>
  <c r="D15" i="1"/>
  <c r="B15" i="1"/>
  <c r="D14" i="1"/>
  <c r="B14" i="1"/>
  <c r="D12" i="1"/>
  <c r="B12" i="1"/>
  <c r="B10" i="1"/>
  <c r="G8" i="1"/>
  <c r="AC24" i="1" l="1"/>
  <c r="AD24" i="1" s="1"/>
  <c r="V87" i="1"/>
  <c r="AE23" i="1"/>
  <c r="AE24" i="1"/>
  <c r="F84" i="1"/>
  <c r="AB84" i="1"/>
  <c r="T84" i="1"/>
  <c r="L84" i="1"/>
  <c r="Z84" i="1"/>
  <c r="R84" i="1"/>
  <c r="J84" i="1"/>
  <c r="P84" i="1"/>
  <c r="N84" i="1"/>
  <c r="X84" i="1"/>
  <c r="H84" i="1"/>
  <c r="V84" i="1"/>
  <c r="AB87" i="1"/>
  <c r="T87" i="1"/>
  <c r="L87" i="1"/>
  <c r="Z87" i="1"/>
  <c r="R87" i="1"/>
  <c r="J87" i="1"/>
  <c r="P87" i="1"/>
  <c r="N87" i="1"/>
  <c r="X87" i="1"/>
  <c r="H87" i="1"/>
  <c r="F87" i="1"/>
  <c r="F90" i="1"/>
  <c r="AB93" i="1"/>
  <c r="T93" i="1"/>
  <c r="L93" i="1"/>
  <c r="Z93" i="1"/>
  <c r="R93" i="1"/>
  <c r="J93" i="1"/>
  <c r="P93" i="1"/>
  <c r="N93" i="1"/>
  <c r="X93" i="1"/>
  <c r="H93" i="1"/>
  <c r="F93" i="1"/>
  <c r="V93" i="1"/>
  <c r="AB90" i="1"/>
  <c r="T90" i="1"/>
  <c r="L90" i="1"/>
  <c r="Z90" i="1"/>
  <c r="R90" i="1"/>
  <c r="J90" i="1"/>
  <c r="P90" i="1"/>
  <c r="N90" i="1"/>
  <c r="X90" i="1"/>
  <c r="H90" i="1"/>
  <c r="V90" i="1"/>
  <c r="C69" i="1"/>
  <c r="AE64" i="1" l="1"/>
  <c r="AF64" i="1" s="1"/>
  <c r="AE51" i="1"/>
  <c r="AF51" i="1" s="1"/>
  <c r="Q81" i="1"/>
  <c r="E81" i="1"/>
  <c r="H91" i="1"/>
  <c r="AE57" i="1"/>
  <c r="AF57" i="1" s="1"/>
  <c r="O81" i="1"/>
  <c r="AE28" i="1"/>
  <c r="AF28" i="1" s="1"/>
  <c r="J88" i="1"/>
  <c r="V91" i="1"/>
  <c r="R88" i="1"/>
  <c r="AE33" i="1"/>
  <c r="AF33" i="1" s="1"/>
  <c r="G81" i="1"/>
  <c r="N94" i="1"/>
  <c r="AE63" i="1"/>
  <c r="AF63" i="1" s="1"/>
  <c r="T85" i="1"/>
  <c r="X85" i="1"/>
  <c r="N85" i="1"/>
  <c r="AE44" i="1"/>
  <c r="AF44" i="1" s="1"/>
  <c r="AE36" i="1"/>
  <c r="AF36" i="1" s="1"/>
  <c r="AE34" i="1"/>
  <c r="AF34" i="1" s="1"/>
  <c r="AE30" i="1"/>
  <c r="AF30" i="1" s="1"/>
  <c r="AE53" i="1"/>
  <c r="AF53" i="1" s="1"/>
  <c r="P94" i="1"/>
  <c r="R85" i="1"/>
  <c r="AE46" i="1"/>
  <c r="AF46" i="1" s="1"/>
  <c r="X91" i="1"/>
  <c r="V94" i="1"/>
  <c r="N91" i="1"/>
  <c r="L88" i="1"/>
  <c r="H85" i="1"/>
  <c r="P88" i="1"/>
  <c r="U81" i="1"/>
  <c r="P85" i="1"/>
  <c r="T91" i="1"/>
  <c r="AE66" i="1"/>
  <c r="AF66" i="1" s="1"/>
  <c r="Z94" i="1"/>
  <c r="H88" i="1"/>
  <c r="AE56" i="1"/>
  <c r="AF56" i="1" s="1"/>
  <c r="P91" i="1"/>
  <c r="J91" i="1"/>
  <c r="L91" i="1"/>
  <c r="AE47" i="1"/>
  <c r="AF47" i="1" s="1"/>
  <c r="V88" i="1"/>
  <c r="AE43" i="1"/>
  <c r="AF43" i="1" s="1"/>
  <c r="Z88" i="1"/>
  <c r="J85" i="1"/>
  <c r="Z85" i="1"/>
  <c r="AE29" i="1"/>
  <c r="AF29" i="1" s="1"/>
  <c r="AC47" i="1"/>
  <c r="AD47" i="1" s="1"/>
  <c r="AC43" i="1"/>
  <c r="AD43" i="1" s="1"/>
  <c r="R94" i="1"/>
  <c r="X88" i="1"/>
  <c r="L85" i="1"/>
  <c r="AC57" i="1"/>
  <c r="AD57" i="1" s="1"/>
  <c r="I81" i="1"/>
  <c r="AE41" i="1"/>
  <c r="AF41" i="1" s="1"/>
  <c r="E68" i="1"/>
  <c r="AC64" i="1"/>
  <c r="AD64" i="1" s="1"/>
  <c r="C83" i="1"/>
  <c r="J94" i="1"/>
  <c r="Z91" i="1"/>
  <c r="AE65" i="1"/>
  <c r="AF65" i="1" s="1"/>
  <c r="N88" i="1"/>
  <c r="M68" i="1" s="1"/>
  <c r="N68" i="1" s="1"/>
  <c r="AE39" i="1"/>
  <c r="AC36" i="1"/>
  <c r="AD36" i="1" s="1"/>
  <c r="Y81" i="1"/>
  <c r="AE42" i="1"/>
  <c r="AF42" i="1" s="1"/>
  <c r="AC66" i="1"/>
  <c r="AD66" i="1" s="1"/>
  <c r="T94" i="1"/>
  <c r="AE35" i="1"/>
  <c r="AF35" i="1" s="1"/>
  <c r="S81" i="1"/>
  <c r="AC34" i="1"/>
  <c r="AD34" i="1" s="1"/>
  <c r="AC30" i="1"/>
  <c r="AD30" i="1" s="1"/>
  <c r="AE22" i="1"/>
  <c r="F91" i="1"/>
  <c r="X94" i="1"/>
  <c r="AE54" i="1"/>
  <c r="AF54" i="1" s="1"/>
  <c r="F94" i="1"/>
  <c r="AC51" i="1"/>
  <c r="AD51" i="1" s="1"/>
  <c r="AE61" i="1"/>
  <c r="AC61" i="1" s="1"/>
  <c r="AD61" i="1" s="1"/>
  <c r="T88" i="1"/>
  <c r="AE31" i="1"/>
  <c r="AF31" i="1" s="1"/>
  <c r="V85" i="1"/>
  <c r="U68" i="1" s="1"/>
  <c r="V68" i="1" s="1"/>
  <c r="F88" i="1"/>
  <c r="AE62" i="1"/>
  <c r="AF62" i="1" s="1"/>
  <c r="AE67" i="1"/>
  <c r="AF67" i="1" s="1"/>
  <c r="AE58" i="1"/>
  <c r="AF58" i="1" s="1"/>
  <c r="AE55" i="1"/>
  <c r="AF55" i="1" s="1"/>
  <c r="R91" i="1"/>
  <c r="AE52" i="1"/>
  <c r="AF52" i="1" s="1"/>
  <c r="H94" i="1"/>
  <c r="L94" i="1"/>
  <c r="AC56" i="1"/>
  <c r="AD56" i="1" s="1"/>
  <c r="AE50" i="1"/>
  <c r="AC50" i="1" s="1"/>
  <c r="AD50" i="1" s="1"/>
  <c r="AE32" i="1"/>
  <c r="AF32" i="1" s="1"/>
  <c r="F85" i="1"/>
  <c r="AE27" i="1"/>
  <c r="AC27" i="1" s="1"/>
  <c r="AD27" i="1" s="1"/>
  <c r="AE40" i="1"/>
  <c r="AF40" i="1" s="1"/>
  <c r="AE45" i="1"/>
  <c r="AF45" i="1" s="1"/>
  <c r="AC33" i="1"/>
  <c r="AD33" i="1" s="1"/>
  <c r="K81" i="1"/>
  <c r="M81" i="1"/>
  <c r="W81" i="1"/>
  <c r="W68" i="1" l="1"/>
  <c r="X68" i="1" s="1"/>
  <c r="AC28" i="1"/>
  <c r="AD28" i="1" s="1"/>
  <c r="AC32" i="1"/>
  <c r="AD32" i="1" s="1"/>
  <c r="O68" i="1"/>
  <c r="P68" i="1" s="1"/>
  <c r="I68" i="1"/>
  <c r="J68" i="1" s="1"/>
  <c r="AC53" i="1"/>
  <c r="AD53" i="1" s="1"/>
  <c r="AE38" i="1"/>
  <c r="AC29" i="1"/>
  <c r="AD29" i="1" s="1"/>
  <c r="K68" i="1"/>
  <c r="L68" i="1" s="1"/>
  <c r="AC31" i="1"/>
  <c r="AD31" i="1" s="1"/>
  <c r="AC67" i="1"/>
  <c r="AD67" i="1" s="1"/>
  <c r="AC46" i="1"/>
  <c r="AD46" i="1" s="1"/>
  <c r="Q68" i="1"/>
  <c r="R68" i="1" s="1"/>
  <c r="D69" i="1"/>
  <c r="AC44" i="1"/>
  <c r="AD44" i="1" s="1"/>
  <c r="S68" i="1"/>
  <c r="T68" i="1" s="1"/>
  <c r="AC63" i="1"/>
  <c r="AD63" i="1" s="1"/>
  <c r="AC38" i="1"/>
  <c r="AD38" i="1" s="1"/>
  <c r="AB91" i="1"/>
  <c r="AF50" i="1"/>
  <c r="AC35" i="1"/>
  <c r="AD35" i="1" s="1"/>
  <c r="AC42" i="1"/>
  <c r="AD42" i="1" s="1"/>
  <c r="AC45" i="1"/>
  <c r="AD45" i="1" s="1"/>
  <c r="AC41" i="1"/>
  <c r="AD41" i="1" s="1"/>
  <c r="AC65" i="1"/>
  <c r="AD65" i="1" s="1"/>
  <c r="AC62" i="1"/>
  <c r="AD62" i="1" s="1"/>
  <c r="AB85" i="1"/>
  <c r="AF27" i="1"/>
  <c r="AA81" i="1"/>
  <c r="F68" i="1"/>
  <c r="E69" i="1"/>
  <c r="AB94" i="1"/>
  <c r="AF61" i="1"/>
  <c r="Y68" i="1"/>
  <c r="Z68" i="1" s="1"/>
  <c r="AF22" i="1"/>
  <c r="AB88" i="1"/>
  <c r="AF39" i="1"/>
  <c r="AC58" i="1"/>
  <c r="AD58" i="1" s="1"/>
  <c r="AC40" i="1"/>
  <c r="AD40" i="1" s="1"/>
  <c r="AF38" i="1"/>
  <c r="AC54" i="1"/>
  <c r="AD54" i="1" s="1"/>
  <c r="AC39" i="1"/>
  <c r="AD39" i="1" s="1"/>
  <c r="AC55" i="1"/>
  <c r="AD55" i="1" s="1"/>
  <c r="AC22" i="1"/>
  <c r="AD22" i="1" s="1"/>
  <c r="AC52" i="1"/>
  <c r="AD52" i="1" s="1"/>
  <c r="AE26" i="1"/>
  <c r="AC26" i="1" s="1"/>
  <c r="AD26" i="1" s="1"/>
  <c r="AE49" i="1"/>
  <c r="AF49" i="1" s="1"/>
  <c r="AC49" i="1" l="1"/>
  <c r="AD49" i="1" s="1"/>
  <c r="AE60" i="1"/>
  <c r="AF60" i="1" s="1"/>
  <c r="G68" i="1"/>
  <c r="H68" i="1" s="1"/>
  <c r="AA68" i="1"/>
  <c r="AB68" i="1" s="1"/>
  <c r="AF26" i="1"/>
  <c r="F69" i="1"/>
  <c r="AF68" i="1" l="1"/>
  <c r="G69" i="1"/>
  <c r="AC60" i="1"/>
  <c r="AD60" i="1" s="1"/>
  <c r="H69" i="1" l="1"/>
  <c r="I69" i="1"/>
  <c r="K69" i="1" l="1"/>
  <c r="J69" i="1"/>
  <c r="L69" i="1" l="1"/>
  <c r="M69" i="1"/>
  <c r="O69" i="1" l="1"/>
  <c r="N69" i="1"/>
  <c r="P69" i="1" l="1"/>
  <c r="Q69" i="1"/>
  <c r="S69" i="1" l="1"/>
  <c r="R69" i="1"/>
  <c r="T69" i="1" l="1"/>
  <c r="U69" i="1"/>
  <c r="W69" i="1" l="1"/>
  <c r="V69" i="1"/>
  <c r="X69" i="1" l="1"/>
  <c r="Y69" i="1"/>
  <c r="AA69" i="1" l="1"/>
  <c r="Z69" i="1"/>
  <c r="AB69" i="1" l="1"/>
  <c r="AC69" i="1"/>
  <c r="AD69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Samuel</author>
  </authors>
  <commentList>
    <comment ref="A21" authorId="0" shapeId="0" xr:uid="{28D6B7CF-E6EE-4252-8C70-9BBFFB9EF103}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Preencher com sequência adotada na  ABA ORÇAMENTO
</t>
        </r>
      </text>
    </comment>
    <comment ref="B21" authorId="0" shapeId="0" xr:uid="{53A0681F-7F29-47D2-BEA0-052FA08BB53C}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  <comment ref="B25" authorId="0" shapeId="0" xr:uid="{867521BD-1805-4168-B7C0-090F81769491}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  <comment ref="B37" authorId="0" shapeId="0" xr:uid="{41968F1A-3181-48D5-B647-56DA3A182FF1}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  <comment ref="B48" authorId="0" shapeId="0" xr:uid="{C51427EC-B1F2-4CDD-A169-D46AC190D7FF}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  <comment ref="B59" authorId="0" shapeId="0" xr:uid="{154FE1CC-CC7D-42E9-90DB-0E63C9F6A85D}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</commentList>
</comments>
</file>

<file path=xl/sharedStrings.xml><?xml version="1.0" encoding="utf-8"?>
<sst xmlns="http://schemas.openxmlformats.org/spreadsheetml/2006/main" count="125" uniqueCount="101">
  <si>
    <r>
      <rPr>
        <b/>
        <sz val="14"/>
        <color theme="1"/>
        <rFont val="Arial Narrow"/>
        <family val="2"/>
      </rPr>
      <t>ANEXO B</t>
    </r>
    <r>
      <rPr>
        <u/>
        <sz val="20"/>
        <color theme="1"/>
        <rFont val="Arial Narrow"/>
        <family val="2"/>
      </rPr>
      <t xml:space="preserve">
</t>
    </r>
    <r>
      <rPr>
        <b/>
        <sz val="20"/>
        <color theme="1"/>
        <rFont val="Arial Narrow"/>
        <family val="2"/>
      </rPr>
      <t>CRONOGRAMA FÍSICO FINANCEIRO</t>
    </r>
    <r>
      <rPr>
        <sz val="20"/>
        <color theme="1"/>
        <rFont val="Arial Narrow"/>
        <family val="2"/>
      </rPr>
      <t xml:space="preserve">
Peça integrante do Volume Licitatório</t>
    </r>
  </si>
  <si>
    <t>Ajuste após a conclusão da ABA RESUMO</t>
  </si>
  <si>
    <t>DADOS</t>
  </si>
  <si>
    <t>BENEFÍCIOS E DESPESAS INDIRETAS (BDI)</t>
  </si>
  <si>
    <t>OBJETO:</t>
  </si>
  <si>
    <t>ÍNDICE</t>
  </si>
  <si>
    <t>BDI</t>
  </si>
  <si>
    <t>COM DESON.</t>
  </si>
  <si>
    <t>SEM DESON.</t>
  </si>
  <si>
    <t>PADRÃO PAV</t>
  </si>
  <si>
    <t>DATA-BASE:</t>
  </si>
  <si>
    <t>DESONERAÇÃO:</t>
  </si>
  <si>
    <t>DIFERENCIADO PAV</t>
  </si>
  <si>
    <t>TABELAS DE REFERÊNCIA</t>
  </si>
  <si>
    <t>PADRÃO EDIFICAÇÃO</t>
  </si>
  <si>
    <t>SINAPI</t>
  </si>
  <si>
    <t>SICRO</t>
  </si>
  <si>
    <t>DIFERENCIADO EDIFICAÇÃO</t>
  </si>
  <si>
    <t>COMPESA</t>
  </si>
  <si>
    <t>SEINFRA</t>
  </si>
  <si>
    <t>MATERIAIS</t>
  </si>
  <si>
    <t>ORSE</t>
  </si>
  <si>
    <t>OUTROS</t>
  </si>
  <si>
    <t>LOC. BENS MÓVEIS</t>
  </si>
  <si>
    <t>N.º</t>
  </si>
  <si>
    <t>ITENS DE INVESTIMENTO</t>
  </si>
  <si>
    <t xml:space="preserve">VALOR PREVISTO </t>
  </si>
  <si>
    <t>Mês 01</t>
  </si>
  <si>
    <t>Mês 02</t>
  </si>
  <si>
    <t>Mês 03</t>
  </si>
  <si>
    <t>Mês 04</t>
  </si>
  <si>
    <t>Mês 05</t>
  </si>
  <si>
    <t>Mês 06</t>
  </si>
  <si>
    <t>Mês 07</t>
  </si>
  <si>
    <t>Mês 08</t>
  </si>
  <si>
    <t>Mês 09</t>
  </si>
  <si>
    <t>Mês 10</t>
  </si>
  <si>
    <t>Mês 11</t>
  </si>
  <si>
    <t>Mês 12</t>
  </si>
  <si>
    <t>Coluna de Verificação</t>
  </si>
  <si>
    <t>R$</t>
  </si>
  <si>
    <t>%</t>
  </si>
  <si>
    <t>1.</t>
  </si>
  <si>
    <t>1.1</t>
  </si>
  <si>
    <t>1.2</t>
  </si>
  <si>
    <t>1.3</t>
  </si>
  <si>
    <t>2.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</si>
  <si>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</si>
  <si>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</si>
  <si>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</si>
  <si>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</si>
  <si>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</si>
  <si>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</si>
  <si>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</si>
  <si>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</si>
  <si>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</si>
  <si>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</si>
  <si>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</si>
  <si>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3.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</si>
  <si>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</si>
  <si>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</si>
  <si>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</si>
  <si>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</si>
  <si>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</si>
  <si>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</si>
  <si>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</si>
  <si>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</si>
  <si>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</si>
  <si>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</si>
  <si>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4.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</si>
  <si>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</si>
  <si>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</si>
  <si>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</si>
  <si>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</si>
  <si>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</si>
  <si>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</si>
  <si>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</si>
  <si>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</si>
  <si>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</si>
  <si>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</si>
  <si>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5.</t>
  </si>
  <si>
    <t>5.1</t>
  </si>
  <si>
    <t>5.2</t>
  </si>
  <si>
    <t>5.3</t>
  </si>
  <si>
    <t>5.4</t>
  </si>
  <si>
    <t>5.5</t>
  </si>
  <si>
    <t>5.6</t>
  </si>
  <si>
    <t>5.7</t>
  </si>
  <si>
    <t>5.8</t>
  </si>
  <si>
    <t>TOTAL GERAL DO MÊS</t>
  </si>
  <si>
    <t>TOTAL GERAL ACUMULADO</t>
  </si>
  <si>
    <t>Informações Gerais</t>
  </si>
  <si>
    <t>Responsável Técnico</t>
  </si>
  <si>
    <t>Nome:</t>
  </si>
  <si>
    <t>Título:</t>
  </si>
  <si>
    <t>PERCENTUAIS DE DESEMBOLSO DE ADM LOCAL PROPORCIONAIS A EVOLUÇÃO DA OBRA - ACÓRDÃO 2622/2013</t>
  </si>
  <si>
    <t>PAV. ASFÁLTICA</t>
  </si>
  <si>
    <t>PAV. PEDRA GRANÍTICA</t>
  </si>
  <si>
    <t>PAV. INTERTRAVADO</t>
  </si>
  <si>
    <t>CAP. E RECAP.</t>
  </si>
  <si>
    <t>CREA: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</si>
</sst>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\ "/>
    <numFmt numFmtId="165" formatCode="_(* #,##0.00_);_(* \(#,##0.00\);_(* &quot;-&quot;??_);_(@_)"/>
    <numFmt numFmtId="166" formatCode="[$-416]mmm\-yy;@"/>
    <numFmt numFmtId="167" formatCode="00"/>
    <numFmt numFmtId="168" formatCode="0.0%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u/>
      <sz val="20"/>
      <color theme="1"/>
      <name val="Arial Narrow"/>
      <family val="2"/>
    </font>
    <font>
      <b/>
      <sz val="14"/>
      <color theme="1"/>
      <name val="Arial Narrow"/>
      <family val="2"/>
    </font>
    <font>
      <b/>
      <sz val="20"/>
      <color theme="1"/>
      <name val="Arial Narrow"/>
      <family val="2"/>
    </font>
    <font>
      <sz val="20"/>
      <color theme="1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sz val="10"/>
      <color rgb="FFFFFFFF"/>
      <name val="Arial Narrow"/>
      <family val="2"/>
    </font>
    <font>
      <u/>
      <sz val="11"/>
      <color theme="1"/>
      <name val="Arial Narrow"/>
      <family val="2"/>
    </font>
    <font>
      <b/>
      <sz val="17"/>
      <name val="Garamond"/>
      <family val="1"/>
    </font>
    <font>
      <b/>
      <sz val="10"/>
      <name val="Arial Narrow"/>
      <family val="2"/>
    </font>
    <font>
      <sz val="10"/>
      <name val="Arial Narrow"/>
      <family val="2"/>
    </font>
    <font>
      <b/>
      <sz val="10"/>
      <color theme="1"/>
      <name val="Arial Narrow"/>
      <family val="2"/>
    </font>
    <font>
      <sz val="9"/>
      <name val="Arial Narrow"/>
      <family val="2"/>
    </font>
    <font>
      <b/>
      <sz val="12"/>
      <name val="Arial Narrow"/>
      <family val="2"/>
    </font>
    <font>
      <sz val="10"/>
      <name val="Arial"/>
      <family val="2"/>
    </font>
    <font>
      <b/>
      <sz val="12"/>
      <color theme="0"/>
      <name val="Arial Narrow"/>
      <family val="2"/>
    </font>
    <font>
      <sz val="14"/>
      <name val="Arial Nova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indexed="81"/>
      <name val="Segoe UI"/>
      <family val="2"/>
    </font>
    <font>
      <sz val="9"/>
      <color indexed="81"/>
      <name val="Segoe UI"/>
      <family val="2"/>
    </font>
  </fonts>
  <fills count="11">
    <fill>
      <patternFill patternType="none"/>
    </fill>
    <fill>
      <patternFill patternType="gray125"/>
    </fill>
    <fill>
      <patternFill patternType="solid">
        <fgColor rgb="FF002060"/>
        <bgColor rgb="FF003399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7999816888943144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5" fontId="19" fillId="0" borderId="0" applyFont="0" applyFill="0" applyBorder="0" applyAlignment="0" applyProtection="0"/>
  </cellStyleXfs>
  <cellXfs count="121">
    <xf numFmtId="0" fontId="0" fillId="0" borderId="0" xfId="0"/>
    <xf numFmtId="0" fontId="4" fillId="0" borderId="0" xfId="0" applyFont="1" applyProtection="1"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0" fontId="9" fillId="0" borderId="0" xfId="0" applyFont="1" applyAlignment="1" applyProtection="1">
      <alignment vertical="center" wrapText="1"/>
      <protection hidden="1"/>
    </xf>
    <xf numFmtId="164" fontId="10" fillId="0" borderId="0" xfId="0" applyNumberFormat="1" applyFont="1" applyAlignment="1" applyProtection="1">
      <alignment horizontal="center" vertical="center"/>
      <protection hidden="1"/>
    </xf>
    <xf numFmtId="0" fontId="11" fillId="2" borderId="1" xfId="0" applyFont="1" applyFill="1" applyBorder="1" applyAlignment="1" applyProtection="1">
      <alignment horizontal="center" vertical="center"/>
      <protection hidden="1"/>
    </xf>
    <xf numFmtId="0" fontId="11" fillId="2" borderId="2" xfId="0" applyFont="1" applyFill="1" applyBorder="1" applyAlignment="1" applyProtection="1">
      <alignment horizontal="center" vertical="center"/>
      <protection hidden="1"/>
    </xf>
    <xf numFmtId="0" fontId="11" fillId="2" borderId="3" xfId="0" applyFont="1" applyFill="1" applyBorder="1" applyAlignment="1" applyProtection="1">
      <alignment horizontal="center" vertical="center"/>
      <protection hidden="1"/>
    </xf>
    <xf numFmtId="0" fontId="12" fillId="0" borderId="0" xfId="0" applyFont="1" applyAlignment="1" applyProtection="1">
      <alignment vertical="center" wrapText="1"/>
      <protection hidden="1"/>
    </xf>
    <xf numFmtId="0" fontId="11" fillId="2" borderId="4" xfId="0" applyFont="1" applyFill="1" applyBorder="1" applyAlignment="1" applyProtection="1">
      <alignment horizontal="center" vertical="center"/>
      <protection hidden="1"/>
    </xf>
    <xf numFmtId="0" fontId="11" fillId="2" borderId="5" xfId="0" applyFont="1" applyFill="1" applyBorder="1" applyAlignment="1" applyProtection="1">
      <alignment horizontal="center" vertical="center"/>
      <protection hidden="1"/>
    </xf>
    <xf numFmtId="0" fontId="11" fillId="2" borderId="6" xfId="0" applyFont="1" applyFill="1" applyBorder="1" applyAlignment="1" applyProtection="1">
      <alignment horizontal="center" vertical="center"/>
      <protection hidden="1"/>
    </xf>
    <xf numFmtId="0" fontId="10" fillId="0" borderId="7" xfId="0" applyFont="1" applyBorder="1" applyAlignment="1" applyProtection="1">
      <alignment horizontal="center" vertical="center"/>
      <protection hidden="1"/>
    </xf>
    <xf numFmtId="0" fontId="9" fillId="0" borderId="8" xfId="0" applyFont="1" applyBorder="1" applyAlignment="1" applyProtection="1">
      <alignment horizontal="center" vertical="center" wrapText="1"/>
      <protection hidden="1"/>
    </xf>
    <xf numFmtId="0" fontId="9" fillId="0" borderId="9" xfId="0" applyFont="1" applyBorder="1" applyAlignment="1" applyProtection="1">
      <alignment horizontal="center" vertical="center" wrapText="1"/>
      <protection hidden="1"/>
    </xf>
    <xf numFmtId="0" fontId="13" fillId="0" borderId="0" xfId="0" applyFont="1" applyAlignment="1" applyProtection="1">
      <alignment vertical="center"/>
      <protection hidden="1"/>
    </xf>
    <xf numFmtId="17" fontId="14" fillId="3" borderId="10" xfId="0" applyNumberFormat="1" applyFont="1" applyFill="1" applyBorder="1" applyAlignment="1" applyProtection="1">
      <alignment horizontal="center"/>
      <protection hidden="1"/>
    </xf>
    <xf numFmtId="17" fontId="14" fillId="3" borderId="11" xfId="0" applyNumberFormat="1" applyFont="1" applyFill="1" applyBorder="1" applyAlignment="1" applyProtection="1">
      <alignment horizontal="center"/>
      <protection hidden="1"/>
    </xf>
    <xf numFmtId="17" fontId="14" fillId="3" borderId="12" xfId="0" applyNumberFormat="1" applyFont="1" applyFill="1" applyBorder="1" applyAlignment="1" applyProtection="1">
      <alignment horizontal="center"/>
      <protection hidden="1"/>
    </xf>
    <xf numFmtId="17" fontId="14" fillId="3" borderId="13" xfId="0" applyNumberFormat="1" applyFont="1" applyFill="1" applyBorder="1" applyAlignment="1" applyProtection="1">
      <alignment horizontal="center"/>
      <protection hidden="1"/>
    </xf>
    <xf numFmtId="17" fontId="14" fillId="3" borderId="14" xfId="0" applyNumberFormat="1" applyFont="1" applyFill="1" applyBorder="1" applyAlignment="1" applyProtection="1">
      <alignment horizontal="center"/>
      <protection hidden="1"/>
    </xf>
    <xf numFmtId="0" fontId="4" fillId="0" borderId="0" xfId="0" applyFont="1" applyAlignment="1" applyProtection="1">
      <alignment vertical="center"/>
      <protection hidden="1"/>
    </xf>
    <xf numFmtId="0" fontId="10" fillId="0" borderId="15" xfId="0" applyFont="1" applyBorder="1" applyAlignment="1" applyProtection="1">
      <alignment horizontal="center" vertical="center"/>
      <protection hidden="1"/>
    </xf>
    <xf numFmtId="0" fontId="9" fillId="0" borderId="0" xfId="0" applyFont="1" applyAlignment="1" applyProtection="1">
      <alignment horizontal="center" vertical="center" wrapText="1"/>
      <protection hidden="1"/>
    </xf>
    <xf numFmtId="0" fontId="9" fillId="0" borderId="16" xfId="0" applyFont="1" applyBorder="1" applyAlignment="1" applyProtection="1">
      <alignment horizontal="center" vertical="center" wrapText="1"/>
      <protection hidden="1"/>
    </xf>
    <xf numFmtId="164" fontId="15" fillId="0" borderId="0" xfId="0" applyNumberFormat="1" applyFont="1" applyAlignment="1" applyProtection="1">
      <alignment vertical="center"/>
      <protection hidden="1"/>
    </xf>
    <xf numFmtId="0" fontId="16" fillId="0" borderId="10" xfId="0" applyFont="1" applyBorder="1" applyAlignment="1" applyProtection="1">
      <alignment horizontal="center"/>
      <protection hidden="1"/>
    </xf>
    <xf numFmtId="0" fontId="17" fillId="0" borderId="11" xfId="0" applyFont="1" applyBorder="1" applyAlignment="1" applyProtection="1">
      <alignment horizontal="center"/>
      <protection hidden="1"/>
    </xf>
    <xf numFmtId="0" fontId="17" fillId="0" borderId="12" xfId="0" applyFont="1" applyBorder="1" applyAlignment="1" applyProtection="1">
      <alignment horizontal="center"/>
      <protection hidden="1"/>
    </xf>
    <xf numFmtId="0" fontId="10" fillId="0" borderId="17" xfId="0" applyFont="1" applyBorder="1" applyAlignment="1" applyProtection="1">
      <alignment horizontal="center" vertical="center"/>
      <protection hidden="1"/>
    </xf>
    <xf numFmtId="17" fontId="15" fillId="0" borderId="18" xfId="0" applyNumberFormat="1" applyFont="1" applyBorder="1" applyAlignment="1" applyProtection="1">
      <alignment horizontal="center" vertical="center" wrapText="1"/>
      <protection hidden="1"/>
    </xf>
    <xf numFmtId="0" fontId="10" fillId="0" borderId="11" xfId="0" applyFont="1" applyBorder="1" applyAlignment="1" applyProtection="1">
      <alignment horizontal="center" vertical="center"/>
      <protection hidden="1"/>
    </xf>
    <xf numFmtId="0" fontId="15" fillId="0" borderId="19" xfId="0" applyFont="1" applyBorder="1" applyAlignment="1" applyProtection="1">
      <alignment horizontal="center" vertical="center"/>
      <protection hidden="1"/>
    </xf>
    <xf numFmtId="0" fontId="15" fillId="0" borderId="10" xfId="0" applyFont="1" applyBorder="1" applyAlignment="1" applyProtection="1">
      <alignment horizontal="center"/>
      <protection hidden="1"/>
    </xf>
    <xf numFmtId="17" fontId="14" fillId="3" borderId="20" xfId="0" applyNumberFormat="1" applyFont="1" applyFill="1" applyBorder="1" applyAlignment="1" applyProtection="1">
      <alignment horizontal="center" vertical="center"/>
      <protection hidden="1"/>
    </xf>
    <xf numFmtId="17" fontId="14" fillId="3" borderId="0" xfId="0" applyNumberFormat="1" applyFont="1" applyFill="1" applyAlignment="1" applyProtection="1">
      <alignment horizontal="center" vertical="center"/>
      <protection hidden="1"/>
    </xf>
    <xf numFmtId="17" fontId="14" fillId="3" borderId="16" xfId="0" applyNumberFormat="1" applyFont="1" applyFill="1" applyBorder="1" applyAlignment="1" applyProtection="1">
      <alignment horizontal="center" vertical="center"/>
      <protection hidden="1"/>
    </xf>
    <xf numFmtId="17" fontId="15" fillId="0" borderId="18" xfId="0" applyNumberFormat="1" applyFont="1" applyBorder="1" applyAlignment="1" applyProtection="1">
      <alignment horizontal="center" vertical="center"/>
      <protection hidden="1"/>
    </xf>
    <xf numFmtId="17" fontId="15" fillId="0" borderId="19" xfId="0" applyNumberFormat="1" applyFont="1" applyBorder="1" applyAlignment="1" applyProtection="1">
      <alignment horizontal="center" vertical="center"/>
      <protection hidden="1"/>
    </xf>
    <xf numFmtId="0" fontId="15" fillId="0" borderId="18" xfId="0" applyFont="1" applyBorder="1" applyAlignment="1" applyProtection="1">
      <alignment horizontal="center" vertical="center"/>
      <protection hidden="1"/>
    </xf>
    <xf numFmtId="0" fontId="10" fillId="0" borderId="21" xfId="0" applyFont="1" applyBorder="1" applyAlignment="1" applyProtection="1">
      <alignment horizontal="center" vertical="center"/>
      <protection hidden="1"/>
    </xf>
    <xf numFmtId="0" fontId="15" fillId="0" borderId="22" xfId="0" applyFont="1" applyBorder="1" applyAlignment="1" applyProtection="1">
      <alignment horizontal="center" vertical="center"/>
      <protection hidden="1"/>
    </xf>
    <xf numFmtId="164" fontId="14" fillId="0" borderId="0" xfId="0" applyNumberFormat="1" applyFont="1" applyAlignment="1" applyProtection="1">
      <alignment vertical="center"/>
      <protection hidden="1"/>
    </xf>
    <xf numFmtId="0" fontId="10" fillId="0" borderId="23" xfId="0" applyFont="1" applyBorder="1" applyAlignment="1" applyProtection="1">
      <alignment horizontal="center" vertical="center"/>
      <protection hidden="1"/>
    </xf>
    <xf numFmtId="17" fontId="15" fillId="0" borderId="24" xfId="0" applyNumberFormat="1" applyFont="1" applyBorder="1" applyAlignment="1" applyProtection="1">
      <alignment horizontal="center" vertical="center"/>
      <protection hidden="1"/>
    </xf>
    <xf numFmtId="0" fontId="10" fillId="0" borderId="25" xfId="0" applyFont="1" applyBorder="1" applyAlignment="1" applyProtection="1">
      <alignment horizontal="center" vertical="center"/>
      <protection hidden="1"/>
    </xf>
    <xf numFmtId="0" fontId="15" fillId="0" borderId="26" xfId="0" applyFont="1" applyBorder="1" applyAlignment="1" applyProtection="1">
      <alignment horizontal="center" vertical="center"/>
      <protection hidden="1"/>
    </xf>
    <xf numFmtId="0" fontId="15" fillId="0" borderId="27" xfId="0" applyFont="1" applyBorder="1" applyAlignment="1" applyProtection="1">
      <alignment horizontal="center"/>
      <protection hidden="1"/>
    </xf>
    <xf numFmtId="0" fontId="17" fillId="0" borderId="28" xfId="0" applyFont="1" applyBorder="1" applyAlignment="1" applyProtection="1">
      <alignment horizontal="center"/>
      <protection hidden="1"/>
    </xf>
    <xf numFmtId="0" fontId="17" fillId="0" borderId="29" xfId="0" applyFont="1" applyBorder="1" applyAlignment="1" applyProtection="1">
      <alignment horizontal="center"/>
      <protection hidden="1"/>
    </xf>
    <xf numFmtId="0" fontId="15" fillId="0" borderId="0" xfId="0" applyFont="1" applyAlignment="1" applyProtection="1">
      <alignment vertical="center"/>
      <protection hidden="1"/>
    </xf>
    <xf numFmtId="0" fontId="18" fillId="0" borderId="0" xfId="0" applyFont="1" applyAlignment="1" applyProtection="1">
      <alignment horizontal="left" vertical="center"/>
      <protection hidden="1"/>
    </xf>
    <xf numFmtId="165" fontId="15" fillId="4" borderId="0" xfId="2" applyFont="1" applyFill="1" applyBorder="1" applyAlignment="1" applyProtection="1">
      <alignment horizontal="center" vertical="center"/>
      <protection hidden="1"/>
    </xf>
    <xf numFmtId="164" fontId="15" fillId="0" borderId="0" xfId="0" applyNumberFormat="1" applyFont="1" applyAlignment="1" applyProtection="1">
      <alignment horizontal="right" vertical="center"/>
      <protection hidden="1"/>
    </xf>
    <xf numFmtId="0" fontId="15" fillId="0" borderId="30" xfId="0" applyFont="1" applyBorder="1" applyAlignment="1" applyProtection="1">
      <alignment vertical="center"/>
      <protection hidden="1"/>
    </xf>
    <xf numFmtId="0" fontId="18" fillId="0" borderId="30" xfId="0" applyFont="1" applyBorder="1" applyAlignment="1" applyProtection="1">
      <alignment horizontal="left" vertical="center"/>
      <protection hidden="1"/>
    </xf>
    <xf numFmtId="165" fontId="15" fillId="4" borderId="30" xfId="2" applyFont="1" applyFill="1" applyBorder="1" applyAlignment="1" applyProtection="1">
      <alignment horizontal="center" vertical="center"/>
      <protection hidden="1"/>
    </xf>
    <xf numFmtId="164" fontId="15" fillId="0" borderId="30" xfId="0" applyNumberFormat="1" applyFont="1" applyBorder="1" applyAlignment="1" applyProtection="1">
      <alignment horizontal="right" vertical="center"/>
      <protection hidden="1"/>
    </xf>
    <xf numFmtId="164" fontId="15" fillId="0" borderId="30" xfId="0" applyNumberFormat="1" applyFont="1" applyBorder="1" applyAlignment="1" applyProtection="1">
      <alignment vertical="center"/>
      <protection hidden="1"/>
    </xf>
    <xf numFmtId="0" fontId="4" fillId="0" borderId="30" xfId="0" applyFont="1" applyBorder="1" applyAlignment="1" applyProtection="1">
      <alignment vertical="center"/>
      <protection hidden="1"/>
    </xf>
    <xf numFmtId="0" fontId="20" fillId="5" borderId="13" xfId="0" applyFont="1" applyFill="1" applyBorder="1" applyAlignment="1" applyProtection="1">
      <alignment horizontal="center" vertical="center"/>
      <protection hidden="1"/>
    </xf>
    <xf numFmtId="164" fontId="20" fillId="5" borderId="13" xfId="0" applyNumberFormat="1" applyFont="1" applyFill="1" applyBorder="1" applyAlignment="1" applyProtection="1">
      <alignment horizontal="center" vertical="center" wrapText="1"/>
      <protection hidden="1"/>
    </xf>
    <xf numFmtId="166" fontId="20" fillId="5" borderId="13" xfId="0" applyNumberFormat="1" applyFont="1" applyFill="1" applyBorder="1" applyAlignment="1" applyProtection="1">
      <alignment horizontal="center" vertical="center" wrapText="1"/>
      <protection hidden="1"/>
    </xf>
    <xf numFmtId="0" fontId="21" fillId="6" borderId="31" xfId="0" applyFont="1" applyFill="1" applyBorder="1" applyAlignment="1" applyProtection="1">
      <alignment horizontal="center" vertical="center" wrapText="1"/>
      <protection hidden="1"/>
    </xf>
    <xf numFmtId="0" fontId="21" fillId="6" borderId="0" xfId="0" applyFont="1" applyFill="1" applyAlignment="1" applyProtection="1">
      <alignment horizontal="center" vertical="center" wrapText="1"/>
      <protection hidden="1"/>
    </xf>
    <xf numFmtId="165" fontId="20" fillId="5" borderId="13" xfId="2" applyFont="1" applyFill="1" applyBorder="1" applyAlignment="1" applyProtection="1">
      <alignment horizontal="center" vertical="center" wrapText="1"/>
      <protection hidden="1"/>
    </xf>
    <xf numFmtId="164" fontId="20" fillId="5" borderId="13" xfId="0" applyNumberFormat="1" applyFont="1" applyFill="1" applyBorder="1" applyAlignment="1" applyProtection="1">
      <alignment horizontal="center" vertical="center"/>
      <protection hidden="1"/>
    </xf>
    <xf numFmtId="167" fontId="20" fillId="5" borderId="13" xfId="0" applyNumberFormat="1" applyFont="1" applyFill="1" applyBorder="1" applyAlignment="1" applyProtection="1">
      <alignment horizontal="center" vertical="center"/>
      <protection hidden="1"/>
    </xf>
    <xf numFmtId="0" fontId="18" fillId="3" borderId="32" xfId="0" applyFont="1" applyFill="1" applyBorder="1" applyAlignment="1" applyProtection="1">
      <alignment horizontal="center" vertical="center"/>
      <protection hidden="1"/>
    </xf>
    <xf numFmtId="0" fontId="22" fillId="3" borderId="33" xfId="0" applyFont="1" applyFill="1" applyBorder="1" applyAlignment="1" applyProtection="1">
      <alignment horizontal="left" vertical="center" wrapText="1" indent="1"/>
      <protection hidden="1"/>
    </xf>
    <xf numFmtId="0" fontId="4" fillId="6" borderId="0" xfId="0" applyFont="1" applyFill="1" applyProtection="1">
      <protection hidden="1"/>
    </xf>
    <xf numFmtId="0" fontId="18" fillId="0" borderId="32" xfId="0" applyFont="1" applyBorder="1" applyAlignment="1" applyProtection="1">
      <alignment horizontal="center" vertical="center"/>
      <protection hidden="1"/>
    </xf>
    <xf numFmtId="0" fontId="23" fillId="0" borderId="33" xfId="0" applyFont="1" applyBorder="1" applyAlignment="1" applyProtection="1">
      <alignment horizontal="left" vertical="center" wrapText="1" indent="1"/>
      <protection hidden="1"/>
    </xf>
    <xf numFmtId="43" fontId="4" fillId="6" borderId="0" xfId="0" applyNumberFormat="1" applyFont="1" applyFill="1" applyProtection="1">
      <protection hidden="1"/>
    </xf>
    <xf numFmtId="43" fontId="4" fillId="0" borderId="0" xfId="0" applyNumberFormat="1" applyFont="1" applyProtection="1">
      <protection hidden="1"/>
    </xf>
    <xf numFmtId="10" fontId="4" fillId="0" borderId="0" xfId="0" applyNumberFormat="1" applyFont="1" applyProtection="1">
      <protection hidden="1"/>
    </xf>
    <xf numFmtId="49" fontId="18" fillId="8" borderId="34" xfId="0" applyNumberFormat="1" applyFont="1" applyFill="1" applyBorder="1" applyAlignment="1" applyProtection="1">
      <alignment horizontal="right" vertical="center" indent="1"/>
      <protection hidden="1"/>
    </xf>
    <xf numFmtId="49" fontId="18" fillId="8" borderId="35" xfId="0" applyNumberFormat="1" applyFont="1" applyFill="1" applyBorder="1" applyAlignment="1" applyProtection="1">
      <alignment horizontal="right" vertical="center" indent="1"/>
      <protection hidden="1"/>
    </xf>
    <xf numFmtId="165" fontId="18" fillId="8" borderId="36" xfId="0" applyNumberFormat="1" applyFont="1" applyFill="1" applyBorder="1" applyAlignment="1" applyProtection="1">
      <alignment horizontal="center" vertical="center"/>
      <protection hidden="1"/>
    </xf>
    <xf numFmtId="49" fontId="18" fillId="8" borderId="37" xfId="0" applyNumberFormat="1" applyFont="1" applyFill="1" applyBorder="1" applyAlignment="1" applyProtection="1">
      <alignment horizontal="center" vertical="center"/>
      <protection hidden="1"/>
    </xf>
    <xf numFmtId="165" fontId="18" fillId="8" borderId="33" xfId="2" applyFont="1" applyFill="1" applyBorder="1" applyAlignment="1" applyProtection="1">
      <alignment horizontal="center" vertical="center" wrapText="1"/>
      <protection hidden="1"/>
    </xf>
    <xf numFmtId="10" fontId="18" fillId="8" borderId="33" xfId="0" applyNumberFormat="1" applyFont="1" applyFill="1" applyBorder="1" applyAlignment="1" applyProtection="1">
      <alignment horizontal="center" vertical="center"/>
      <protection hidden="1"/>
    </xf>
    <xf numFmtId="165" fontId="4" fillId="6" borderId="0" xfId="0" applyNumberFormat="1" applyFont="1" applyFill="1" applyProtection="1">
      <protection hidden="1"/>
    </xf>
    <xf numFmtId="49" fontId="18" fillId="8" borderId="38" xfId="0" applyNumberFormat="1" applyFont="1" applyFill="1" applyBorder="1" applyAlignment="1" applyProtection="1">
      <alignment horizontal="right" vertical="center" indent="1"/>
      <protection hidden="1"/>
    </xf>
    <xf numFmtId="49" fontId="18" fillId="8" borderId="39" xfId="0" applyNumberFormat="1" applyFont="1" applyFill="1" applyBorder="1" applyAlignment="1" applyProtection="1">
      <alignment horizontal="right" vertical="center" indent="1"/>
      <protection hidden="1"/>
    </xf>
    <xf numFmtId="165" fontId="18" fillId="8" borderId="39" xfId="2" applyFont="1" applyFill="1" applyBorder="1" applyAlignment="1" applyProtection="1">
      <alignment horizontal="center" vertical="center" wrapText="1"/>
      <protection hidden="1"/>
    </xf>
    <xf numFmtId="168" fontId="18" fillId="8" borderId="39" xfId="1" applyNumberFormat="1" applyFont="1" applyFill="1" applyBorder="1" applyAlignment="1" applyProtection="1">
      <alignment horizontal="center" vertical="center" wrapText="1"/>
      <protection hidden="1"/>
    </xf>
    <xf numFmtId="10" fontId="18" fillId="8" borderId="39" xfId="0" applyNumberFormat="1" applyFont="1" applyFill="1" applyBorder="1" applyAlignment="1" applyProtection="1">
      <alignment horizontal="center" vertical="center"/>
      <protection hidden="1"/>
    </xf>
    <xf numFmtId="43" fontId="18" fillId="8" borderId="39" xfId="2" applyNumberFormat="1" applyFont="1" applyFill="1" applyBorder="1" applyAlignment="1" applyProtection="1">
      <alignment horizontal="center" vertical="center" wrapText="1"/>
      <protection hidden="1"/>
    </xf>
    <xf numFmtId="165" fontId="3" fillId="9" borderId="0" xfId="0" applyNumberFormat="1" applyFont="1" applyFill="1" applyProtection="1">
      <protection hidden="1"/>
    </xf>
    <xf numFmtId="0" fontId="3" fillId="9" borderId="0" xfId="0" applyFont="1" applyFill="1" applyProtection="1">
      <protection hidden="1"/>
    </xf>
    <xf numFmtId="0" fontId="4" fillId="0" borderId="30" xfId="0" applyFont="1" applyBorder="1" applyProtection="1">
      <protection hidden="1"/>
    </xf>
    <xf numFmtId="0" fontId="24" fillId="0" borderId="40" xfId="0" applyFont="1" applyBorder="1" applyAlignment="1" applyProtection="1">
      <alignment horizontal="center"/>
      <protection hidden="1"/>
    </xf>
    <xf numFmtId="0" fontId="24" fillId="0" borderId="0" xfId="0" applyFont="1" applyAlignment="1" applyProtection="1">
      <alignment horizontal="center"/>
      <protection hidden="1"/>
    </xf>
    <xf numFmtId="0" fontId="24" fillId="0" borderId="0" xfId="0" applyFont="1" applyProtection="1">
      <protection hidden="1"/>
    </xf>
    <xf numFmtId="0" fontId="25" fillId="0" borderId="0" xfId="0" applyFont="1" applyAlignment="1" applyProtection="1">
      <alignment horizontal="center" vertical="center"/>
      <protection hidden="1"/>
    </xf>
    <xf numFmtId="0" fontId="25" fillId="0" borderId="0" xfId="0" applyFont="1" applyAlignment="1" applyProtection="1">
      <alignment horizontal="right"/>
      <protection hidden="1"/>
    </xf>
    <xf numFmtId="14" fontId="25" fillId="0" borderId="0" xfId="0" applyNumberFormat="1" applyFont="1" applyAlignment="1" applyProtection="1">
      <alignment horizontal="left"/>
      <protection hidden="1"/>
    </xf>
    <xf numFmtId="0" fontId="25" fillId="0" borderId="0" xfId="0" applyFont="1" applyProtection="1">
      <protection hidden="1"/>
    </xf>
    <xf numFmtId="0" fontId="25" fillId="0" borderId="0" xfId="0" applyFont="1" applyAlignment="1" applyProtection="1">
      <alignment horizontal="left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4" fillId="10" borderId="0" xfId="0" applyFont="1" applyFill="1" applyAlignment="1" applyProtection="1">
      <alignment horizontal="center"/>
      <protection hidden="1"/>
    </xf>
    <xf numFmtId="0" fontId="4" fillId="10" borderId="0" xfId="0" applyFont="1" applyFill="1" applyAlignment="1" applyProtection="1">
      <alignment horizontal="center"/>
      <protection hidden="1"/>
    </xf>
    <xf numFmtId="10" fontId="4" fillId="10" borderId="0" xfId="1" applyNumberFormat="1" applyFont="1" applyFill="1" applyProtection="1">
      <protection hidden="1"/>
    </xf>
    <xf numFmtId="9" fontId="4" fillId="10" borderId="0" xfId="1" applyFont="1" applyFill="1" applyProtection="1">
      <protection hidden="1"/>
    </xf>
    <xf numFmtId="44" fontId="4" fillId="0" borderId="0" xfId="0" applyNumberFormat="1" applyFont="1" applyProtection="1">
      <protection hidden="1"/>
    </xf>
    <xf numFmtId="0" fontId="4" fillId="0" borderId="0" xfId="0" applyFont="1" applyAlignment="1" applyProtection="1">
      <alignment horizontal="right"/>
      <protection hidden="1"/>
    </xf>
    <xf numFmtId="165" fontId="4" fillId="0" borderId="0" xfId="0" applyNumberFormat="1" applyFont="1" applyProtection="1">
      <protection hidden="1"/>
    </xf>
    <xf numFmtId="0" fontId="25" fillId="0" borderId="0" xfId="0" applyFont="1" applyAlignment="1" applyProtection="1">
      <alignment horizontal="left"/>
      <protection locked="0" hidden="1"/>
    </xf>
    <xf numFmtId="0" fontId="25" fillId="0" borderId="0" xfId="0" applyFont="1" applyProtection="1">
      <protection locked="0" hidden="1"/>
    </xf>
    <xf numFmtId="165" fontId="18" fillId="3" borderId="33" xfId="2" applyFont="1" applyFill="1" applyBorder="1" applyAlignment="1" applyProtection="1">
      <alignment horizontal="center" vertical="center" wrapText="1"/>
      <protection locked="0" hidden="1"/>
    </xf>
    <xf numFmtId="10" fontId="18" fillId="3" borderId="33" xfId="2" applyNumberFormat="1" applyFont="1" applyFill="1" applyBorder="1" applyAlignment="1" applyProtection="1">
      <alignment horizontal="center" vertical="center" wrapText="1"/>
      <protection locked="0" hidden="1"/>
    </xf>
    <xf numFmtId="10" fontId="18" fillId="3" borderId="33" xfId="0" applyNumberFormat="1" applyFont="1" applyFill="1" applyBorder="1" applyAlignment="1" applyProtection="1">
      <alignment horizontal="center" vertical="center"/>
      <protection locked="0" hidden="1"/>
    </xf>
    <xf numFmtId="165" fontId="18" fillId="7" borderId="33" xfId="2" applyFont="1" applyFill="1" applyBorder="1" applyAlignment="1" applyProtection="1">
      <alignment horizontal="center" vertical="center" wrapText="1"/>
      <protection locked="0" hidden="1"/>
    </xf>
    <xf numFmtId="10" fontId="18" fillId="0" borderId="33" xfId="2" applyNumberFormat="1" applyFont="1" applyFill="1" applyBorder="1" applyAlignment="1" applyProtection="1">
      <alignment horizontal="center" vertical="center" wrapText="1"/>
      <protection locked="0" hidden="1"/>
    </xf>
    <xf numFmtId="165" fontId="18" fillId="0" borderId="33" xfId="2" applyFont="1" applyFill="1" applyBorder="1" applyAlignment="1" applyProtection="1">
      <alignment horizontal="center" vertical="center" wrapText="1"/>
      <protection locked="0" hidden="1"/>
    </xf>
    <xf numFmtId="10" fontId="18" fillId="7" borderId="33" xfId="0" applyNumberFormat="1" applyFont="1" applyFill="1" applyBorder="1" applyAlignment="1" applyProtection="1">
      <alignment horizontal="center" vertical="center"/>
      <protection locked="0" hidden="1"/>
    </xf>
    <xf numFmtId="10" fontId="15" fillId="0" borderId="13" xfId="0" applyNumberFormat="1" applyFont="1" applyBorder="1" applyAlignment="1" applyProtection="1">
      <alignment horizontal="center"/>
      <protection locked="0" hidden="1"/>
    </xf>
    <xf numFmtId="10" fontId="15" fillId="0" borderId="14" xfId="0" applyNumberFormat="1" applyFont="1" applyBorder="1" applyAlignment="1" applyProtection="1">
      <alignment horizontal="center"/>
      <protection locked="0" hidden="1"/>
    </xf>
    <xf numFmtId="10" fontId="15" fillId="0" borderId="25" xfId="0" applyNumberFormat="1" applyFont="1" applyBorder="1" applyAlignment="1" applyProtection="1">
      <alignment horizontal="center"/>
      <protection locked="0" hidden="1"/>
    </xf>
    <xf numFmtId="10" fontId="15" fillId="0" borderId="26" xfId="0" applyNumberFormat="1" applyFont="1" applyBorder="1" applyAlignment="1" applyProtection="1">
      <alignment horizontal="center"/>
      <protection locked="0" hidden="1"/>
    </xf>
  </cellXfs>
  <cellStyles count="3">
    <cellStyle name="Normal" xfId="0" builtinId="0"/>
    <cellStyle name="Porcentagem" xfId="1" builtinId="5"/>
    <cellStyle name="Vírgula 2 2" xfId="2" xr:uid="{D5C97D74-1872-4EE2-A620-A8713598CF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calcChain" Target="calcChain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829235</xdr:colOff>
      <xdr:row>5</xdr:row>
      <xdr:rowOff>156882</xdr:rowOff>
    </xdr:from>
    <xdr:to>
      <xdr:col>13</xdr:col>
      <xdr:colOff>557349</xdr:colOff>
      <xdr:row>6</xdr:row>
      <xdr:rowOff>23307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DF902E68-CFAC-422A-A117-CA5BEDF97B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82635" y="1061757"/>
          <a:ext cx="7195714" cy="47400"/>
        </a:xfrm>
        <a:prstGeom prst="rect">
          <a:avLst/>
        </a:prstGeom>
      </xdr:spPr>
    </xdr:pic>
    <xdr:clientData/>
  </xdr:twoCellAnchor>
  <xdr:twoCellAnchor editAs="oneCell">
    <xdr:from>
      <xdr:col>13</xdr:col>
      <xdr:colOff>477338</xdr:colOff>
      <xdr:row>1</xdr:row>
      <xdr:rowOff>115953</xdr:rowOff>
    </xdr:from>
    <xdr:to>
      <xdr:col>14</xdr:col>
      <xdr:colOff>617744</xdr:colOff>
      <xdr:row>4</xdr:row>
      <xdr:rowOff>85744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8793481E-E272-4570-B82D-C89108FF0E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98338" y="296928"/>
          <a:ext cx="1073856" cy="512716"/>
        </a:xfrm>
        <a:prstGeom prst="rect">
          <a:avLst/>
        </a:prstGeom>
      </xdr:spPr>
    </xdr:pic>
    <xdr:clientData/>
  </xdr:twoCellAnchor>
  <xdr:twoCellAnchor editAs="oneCell">
    <xdr:from>
      <xdr:col>12</xdr:col>
      <xdr:colOff>324969</xdr:colOff>
      <xdr:row>2</xdr:row>
      <xdr:rowOff>11207</xdr:rowOff>
    </xdr:from>
    <xdr:to>
      <xdr:col>13</xdr:col>
      <xdr:colOff>288550</xdr:colOff>
      <xdr:row>4</xdr:row>
      <xdr:rowOff>58384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22E15A6-1EDB-4C37-9FB5-6AF7F714C0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12519" y="373157"/>
          <a:ext cx="897031" cy="40912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Users\BARUFI\Documents\BARUFI001-AOS-GRU%20Aerop\OR&#199;AMENTO%20-%20Terraplenagem%20TPS-3_REV04%20(GERAL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809512\modelo%20br153_parais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indices%20caracterizadore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Graficos\CARACT%20PAV%20EXISTENT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c\LECDEMOS\Hitaeng\PROJETOS\EMBASA\Ad-Feij&#227;o\BA-MENDES\Atrab1\LATIN\apg\Mc-APG\AT-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usto%20e%20Branco\_Projetos\_CONTRIBUI&#199;&#213;ES\Pavimenta&#231;&#227;o%20Cust&#243;dia%202017\_Projeto%20final%20aprovado%2006-04-17%20(padrao%20ok)\PLANILHA%20M&#218;LTIPLA%202.3%20REV%200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Users\ligia\Downloads\PLANILHA%20M&#218;LTIPLA%20V3.0.5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ORC\OrcamentoLicitacao\2010\Quilombola%2024-05-10\AGRESTE\ORC%20Sinapi%20-ReV%2001\147-Or&#231;amento-Rede%20&#193;gua-AGRESTE_50mm-REV%200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Usuarios\Marcus\SAA%20NovoHorizonte%20REV%20O1%20-%20280611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lucia\OneDrive\Documentos\Prefeitura-%20Surubim\Refer&#234;ncia%2012-201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&amp;B%20-%20Prefeituras\Bom%20Jardim\-%20Passagens%20Molhadas%20(CAIXA)%20-%20&#218;ltimo%20Ajuste\Or&#231;amento%20-%20Passagens%20Molhadas\Vers&#227;o%20passada\MEMORIAS%20DE%20CALCULO%20PMS%20BJ%20_rev10%20_final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PA\PROGRAMA%20&#193;GUA%20PARA%20TODOS%20-%20MIN-SDR\Projeto%20do%20MIN%20(CERB%20E%20CODEVASF)\Abastecimento\Atrab\tecsan\MC-Calc\MC-E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gabri\Desktop\PO_CFF_1046766-46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myllena.mergulhao\Desktop\ARQUIVOS%20MONTE%20VERDE\OR&#199;AMENTO%20DESAPROPRIA&#199;&#195;O%20MV%20=-%20camteiros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ESP_01\Documents%20and%20Settings\Gespt\Meus%20documentos\termos%20de%20referencia\barragem%20sta%20luzia\ANEXO%20II%20_PLANILHAS%20DE%20OR&#199;AMENTO%20ESTIMADO\Or&#231;amento%20%20-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OrcamentoLicitacao\2011\PAC%202%20-GRUPO%203\SAA%20INHAMBUPE\SIAA%20INHAMBUPE%20-FINAL%20200611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468\c\USU\RAS\VSI\TVA-98\cota&#231;&#227;o\Pre&#231;o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RC_01\Dados%20Corc\Marcus\Amplia&#231;&#227;o%20do%20SAA%20de%20Taquarandi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PREFEITURAS\GL&#211;RIA%20DO%20GOIT&#193;\____PROJETOS\2020\ACADEMIA%20RUI%20BARBOSA\Orcamento%20Praca%20Surubim%20MO274760081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.shortcut-targets-by-id\1RzHPUDCVXMcvj6I1ln274GQeDGKDuJIk\02%20-%20PROJETOS\SURUBIM\Recapeamento%20Diversas%20Ruas%20(SEINFRA-PE)\Orcamento%20Recapeamento%20Ruas%20Surubim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Documents%20and%20Settings\Castelar\Meus%20documentos\Backup%20Uni&#227;o%204-5%20(D)\OBRA%20CANOINHAS\Castellar%20Engenharia%20Ltda%20-%20CANOINHAS\FINAN&#199;AS\Uniao\Medi&#231;&#227;o%20Castellar\61MCBMI.DNIT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Descad%202005\Urb\Radial%204-Beira%20Rio\Orca%20eletrico%20beira%20rio-operario.xls" TargetMode="External"/></Relationships>
</file>

<file path=xl/externalLinks/_rels/externalLink2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E:\Downloads\Lote%2006%20-%20Sert&#227;o\CB-DOHDU-SPO-LOTE6_S.FRANCISCO-JAN-V1%20RV16-FINAL.xlsx" TargetMode="External"/><Relationship Id="rId1" Type="http://schemas.openxmlformats.org/officeDocument/2006/relationships/externalLinkPath" Target="CB-DOHDU-SPO-LOTE6_S.FRANCISCO-JAN-V1%20RV16-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missas"/>
      <sheetName val="Resumo EAP"/>
      <sheetName val="Orçamento Detalhado"/>
      <sheetName val="CPUs"/>
      <sheetName val="Tabela Custos"/>
      <sheetName val="ABC Serviços"/>
      <sheetName val="ABC Insumos"/>
      <sheetName val="PRO-08"/>
      <sheetName val="RELATA ANTIGO"/>
      <sheetName val="MARSHALL"/>
      <sheetName val="MATBET CUSTO"/>
      <sheetName val="INVENTÁ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ENTÁRIO"/>
      <sheetName val="COMPOSIÇÕES"/>
      <sheetName val="resumo financeiro"/>
      <sheetName val="DADOS"/>
      <sheetName val="MARSHALL"/>
      <sheetName val="MATBET CUSTO"/>
      <sheetName val="resumo_financeiro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"/>
      <sheetName val="B"/>
      <sheetName val="Planilha"/>
      <sheetName val="1.6"/>
      <sheetName val="PATO"/>
      <sheetName val="TLCB5"/>
      <sheetName val="TLMR"/>
      <sheetName val="MB"/>
      <sheetName val="Mão de Obra"/>
      <sheetName val="CROQUIS"/>
      <sheetName val="Preâmbulo"/>
      <sheetName val="Mapa de Localização do trecho"/>
      <sheetName val="Justificativas"/>
      <sheetName val="PLANILHA RESUMO DO PATO"/>
      <sheetName val="Metodologia"/>
      <sheetName val="QUESTÕES AMBIENTAIS"/>
      <sheetName val="p a t o 99 b"/>
      <sheetName val="Página 16"/>
      <sheetName val="calendário"/>
      <sheetName val="PNV 2008 - V1"/>
      <sheetName val="Produto 09"/>
      <sheetName val="Produto 10"/>
      <sheetName val="Produto 01"/>
      <sheetName val="Prod. 03A CREMA-CIB"/>
      <sheetName val="Proposta"/>
      <sheetName val="Planilha1"/>
      <sheetName val="aux"/>
      <sheetName val="Produto Novo - I"/>
      <sheetName val="Contrato Inicial"/>
      <sheetName val="indices caracterizadores"/>
      <sheetName val="Vínculo"/>
      <sheetName val="BRASIL"/>
      <sheetName val="6-Recursos"/>
      <sheetName val="3-Recursos"/>
      <sheetName val="2-Resumo Ct"/>
      <sheetName val="cadastro"/>
      <sheetName val="3- Recursos"/>
      <sheetName val="Índices de Reajustamento"/>
      <sheetName val="horário"/>
      <sheetName val="Percentual"/>
      <sheetName val="DADOS"/>
      <sheetName val="Subcontratados_Formal"/>
      <sheetName val="CPU's"/>
      <sheetName val="1.2.1"/>
      <sheetName val="SCO 07.2019"/>
      <sheetName val="precorc.xls"/>
      <sheetName val="Lista Suspensa"/>
      <sheetName val="procedimentos"/>
      <sheetName val="quantidades"/>
      <sheetName val="RESUMO"/>
      <sheetName val="compos1"/>
      <sheetName val="projeto"/>
      <sheetName val="Resumo-SIS"/>
      <sheetName val="2.6-Diárias"/>
      <sheetName val="Equi-SIS"/>
      <sheetName val="NF 131"/>
      <sheetName val="Plan 2.7"/>
      <sheetName val="fresagem de pista ago-98"/>
      <sheetName val="VISTEM"/>
    </sheetNames>
    <sheetDataSet>
      <sheetData sheetId="0">
        <row r="3">
          <cell r="B3" t="str">
            <v>ISP</v>
          </cell>
          <cell r="C3" t="str">
            <v>ICDS</v>
          </cell>
          <cell r="D3" t="str">
            <v>ICDP</v>
          </cell>
          <cell r="E3" t="str">
            <v>ICDE</v>
          </cell>
        </row>
        <row r="4">
          <cell r="A4" t="str">
            <v>EXCELENTE</v>
          </cell>
          <cell r="B4">
            <v>0</v>
          </cell>
          <cell r="C4">
            <v>2.52</v>
          </cell>
          <cell r="D4">
            <v>1.1200000000000001</v>
          </cell>
          <cell r="E4">
            <v>0</v>
          </cell>
        </row>
        <row r="5">
          <cell r="A5" t="str">
            <v>BOM</v>
          </cell>
          <cell r="B5">
            <v>9.86</v>
          </cell>
          <cell r="C5">
            <v>32.18</v>
          </cell>
          <cell r="D5">
            <v>39.72</v>
          </cell>
          <cell r="E5">
            <v>8.2799999999999994</v>
          </cell>
        </row>
        <row r="6">
          <cell r="A6" t="str">
            <v>REGULAR</v>
          </cell>
          <cell r="B6">
            <v>75.14</v>
          </cell>
          <cell r="C6">
            <v>12.9</v>
          </cell>
          <cell r="D6">
            <v>44.48</v>
          </cell>
          <cell r="E6">
            <v>52.96</v>
          </cell>
        </row>
        <row r="7">
          <cell r="A7" t="str">
            <v>MAU</v>
          </cell>
          <cell r="B7">
            <v>0.32</v>
          </cell>
          <cell r="C7">
            <v>37.72</v>
          </cell>
          <cell r="D7">
            <v>0</v>
          </cell>
          <cell r="E7">
            <v>24.08</v>
          </cell>
        </row>
        <row r="8">
          <cell r="A8" t="str">
            <v>PÉSSIMO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</row>
        <row r="9">
          <cell r="A9" t="str">
            <v>Total</v>
          </cell>
          <cell r="B9">
            <v>85.32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3">
          <cell r="B3">
            <v>0</v>
          </cell>
        </row>
      </sheetData>
      <sheetData sheetId="11">
        <row r="3">
          <cell r="B3">
            <v>0</v>
          </cell>
        </row>
      </sheetData>
      <sheetData sheetId="12">
        <row r="3">
          <cell r="B3">
            <v>0</v>
          </cell>
        </row>
      </sheetData>
      <sheetData sheetId="13">
        <row r="3">
          <cell r="B3">
            <v>85.3199462890625</v>
          </cell>
        </row>
      </sheetData>
      <sheetData sheetId="14">
        <row r="3">
          <cell r="B3">
            <v>0</v>
          </cell>
        </row>
      </sheetData>
      <sheetData sheetId="15">
        <row r="3">
          <cell r="B3">
            <v>85.3199462890625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trada"/>
      <sheetName val="aux"/>
      <sheetName val="graficos"/>
      <sheetName val="graficos (2)"/>
      <sheetName val="A"/>
      <sheetName val="p a t o 99 b"/>
      <sheetName val="DADOS"/>
      <sheetName val="INVENTÁRIO262"/>
      <sheetName val="SERVIÇOS"/>
      <sheetName val="61M-CBMI"/>
      <sheetName val="Produto 09"/>
      <sheetName val="Produto 10"/>
      <sheetName val="Produto 01"/>
      <sheetName val="Prod. 03A CREMA-CIB"/>
      <sheetName val="Reaproveitamento_de_formas"/>
      <sheetName val="PCOMP-06-11-2006"/>
      <sheetName val="inventário"/>
      <sheetName val="1.6"/>
      <sheetName val="Orçam. AET"/>
      <sheetName val="Tab. Consultoria-Set-12"/>
      <sheetName val="Calendário"/>
      <sheetName val="MB"/>
      <sheetName val="equipamentos"/>
      <sheetName val="Vínculo"/>
      <sheetName val="Orçamento Total"/>
      <sheetName val="Percentual"/>
      <sheetName val="elétrica"/>
      <sheetName val="IDENTIFICAÇÃO"/>
      <sheetName val="Insumos"/>
      <sheetName val="P reaj x P atual"/>
      <sheetName val="PPV revisão_13.02.08"/>
      <sheetName val="Cadastro Medição"/>
      <sheetName val="Geral"/>
      <sheetName val="8ª mp_br_459"/>
      <sheetName val="projeto"/>
      <sheetName val="fresagem de pista ago-98"/>
      <sheetName val="Página 16"/>
      <sheetName val="tab. consultoria jan-11"/>
    </sheetNames>
    <sheetDataSet>
      <sheetData sheetId="0">
        <row r="6">
          <cell r="B6">
            <v>11.439114391143912</v>
          </cell>
        </row>
      </sheetData>
      <sheetData sheetId="1">
        <row r="6">
          <cell r="B6">
            <v>11.439114391143912</v>
          </cell>
          <cell r="C6">
            <v>33.210332103321036</v>
          </cell>
          <cell r="D6">
            <v>9.9630996309963091</v>
          </cell>
          <cell r="E6">
            <v>37.269372693726936</v>
          </cell>
          <cell r="F6">
            <v>8.1180811808118083</v>
          </cell>
        </row>
        <row r="8">
          <cell r="B8">
            <v>36.531365313653133</v>
          </cell>
          <cell r="C8">
            <v>14.760147601476014</v>
          </cell>
          <cell r="D8">
            <v>4.7970479704797047</v>
          </cell>
          <cell r="E8">
            <v>36.531365313653133</v>
          </cell>
          <cell r="F8">
            <v>7.3800738007380069</v>
          </cell>
        </row>
        <row r="10">
          <cell r="B10">
            <v>11.439114391143912</v>
          </cell>
          <cell r="C10">
            <v>23.247232472324722</v>
          </cell>
          <cell r="D10">
            <v>9.9630996309963091</v>
          </cell>
          <cell r="E10">
            <v>3.3210332103321036</v>
          </cell>
          <cell r="F10">
            <v>52.02952029520295</v>
          </cell>
        </row>
        <row r="12">
          <cell r="B12">
            <v>0</v>
          </cell>
          <cell r="C12">
            <v>45.38745387453875</v>
          </cell>
          <cell r="D12">
            <v>1.107011070110701</v>
          </cell>
          <cell r="E12">
            <v>53.505535055350549</v>
          </cell>
          <cell r="F12">
            <v>0</v>
          </cell>
        </row>
        <row r="14">
          <cell r="B14">
            <v>0</v>
          </cell>
          <cell r="C14">
            <v>45.38745387453875</v>
          </cell>
          <cell r="D14">
            <v>1.107011070110701</v>
          </cell>
          <cell r="E14">
            <v>53.505535055350549</v>
          </cell>
          <cell r="F14">
            <v>0</v>
          </cell>
        </row>
        <row r="16">
          <cell r="B16">
            <v>100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</row>
        <row r="22">
          <cell r="B22">
            <v>0</v>
          </cell>
          <cell r="C22">
            <v>46.494464944649444</v>
          </cell>
          <cell r="D22">
            <v>53.505535055350549</v>
          </cell>
          <cell r="E22">
            <v>0</v>
          </cell>
          <cell r="F22">
            <v>0</v>
          </cell>
          <cell r="I22">
            <v>0</v>
          </cell>
          <cell r="J22">
            <v>2.52</v>
          </cell>
          <cell r="K22">
            <v>2.9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46.494464944649444</v>
          </cell>
          <cell r="C24">
            <v>0</v>
          </cell>
          <cell r="D24">
            <v>4.7970479704797047</v>
          </cell>
          <cell r="E24">
            <v>48.708487084870846</v>
          </cell>
          <cell r="F24">
            <v>0</v>
          </cell>
          <cell r="I24">
            <v>2.52</v>
          </cell>
          <cell r="J24">
            <v>0</v>
          </cell>
          <cell r="K24">
            <v>0.26</v>
          </cell>
          <cell r="L24">
            <v>2.64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54.243542435424352</v>
          </cell>
          <cell r="C26">
            <v>45.756457564575648</v>
          </cell>
          <cell r="D26">
            <v>0</v>
          </cell>
          <cell r="E26">
            <v>0</v>
          </cell>
          <cell r="F26">
            <v>0</v>
          </cell>
          <cell r="I26">
            <v>2.94</v>
          </cell>
          <cell r="J26">
            <v>2.48</v>
          </cell>
          <cell r="K26">
            <v>0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0</v>
          </cell>
          <cell r="D28">
            <v>49.815498154981555</v>
          </cell>
          <cell r="E28">
            <v>50.184501845018445</v>
          </cell>
          <cell r="F28">
            <v>0</v>
          </cell>
          <cell r="I28">
            <v>0</v>
          </cell>
          <cell r="J28">
            <v>0</v>
          </cell>
          <cell r="K28">
            <v>2.7</v>
          </cell>
          <cell r="L28">
            <v>2.72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m"/>
      <sheetName val="KsKr"/>
      <sheetName val="Etapa Única"/>
      <sheetName val="Trans.2o. trecho"/>
      <sheetName val="Jacaraci"/>
      <sheetName val="Demanda-Total"/>
      <sheetName val="V reservação"/>
      <sheetName val="Pre dimensADUTORA"/>
      <sheetName val="Lista"/>
      <sheetName val="Zona A"/>
      <sheetName val="Zona B"/>
      <sheetName val="ETA-Mat"/>
    </sheetNames>
    <sheetDataSet>
      <sheetData sheetId="0" refreshError="1"/>
      <sheetData sheetId="1" refreshError="1"/>
      <sheetData sheetId="2" refreshError="1">
        <row r="125">
          <cell r="C125">
            <v>15.399999999999977</v>
          </cell>
          <cell r="E125">
            <v>19.659999999999968</v>
          </cell>
        </row>
        <row r="126">
          <cell r="C126">
            <v>15.542336341085161</v>
          </cell>
          <cell r="E126">
            <v>19.802336341085152</v>
          </cell>
        </row>
        <row r="127">
          <cell r="C127">
            <v>16.257148068197694</v>
          </cell>
          <cell r="E127">
            <v>20.517148068197685</v>
          </cell>
        </row>
        <row r="128">
          <cell r="C128">
            <v>17.518811323131445</v>
          </cell>
          <cell r="E128">
            <v>21.778811323131436</v>
          </cell>
        </row>
        <row r="129">
          <cell r="C129">
            <v>19.303780580867624</v>
          </cell>
          <cell r="E129">
            <v>23.563780580867615</v>
          </cell>
        </row>
        <row r="130">
          <cell r="C130">
            <v>21.598989322352281</v>
          </cell>
          <cell r="E130">
            <v>25.858989322352272</v>
          </cell>
        </row>
        <row r="131">
          <cell r="C131">
            <v>24.396686091835932</v>
          </cell>
          <cell r="E131">
            <v>28.656686091835923</v>
          </cell>
        </row>
        <row r="132">
          <cell r="C132">
            <v>27.42734006018452</v>
          </cell>
          <cell r="E132">
            <v>31.687340060184511</v>
          </cell>
        </row>
        <row r="133">
          <cell r="C133">
            <v>31.13573066002607</v>
          </cell>
          <cell r="E133">
            <v>35.395730660026061</v>
          </cell>
        </row>
        <row r="134">
          <cell r="C134">
            <v>35.325379219265528</v>
          </cell>
          <cell r="E134">
            <v>39.585379219265519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al"/>
      <sheetName val="Novo!"/>
      <sheetName val="Dados"/>
      <sheetName val="BDI"/>
      <sheetName val="Orçamento"/>
      <sheetName val="Memória"/>
      <sheetName val="Comp"/>
      <sheetName val="Cot"/>
      <sheetName val="CronoFF"/>
      <sheetName val="QCI"/>
      <sheetName val="Memorial Descritivo"/>
      <sheetName val="Licitação"/>
      <sheetName val="CronoFF-L"/>
      <sheetName val="QCI-L"/>
      <sheetName val="BM"/>
      <sheetName val="RRE"/>
      <sheetName val="OFÍCIO"/>
      <sheetName val="CC"/>
    </sheetNames>
    <sheetDataSet>
      <sheetData sheetId="0" refreshError="1"/>
      <sheetData sheetId="1" refreshError="1"/>
      <sheetData sheetId="2">
        <row r="29">
          <cell r="G29">
            <v>42917</v>
          </cell>
        </row>
      </sheetData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PLANILHA MÚLTIPLA V3.0.5"/>
    </sheetNames>
    <sheetDataSet>
      <sheetData sheetId="0"/>
      <sheetData sheetId="1">
        <row r="18">
          <cell r="F18" t="str">
            <v>(SELECIONAR)</v>
          </cell>
        </row>
      </sheetData>
      <sheetData sheetId="2"/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M"/>
      <sheetName val="ListaS"/>
      <sheetName val="CRITÉRIOS"/>
      <sheetName val="SER"/>
      <sheetName val="MAT"/>
      <sheetName val="LIGAÇÕES DOMICILIARES (MAT)"/>
      <sheetName val="LIGAÇÕES DOMICILIARES (SER)"/>
    </sheetNames>
    <sheetDataSet>
      <sheetData sheetId="0"/>
      <sheetData sheetId="1"/>
      <sheetData sheetId="2"/>
      <sheetData sheetId="3"/>
      <sheetData sheetId="4"/>
      <sheetData sheetId="5"/>
      <sheetData sheetId="6">
        <row r="13">
          <cell r="K13">
            <v>1.3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"/>
      <sheetName val="Mat"/>
      <sheetName val="Resumo"/>
      <sheetName val="CRONOGRAMA"/>
      <sheetName val="QCI"/>
    </sheetNames>
    <sheetDataSet>
      <sheetData sheetId="0" refreshError="1">
        <row r="9">
          <cell r="E9">
            <v>1</v>
          </cell>
        </row>
        <row r="10">
          <cell r="I10">
            <v>1.07853764</v>
          </cell>
        </row>
        <row r="11">
          <cell r="I11">
            <v>1.2373000000000001</v>
          </cell>
        </row>
      </sheetData>
      <sheetData sheetId="1" refreshError="1">
        <row r="9">
          <cell r="J9">
            <v>1.07853764</v>
          </cell>
        </row>
      </sheetData>
      <sheetData sheetId="2"/>
      <sheetData sheetId="3"/>
      <sheetData sheetId="4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utorial"/>
      <sheetName val="Analitico"/>
      <sheetName val="Banco"/>
      <sheetName val="Composições"/>
      <sheetName val="Cotações"/>
      <sheetName val="Relatórios"/>
      <sheetName val="Busca"/>
    </sheetNames>
    <sheetDataSet>
      <sheetData sheetId="0"/>
      <sheetData sheetId="1"/>
      <sheetData sheetId="2"/>
      <sheetData sheetId="3"/>
      <sheetData sheetId="4">
        <row r="20">
          <cell r="B20" t="str">
            <v>ÍNDICE</v>
          </cell>
        </row>
      </sheetData>
      <sheetData sheetId="5">
        <row r="1">
          <cell r="A1" t="str">
            <v>DADOS DOS RELATÓRIOS IMPORTADOS</v>
          </cell>
        </row>
        <row r="5">
          <cell r="A5" t="str">
            <v>TIPO</v>
          </cell>
        </row>
        <row r="6">
          <cell r="A6" t="str">
            <v>SINAPI</v>
          </cell>
        </row>
        <row r="7">
          <cell r="A7" t="str">
            <v>SINAPI-I</v>
          </cell>
        </row>
        <row r="8">
          <cell r="A8" t="str">
            <v>SINAPI-I</v>
          </cell>
        </row>
        <row r="9">
          <cell r="A9" t="str">
            <v>SINAPI</v>
          </cell>
        </row>
        <row r="10">
          <cell r="A10" t="str">
            <v>SINAPI-I</v>
          </cell>
        </row>
        <row r="11">
          <cell r="A11" t="str">
            <v>SINAPI-I</v>
          </cell>
        </row>
      </sheetData>
      <sheetData sheetId="6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CAM_BAIXO)"/>
      <sheetName val="(CAM_CIMA)"/>
      <sheetName val="SONDAGEM CAMARÁ DE CIMA"/>
      <sheetName val="SONDAGEM CAMARÁ DE BAIXO"/>
      <sheetName val="MEMÓRIA GERAL (SINAPI)"/>
      <sheetName val="2.Memória Auxiliar - CAM.BAIXO2"/>
      <sheetName val="3. Memória Auxiliar - CAM.CIMA2"/>
      <sheetName val="MEMÓRIA GERAL (SICRO)"/>
      <sheetName val="3. Memória Auxiliar - CAM. CIMA"/>
      <sheetName val="MEMÓRIA GERAL"/>
      <sheetName val="COMPOSIÇÕES"/>
      <sheetName val="COTAÇÕ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ço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BDI (1)"/>
      <sheetName val="BDI (2)"/>
      <sheetName val="PO"/>
      <sheetName val="PLQ"/>
      <sheetName val="CFF"/>
    </sheetNames>
    <sheetDataSet>
      <sheetData sheetId="0">
        <row r="38">
          <cell r="A38">
            <v>43374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camento teste"/>
      <sheetName val="MC DEM MV"/>
      <sheetName val="BASE DEMOL com canteiro"/>
      <sheetName val="BASE VERIF PARÂMETROS"/>
      <sheetName val="RESUMO PARÂMETROS"/>
    </sheetNames>
    <sheetDataSet>
      <sheetData sheetId="0"/>
      <sheetData sheetId="1" refreshError="1"/>
      <sheetData sheetId="2"/>
      <sheetData sheetId="3" refreshError="1"/>
      <sheetData sheetId="4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"/>
      <sheetName val="despesas"/>
      <sheetName val="equipe"/>
      <sheetName val="Serv.Geo"/>
      <sheetName val="Serv.graf."/>
      <sheetName val="Serv.top"/>
    </sheetNames>
    <sheetDataSet>
      <sheetData sheetId="0">
        <row r="2">
          <cell r="D2">
            <v>1.06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 GERAL"/>
      <sheetName val="RESUMO CERB"/>
      <sheetName val="SERVIÇOS "/>
      <sheetName val="MATERIAIS"/>
      <sheetName val="RESUMO"/>
      <sheetName val="CRONOGRAMA"/>
      <sheetName val="QCI"/>
    </sheetNames>
    <sheetDataSet>
      <sheetData sheetId="0"/>
      <sheetData sheetId="1"/>
      <sheetData sheetId="2">
        <row r="10">
          <cell r="G10">
            <v>1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PRO-08"/>
      <sheetName val="Testes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Equipamentos"/>
      <sheetName val="Viaduto S. Pompeu"/>
      <sheetName val="PRO_08"/>
      <sheetName val="2.2.5.CBUQ"/>
      <sheetName val="2.2.5.PMQ"/>
      <sheetName val="CPV"/>
      <sheetName val="Planejado"/>
      <sheetName val="FRETE"/>
      <sheetName val="PROJETO"/>
      <sheetName val="Mat."/>
      <sheetName val="M.O."/>
      <sheetName val="Teor"/>
      <sheetName val="Preços"/>
      <sheetName val="Resumo Financeiro"/>
      <sheetName val="QuQuant"/>
      <sheetName val="DG"/>
      <sheetName val="Medição (2"/>
      <sheetName val="Medição Completa"/>
      <sheetName val="TPU-MARÇO_2002"/>
      <sheetName val="Capa Resumo"/>
      <sheetName val="Capa Anexo II"/>
      <sheetName val="Capa Anexo III"/>
      <sheetName val="Capa Anexo IV"/>
      <sheetName val="CRONFISFIN_"/>
      <sheetName val=" PIPEWORK 1  "/>
      <sheetName val="Anex. II Plan.A"/>
      <sheetName val="Anex. III Plan.B"/>
      <sheetName val="Anex IX Enc  Soc B"/>
      <sheetName val="Anex V Plan. Equipam."/>
      <sheetName val="Anex VI Fornec. Div"/>
      <sheetName val="PREDIO 3BL"/>
      <sheetName val="Parametros"/>
      <sheetName val="Indices"/>
      <sheetName val="medicao"/>
      <sheetName val="Reaj"/>
      <sheetName val="RESUMO_AUT1"/>
      <sheetName val="RESUMO CD"/>
      <sheetName val="1- BANCO DE DADOS MOB-DESM"/>
      <sheetName val="CUSTO INDIRETO"/>
      <sheetName val="CR LOTE 02"/>
      <sheetName val="Página 16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1ExecuçServiços"/>
      <sheetName val="P A T O 98 D"/>
      <sheetName val="ficha medição"/>
      <sheetName val="procedimentos"/>
      <sheetName val="Capa Memória de Calc"/>
      <sheetName val="P A T O"/>
      <sheetName val="AVANÇO FÍSI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iços"/>
      <sheetName val="Materiais"/>
      <sheetName val="Resumo"/>
      <sheetName val="Cronograma"/>
    </sheetNames>
    <sheetDataSet>
      <sheetData sheetId="0" refreshError="1">
        <row r="5">
          <cell r="H5">
            <v>1.2694000000000001</v>
          </cell>
        </row>
        <row r="7">
          <cell r="E7">
            <v>1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definedNames>
      <definedName name="linhaSINAPIxls" refersTo="='PO'!$X1" sheetId="2"/>
    </defined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--PLANILHA GLOBAL-- (4)"/>
      <sheetName val="ORÇAMENTO"/>
      <sheetName val="MEM. CALCULO"/>
      <sheetName val="MEM CALC MOBILIZA-DESMOBILIZA"/>
      <sheetName val="--PLANILHA GLOBAL--"/>
      <sheetName val="RESUMO_DESON"/>
      <sheetName val="CRONOGRAMA_com_DESON"/>
      <sheetName val="BDI_PAV_DESONERADO_26,01%"/>
      <sheetName val="BDI_PAV_ONERADO_20,00%"/>
      <sheetName val="BDI_DIFERENC_DESONERADO_16,54%"/>
      <sheetName val="BDI_DIFERENC_ONERADO_11,10%"/>
      <sheetName val="_RESUMO COMPARATIVO_"/>
    </sheetNames>
    <sheetDataSet>
      <sheetData sheetId="0"/>
      <sheetData sheetId="1"/>
      <sheetData sheetId="2"/>
      <sheetData sheetId="3"/>
      <sheetData sheetId="4">
        <row r="1307">
          <cell r="D1307" t="str">
            <v>4813</v>
          </cell>
          <cell r="E1307" t="str">
            <v>PLACA DE OBRA (PARA CONSTRUCAO CIVIL) EM CHAPA GALVANIZADA *N. 22*, ADESIVADA, DE *2,0 X 1,125* M</v>
          </cell>
          <cell r="F1307" t="str">
            <v>M2</v>
          </cell>
          <cell r="G1307">
            <v>300</v>
          </cell>
          <cell r="H1307">
            <v>300</v>
          </cell>
        </row>
        <row r="1308">
          <cell r="D1308" t="str">
            <v>001</v>
          </cell>
          <cell r="E1308" t="str">
            <v>MOBILIZAÇÃO</v>
          </cell>
          <cell r="F1308" t="str">
            <v>UN</v>
          </cell>
          <cell r="G1308">
            <v>827.85</v>
          </cell>
          <cell r="H1308">
            <v>846.56</v>
          </cell>
        </row>
        <row r="1309">
          <cell r="D1309" t="str">
            <v>002</v>
          </cell>
          <cell r="E1309" t="str">
            <v>DESMOBILIZAÇÃO</v>
          </cell>
          <cell r="F1309" t="str">
            <v>UN</v>
          </cell>
          <cell r="G1309">
            <v>827.85</v>
          </cell>
          <cell r="H1309">
            <v>846.56</v>
          </cell>
        </row>
        <row r="1310">
          <cell r="D1310" t="str">
            <v>41903</v>
          </cell>
          <cell r="E1310" t="str">
            <v>EMULSAO ASFALTICA CATIONICA RR-2C PARA USO EM PAVIMENTACAO ASFALTICA (COLETADO CAIXA NA ANP ACRESCIDO DE ICMS)</v>
          </cell>
          <cell r="F1310" t="str">
            <v>KG</v>
          </cell>
          <cell r="G1310">
            <v>2.5</v>
          </cell>
          <cell r="H1310">
            <v>2.5</v>
          </cell>
        </row>
        <row r="1311">
          <cell r="D1311" t="str">
            <v>41899</v>
          </cell>
          <cell r="E1311" t="str">
            <v>CIMENTO ASFALTICO DE PETROLEO A GRANEL (CAP) 50/70 (COLETADO CAIXA NA ANP ACRESCIDO DE ICMS)</v>
          </cell>
          <cell r="F1311" t="str">
            <v>T</v>
          </cell>
          <cell r="G1311">
            <v>2934.17</v>
          </cell>
          <cell r="H1311">
            <v>2934.17</v>
          </cell>
        </row>
        <row r="1312">
          <cell r="D1312" t="str">
            <v>93176</v>
          </cell>
          <cell r="E1312" t="str">
            <v>TRANSPORTE DE MATERIAL ASFALTICO, COM CAMINHÃO COM CAPACIDADE DE 30000 L EM RODOVIA PAVIMENTADA PARA DISTÂNCIAS MÉDIAS DE TRANSPORTE SUPERIORES A 100 KM. AF_02/2016</v>
          </cell>
          <cell r="F1312" t="str">
            <v>TXKM</v>
          </cell>
          <cell r="G1312">
            <v>0.51</v>
          </cell>
          <cell r="H1312">
            <v>0.52</v>
          </cell>
        </row>
        <row r="1313">
          <cell r="D1313" t="str">
            <v>93599</v>
          </cell>
          <cell r="E1313" t="str">
            <v>TRANSPORTE COM CAMINHÃO BASCULANTE DE 14 M3, EM VIA URBANA PAVIMENTADA, DMT ACIMA DE 30 KM (UNIDADE: TXKM). AF_04/2016</v>
          </cell>
          <cell r="F1313" t="str">
            <v>TXKM</v>
          </cell>
          <cell r="G1313">
            <v>0.43</v>
          </cell>
          <cell r="H1313">
            <v>0.44</v>
          </cell>
        </row>
        <row r="1314">
          <cell r="D1314" t="str">
            <v>006</v>
          </cell>
          <cell r="E1314" t="str">
            <v>USINAGEM DE CBUQ COM CAP 50/70, PARA BINDER, EXCLUSIVE CAP 50/70 (FONTE: SINAPI 72963, MAR/2020)</v>
          </cell>
          <cell r="F1314" t="str">
            <v>T</v>
          </cell>
          <cell r="G1314">
            <v>75.42</v>
          </cell>
          <cell r="H1314">
            <v>75.739999999999995</v>
          </cell>
        </row>
        <row r="1315">
          <cell r="D1315" t="str">
            <v>007</v>
          </cell>
          <cell r="E1315" t="str">
            <v>USINAGEM DE CBUQ COM CAP 50/70, PARA CAPA DE ROLAMENTO, EXCLUSIVE CAP 50/70 (FONTE: SINAPI 72962, MAR/2020)</v>
          </cell>
          <cell r="F1315" t="str">
            <v>T</v>
          </cell>
          <cell r="G1315">
            <v>88.21</v>
          </cell>
          <cell r="H1315">
            <v>88.52</v>
          </cell>
        </row>
        <row r="1316">
          <cell r="D1316" t="str">
            <v>003</v>
          </cell>
          <cell r="E1316" t="str">
            <v>EXECUÇÃO DE PINTURA DE LIGAÇÃO COM EMULSÃO ASFÁLTICA RR-2C, EXCLUSIVE RR-2C (FONTE: SINAPI 96402, MAR/2020)</v>
          </cell>
          <cell r="F1316" t="str">
            <v>M2</v>
          </cell>
          <cell r="G1316">
            <v>0.67</v>
          </cell>
          <cell r="H1316">
            <v>0.73</v>
          </cell>
        </row>
        <row r="1317">
          <cell r="D1317" t="str">
            <v>004</v>
          </cell>
          <cell r="E1317" t="str">
            <v>EXECUÇÃO DE PAVIMENTO COM APLICAÇÃO DE CONCRETO ASFÁLTICO, CAMADA DE BINDER - EXCLUSIVE CARGA E TRANSPORTE, EXCLUSIVE CBUQ (FONTE: SINAPI 95996, MAR/2020)</v>
          </cell>
          <cell r="F1317" t="str">
            <v>M3</v>
          </cell>
          <cell r="G1317">
            <v>63.53</v>
          </cell>
          <cell r="H1317">
            <v>67.62</v>
          </cell>
        </row>
        <row r="1318">
          <cell r="D1318" t="str">
            <v>005</v>
          </cell>
          <cell r="E1318" t="str">
            <v>EXECUÇÃO DE PAVIMENTO COM APLICAÇÃO DE CONCRETO ASFÁLTICO, CAMADA DE ROLAMENTO - EXCLUSIVE CARGA E TRANSPORTE, EXCLUSIVE CBUQ (FONTE: SINAPI 95995, MAR/2020)</v>
          </cell>
          <cell r="F1318" t="str">
            <v>M3</v>
          </cell>
          <cell r="G1318">
            <v>87.81</v>
          </cell>
          <cell r="H1318">
            <v>93.54</v>
          </cell>
        </row>
        <row r="1319">
          <cell r="D1319" t="str">
            <v>72947</v>
          </cell>
          <cell r="E1319" t="str">
            <v>SINALIZACAO HORIZONTAL COM TINTA RETRORREFLETIVA A BASE DE RESINA ACRILICA COM MICROESFERAS DE VIDRO</v>
          </cell>
          <cell r="F1319" t="str">
            <v>M2</v>
          </cell>
          <cell r="G1319">
            <v>13.99</v>
          </cell>
          <cell r="H1319">
            <v>14.08</v>
          </cell>
        </row>
        <row r="1320">
          <cell r="D1320" t="str">
            <v>34723</v>
          </cell>
          <cell r="E1320" t="str">
            <v>PLACA DE SINALIZACAO EM CHAPA DE ACO NUM 16 COM PINTURA REFLETIVA, INCLUSIVE SUPORTE - FORNECIMENTO E INSTALAÇÃO</v>
          </cell>
          <cell r="F1320" t="str">
            <v>M3</v>
          </cell>
          <cell r="G1320">
            <v>693</v>
          </cell>
          <cell r="H1320">
            <v>693</v>
          </cell>
        </row>
        <row r="1321">
          <cell r="D1321" t="str">
            <v>10848</v>
          </cell>
          <cell r="E1321" t="str">
            <v>PLACA DE INAUGURACAO METALICA, *40* CM X *60* CM</v>
          </cell>
          <cell r="F1321" t="str">
            <v>UN</v>
          </cell>
          <cell r="G1321">
            <v>904.5</v>
          </cell>
          <cell r="H1321">
            <v>904.5</v>
          </cell>
        </row>
        <row r="1322">
          <cell r="D1322" t="str">
            <v>008</v>
          </cell>
          <cell r="E1322" t="str">
            <v>DEMOLIÇÃO MANUAL DE PISO CIMENTADO SOBRE LASTRO DE CONCRETO (FONTE: ORSE 000016, DEZ/2019)</v>
          </cell>
          <cell r="F1322" t="str">
            <v>M²</v>
          </cell>
          <cell r="G1322">
            <v>18.61</v>
          </cell>
          <cell r="H1322">
            <v>20.65</v>
          </cell>
        </row>
        <row r="1323">
          <cell r="D1323" t="str">
            <v>94990</v>
          </cell>
          <cell r="E1323" t="str">
            <v>EXECUÇÃO DE PASSEIO (CALÇADA) OU PISO DE CONCRETO COM CONCRETO MOLDADO IN LOCO, FEITO EM OBRA, ACABAMENTO CONVENCIONAL, NÃO ARMADO. AF_07/2016</v>
          </cell>
          <cell r="F1323" t="str">
            <v>M3</v>
          </cell>
          <cell r="G1323">
            <v>531.21</v>
          </cell>
          <cell r="H1323">
            <v>557.62</v>
          </cell>
        </row>
        <row r="1324">
          <cell r="D1324" t="str">
            <v>009</v>
          </cell>
          <cell r="E1324" t="str">
            <v>PISO TÁTIL DIRECIONAL E/OU ALERTA, DE CONCRETO, NA COR NATURAL, P/DEFICIENTES VISUAIS, DIMENSÕES 40X40CM, APLICADO COM ARGAMASSA INDUSTRIALIZADA AC-II, REJUNTADO, EXCLUSIVE REGULARIZAÇÃO DE BASE (FONTE: ORSE 012039, DEZ/2019)</v>
          </cell>
          <cell r="F1324" t="str">
            <v>M²</v>
          </cell>
          <cell r="G1324">
            <v>78.59</v>
          </cell>
          <cell r="H1324">
            <v>81.52</v>
          </cell>
        </row>
        <row r="1325"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H1325">
            <v>0</v>
          </cell>
        </row>
        <row r="1326"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H1326">
            <v>0</v>
          </cell>
        </row>
        <row r="1327"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H1327">
            <v>0</v>
          </cell>
        </row>
        <row r="1328"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H1328">
            <v>0</v>
          </cell>
        </row>
        <row r="1329"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H1329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Serviços"/>
      <sheetName val="Solicitação Interna de Fab"/>
      <sheetName val="aux"/>
      <sheetName val="Anual"/>
      <sheetName val="equip auxili"/>
      <sheetName val="INDIRETOS"/>
      <sheetName val="veiculos"/>
      <sheetName val="COMPOS1"/>
      <sheetName val="Calendário"/>
      <sheetName val="Clientes"/>
      <sheetName val="Mão de Obra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DSS_04"/>
      <sheetName val="Fresagem"/>
      <sheetName val="Meio-fio"/>
      <sheetName val="PintLigacao"/>
      <sheetName val="PMQ"/>
      <sheetName val="STC_01"/>
      <sheetName val="CS#"/>
      <sheetName val="CUSTO INDIRETO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[61MCBMI.DNIT.XLS]61M_CBMI_MA_2"/>
      <sheetName val="[61MCBMI.DNIT.XLS]61M-CBMI:MAT-"/>
      <sheetName val="[61MCBMI.DNIT.XLS][61MCBMI.DNIT"/>
      <sheetName val="Custo Equip"/>
      <sheetName val="SICRO"/>
      <sheetName val="DEQ"/>
      <sheetName val="PT"/>
      <sheetName val="SERVIÇOS digitado"/>
      <sheetName val="EQUIPO1"/>
      <sheetName val="Produto 09"/>
      <sheetName val="Produto 10"/>
      <sheetName val="Produto 01"/>
      <sheetName val="Prod. 03A CREMA-CIB"/>
      <sheetName val="icatu"/>
      <sheetName val="A"/>
      <sheetName val="Planilha"/>
      <sheetName val="TAPA_BURACO1"/>
      <sheetName val="RECOMP_REVESTIMENTO1"/>
      <sheetName val="LIMP_MEIO_FIO1"/>
      <sheetName val="LIMP_VALETAS1"/>
      <sheetName val="REMOCAO_MEC_BAR1"/>
      <sheetName val="REMOCAO_MEC_BAR_(2)1"/>
      <sheetName val="M_OBRA_MARCO1"/>
      <sheetName val="RESUMO_1"/>
      <sheetName val="H-HORAS_MARCO1"/>
      <sheetName val="CONT_MAT_BET1"/>
      <sheetName val="QUADRO_COMPARATIVO1"/>
      <sheetName val="PLANO_TRAB1"/>
      <sheetName val="61MCBMI_DNIT1"/>
      <sheetName val="Faturamento_2016_(Diferimento)"/>
      <sheetName val="Solicitação_Interna_de_Fab"/>
      <sheetName val="Mão_de_Obra"/>
      <sheetName val="31_(2)"/>
      <sheetName val="Matriz_de_Produtividade"/>
      <sheetName val="TAB CONSULT"/>
      <sheetName val="plan1"/>
      <sheetName val="BANCO"/>
      <sheetName val="Listas"/>
      <sheetName val="projeto"/>
      <sheetName val="p a t o 99 b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Orçamentária"/>
      <sheetName val="SAÍDA BRITADOS"/>
      <sheetName val="SAÍDA MASSA"/>
      <sheetName val="PROD.PRIM."/>
      <sheetName val="PROD_REBRIT_"/>
      <sheetName val="RESUMO INDUSTRIAL"/>
      <sheetName val="Preços_BSTC"/>
      <sheetName val="composições"/>
      <sheetName val="#REF"/>
      <sheetName val="RESUMO-DVOP"/>
      <sheetName val="Tabela mês"/>
      <sheetName val="REAJU"/>
      <sheetName val="Material"/>
      <sheetName val="pato"/>
      <sheetName val="CUSTO HORÁRIO"/>
      <sheetName val="pro-08"/>
      <sheetName val="8ª mp_br-459"/>
      <sheetName val="comp p unit "/>
      <sheetName val="Percentual"/>
      <sheetName val="Recuperação da Pista"/>
      <sheetName val="INVENTÁRIO"/>
      <sheetName val="61M-CBMI_MAT-BET"/>
      <sheetName val="p a t o"/>
      <sheetName val="compunit"/>
      <sheetName val="Mobra"/>
      <sheetName val="ficha medição"/>
      <sheetName val="medição "/>
      <sheetName val="mem_quant_conserva"/>
      <sheetName val="memória mat placa sinaliz"/>
      <sheetName val="ind. físicos"/>
      <sheetName val="rel. mensal"/>
      <sheetName val="Transp_CONSERVA"/>
      <sheetName val="inst.cant.obra"/>
      <sheetName val="MEMÓRIA CONS MAT BET CONS"/>
      <sheetName val="CAL MAT BET CONSERVA "/>
      <sheetName val="comp.serviços"/>
      <sheetName val="MEMÓRIA MAT REC PLACA SINALIZ"/>
      <sheetName val="mobilizaçao"/>
      <sheetName val="planilha orçamentária"/>
      <sheetName val="memória quantitativa"/>
      <sheetName val="transportes"/>
      <sheetName val="Quadro DMT"/>
      <sheetName val="Custos Unitarios"/>
      <sheetName val="resumo_aut1"/>
    </sheetNames>
    <sheetDataSet>
      <sheetData sheetId="0">
        <row r="2">
          <cell r="U2" t="str">
            <v>FOLHA 01</v>
          </cell>
        </row>
        <row r="18">
          <cell r="H18">
            <v>0</v>
          </cell>
        </row>
      </sheetData>
      <sheetData sheetId="1">
        <row r="2">
          <cell r="U2" t="str">
            <v>FOLHA 01</v>
          </cell>
        </row>
        <row r="18">
          <cell r="H18">
            <v>0</v>
          </cell>
        </row>
      </sheetData>
      <sheetData sheetId="2">
        <row r="2">
          <cell r="U2" t="str">
            <v>FOLHA 01</v>
          </cell>
        </row>
      </sheetData>
      <sheetData sheetId="3">
        <row r="2">
          <cell r="U2" t="str">
            <v>FOLHA 01</v>
          </cell>
        </row>
      </sheetData>
      <sheetData sheetId="4">
        <row r="2">
          <cell r="U2" t="str">
            <v>FOLHA 01</v>
          </cell>
        </row>
      </sheetData>
      <sheetData sheetId="5">
        <row r="2">
          <cell r="U2" t="str">
            <v>FOLHA 01</v>
          </cell>
        </row>
      </sheetData>
      <sheetData sheetId="6">
        <row r="2">
          <cell r="U2" t="str">
            <v>FOLHA 01</v>
          </cell>
        </row>
      </sheetData>
      <sheetData sheetId="7">
        <row r="2">
          <cell r="U2" t="str">
            <v>FOLHA 01</v>
          </cell>
        </row>
      </sheetData>
      <sheetData sheetId="8">
        <row r="2">
          <cell r="U2" t="str">
            <v>FOLHA 01</v>
          </cell>
        </row>
      </sheetData>
      <sheetData sheetId="9">
        <row r="2">
          <cell r="U2" t="str">
            <v>FOLHA 01</v>
          </cell>
        </row>
      </sheetData>
      <sheetData sheetId="10">
        <row r="2">
          <cell r="U2" t="str">
            <v>FOLHA 01</v>
          </cell>
        </row>
      </sheetData>
      <sheetData sheetId="11">
        <row r="2">
          <cell r="U2" t="str">
            <v>FOLHA 01</v>
          </cell>
        </row>
      </sheetData>
      <sheetData sheetId="12">
        <row r="2">
          <cell r="U2" t="str">
            <v>FOLHA 01</v>
          </cell>
        </row>
      </sheetData>
      <sheetData sheetId="13">
        <row r="2">
          <cell r="U2" t="str">
            <v>FOLHA 01</v>
          </cell>
        </row>
      </sheetData>
      <sheetData sheetId="14">
        <row r="2">
          <cell r="U2" t="str">
            <v>FOLHA 01</v>
          </cell>
        </row>
      </sheetData>
      <sheetData sheetId="15">
        <row r="2">
          <cell r="U2" t="str">
            <v>FOLHA 01</v>
          </cell>
        </row>
      </sheetData>
      <sheetData sheetId="16">
        <row r="2">
          <cell r="U2" t="str">
            <v>FOLHA 01</v>
          </cell>
        </row>
      </sheetData>
      <sheetData sheetId="17">
        <row r="2">
          <cell r="U2" t="str">
            <v>FOLHA 01</v>
          </cell>
        </row>
      </sheetData>
      <sheetData sheetId="18">
        <row r="2">
          <cell r="U2" t="str">
            <v>FOLHA 01</v>
          </cell>
        </row>
      </sheetData>
      <sheetData sheetId="19"/>
      <sheetData sheetId="20"/>
      <sheetData sheetId="21"/>
      <sheetData sheetId="22"/>
      <sheetData sheetId="23"/>
      <sheetData sheetId="24"/>
      <sheetData sheetId="25">
        <row r="2">
          <cell r="U2" t="str">
            <v>FOLHA 01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>
        <row r="2">
          <cell r="U2" t="str">
            <v>FOLHA 01</v>
          </cell>
        </row>
      </sheetData>
      <sheetData sheetId="158">
        <row r="2">
          <cell r="U2" t="str">
            <v>FOLHA 01</v>
          </cell>
        </row>
      </sheetData>
      <sheetData sheetId="159">
        <row r="2">
          <cell r="U2" t="str">
            <v>FOLHA 01</v>
          </cell>
        </row>
      </sheetData>
      <sheetData sheetId="160">
        <row r="2">
          <cell r="U2" t="str">
            <v>FOLHA 01</v>
          </cell>
        </row>
      </sheetData>
      <sheetData sheetId="161">
        <row r="2">
          <cell r="U2" t="str">
            <v>FOLHA 01</v>
          </cell>
        </row>
      </sheetData>
      <sheetData sheetId="162">
        <row r="2">
          <cell r="U2" t="str">
            <v>FOLHA 01</v>
          </cell>
        </row>
      </sheetData>
      <sheetData sheetId="163">
        <row r="2">
          <cell r="U2" t="str">
            <v>FOLHA 01</v>
          </cell>
        </row>
      </sheetData>
      <sheetData sheetId="164">
        <row r="2">
          <cell r="U2" t="str">
            <v>FOLHA 01</v>
          </cell>
        </row>
      </sheetData>
      <sheetData sheetId="165">
        <row r="2">
          <cell r="U2" t="str">
            <v>FOLHA 01</v>
          </cell>
        </row>
      </sheetData>
      <sheetData sheetId="166">
        <row r="2">
          <cell r="U2" t="str">
            <v>FOLHA 01</v>
          </cell>
        </row>
      </sheetData>
      <sheetData sheetId="167">
        <row r="2">
          <cell r="U2" t="str">
            <v>FOLHA 01</v>
          </cell>
        </row>
      </sheetData>
      <sheetData sheetId="168">
        <row r="2">
          <cell r="U2" t="str">
            <v>FOLHA 01</v>
          </cell>
        </row>
      </sheetData>
      <sheetData sheetId="169">
        <row r="2">
          <cell r="U2" t="str">
            <v>FOLHA 01</v>
          </cell>
        </row>
      </sheetData>
      <sheetData sheetId="170">
        <row r="2">
          <cell r="U2" t="str">
            <v>FOLHA 01</v>
          </cell>
        </row>
      </sheetData>
      <sheetData sheetId="171">
        <row r="2">
          <cell r="U2" t="str">
            <v>FOLHA 01</v>
          </cell>
        </row>
      </sheetData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 FONTE"/>
      <sheetName val="PLA MODELO"/>
    </sheetNames>
    <sheetDataSet>
      <sheetData sheetId="0" refreshError="1">
        <row r="2">
          <cell r="B2" t="str">
            <v>18.01</v>
          </cell>
        </row>
        <row r="3">
          <cell r="B3" t="str">
            <v>18.01.005</v>
          </cell>
          <cell r="C3" t="str">
            <v>Fio de cobre nu, tempera meio-duro, classe 1A S.M. - 10 mm², inclusive assentamento.</v>
          </cell>
          <cell r="D3" t="str">
            <v>m</v>
          </cell>
          <cell r="F3">
            <v>1.84</v>
          </cell>
          <cell r="G3">
            <v>0</v>
          </cell>
        </row>
        <row r="4">
          <cell r="B4" t="str">
            <v>18.01.010</v>
          </cell>
          <cell r="C4" t="str">
            <v>Fio de cobre, tempera meio-duro, classe 1, com cobertura de PVC, tipo WPP, S.M. - 4 mm², inclusive assentamento.</v>
          </cell>
          <cell r="D4" t="str">
            <v>m</v>
          </cell>
          <cell r="F4">
            <v>0.97</v>
          </cell>
          <cell r="G4">
            <v>0</v>
          </cell>
        </row>
        <row r="5">
          <cell r="B5" t="str">
            <v>18.01.015</v>
          </cell>
          <cell r="C5" t="str">
            <v>Desativação da rede elétrica existente.</v>
          </cell>
          <cell r="D5" t="str">
            <v>vb</v>
          </cell>
          <cell r="F5">
            <v>283.14</v>
          </cell>
        </row>
        <row r="6">
          <cell r="B6" t="str">
            <v>18.01.016</v>
          </cell>
          <cell r="C6" t="str">
            <v>Revisão do circuito elétrico que alimenta as luminárias para lâmpadas vapor mercúrio (aproveitamento de 90 % da fiação existente).</v>
          </cell>
          <cell r="D6" t="str">
            <v>vb</v>
          </cell>
          <cell r="F6">
            <v>613.08000000000004</v>
          </cell>
        </row>
        <row r="7">
          <cell r="B7" t="str">
            <v>18.01.020</v>
          </cell>
          <cell r="C7" t="str">
            <v>Fio de cobre, tempera meio-duro, classe 1, com cobertura de PVC, tipo WPP, S.M. - 6 mm², inclusive assentamento.</v>
          </cell>
          <cell r="D7" t="str">
            <v>m</v>
          </cell>
          <cell r="F7">
            <v>1.1599999999999999</v>
          </cell>
          <cell r="G7">
            <v>0</v>
          </cell>
        </row>
        <row r="8">
          <cell r="B8" t="str">
            <v>18.01.025</v>
          </cell>
          <cell r="C8" t="str">
            <v>Fio de cobre, tempera meio-duro, classe 1, com cobertura de PVC, tipo WPP, S.M. - 10 mm², inclusive assentamento.</v>
          </cell>
          <cell r="D8" t="str">
            <v>m</v>
          </cell>
          <cell r="F8">
            <v>1.62</v>
          </cell>
          <cell r="G8">
            <v>0</v>
          </cell>
        </row>
        <row r="9">
          <cell r="B9" t="str">
            <v>18.01.030</v>
          </cell>
          <cell r="C9" t="str">
            <v>Cabo de cobre, tempera meio-duro, encordoamento classe 2, com cobertura de PVC, tipo WPP, S.M. - 10 mm², inclusive assentamento.</v>
          </cell>
          <cell r="D9" t="str">
            <v>m</v>
          </cell>
          <cell r="F9">
            <v>1.64</v>
          </cell>
          <cell r="G9">
            <v>0</v>
          </cell>
        </row>
        <row r="10">
          <cell r="B10" t="str">
            <v>18.01.040</v>
          </cell>
          <cell r="C10" t="str">
            <v>Cabo de cobre, tempera meio-duro, encordoamento classe 2, com cobertura de PVC, tipo WPP, S.M. - 16 mm², inclusive assentamento.</v>
          </cell>
          <cell r="D10" t="str">
            <v>m</v>
          </cell>
          <cell r="F10">
            <v>2.44</v>
          </cell>
          <cell r="G10">
            <v>0</v>
          </cell>
        </row>
        <row r="11">
          <cell r="B11" t="str">
            <v>18.01.050</v>
          </cell>
          <cell r="C11" t="str">
            <v>Cabo de cobre, tempera meio-duro, encordoamento classe 2, com cobertura de PVC, tipo WPP, S.M. - 25 mm², inclusive assentamento.</v>
          </cell>
          <cell r="D11" t="str">
            <v>m</v>
          </cell>
          <cell r="F11">
            <v>3.24</v>
          </cell>
          <cell r="G11">
            <v>0</v>
          </cell>
        </row>
        <row r="12">
          <cell r="B12" t="str">
            <v>18.01.060</v>
          </cell>
          <cell r="C12" t="str">
            <v xml:space="preserve">Fornecimento e instalação de cabo de cobre nutrancado e asete fios, de tempera mole, bitola de 16 mm2. </v>
          </cell>
          <cell r="D12" t="str">
            <v>m</v>
          </cell>
          <cell r="F12">
            <v>3.4</v>
          </cell>
          <cell r="G12">
            <v>0</v>
          </cell>
        </row>
        <row r="14">
          <cell r="B14" t="str">
            <v>18.02</v>
          </cell>
        </row>
        <row r="15">
          <cell r="B15" t="str">
            <v>18.02.005</v>
          </cell>
          <cell r="C15" t="str">
            <v>Colocação de poste de ferro</v>
          </cell>
          <cell r="D15" t="str">
            <v>m</v>
          </cell>
          <cell r="F15">
            <v>6.51</v>
          </cell>
          <cell r="G15">
            <v>0</v>
          </cell>
        </row>
        <row r="16">
          <cell r="B16" t="str">
            <v>18.02.010</v>
          </cell>
          <cell r="C16" t="str">
            <v>Retirada de postes de concreto secção duplo T200 / 8 com engastamento direto no solo de 1,40 m (Poste 184-570, 18570 e mais dois sem identificação)</v>
          </cell>
          <cell r="D16" t="str">
            <v>un</v>
          </cell>
          <cell r="F16">
            <v>51.97</v>
          </cell>
          <cell r="G16">
            <v>0</v>
          </cell>
        </row>
        <row r="17">
          <cell r="B17" t="str">
            <v>18.02.020</v>
          </cell>
          <cell r="C17" t="str">
            <v>Poste de concreto secção duplo T, 100/8, com engastamento direto no solo de 1,40 m, inclusive colocação.</v>
          </cell>
          <cell r="D17" t="str">
            <v>un</v>
          </cell>
          <cell r="F17">
            <v>172.09</v>
          </cell>
          <cell r="G17">
            <v>0</v>
          </cell>
        </row>
        <row r="18">
          <cell r="B18" t="str">
            <v>18.02.025</v>
          </cell>
          <cell r="C18" t="str">
            <v>Fornecimento e instalação de poste ornamental com h=4,0 m, sendo 1,0 m de enterrado, com 03 luminárias, vidro transparente modelo MLD 304 / B, bem como pintura á óleo, duas demãos, cor preta, conforme projeto.</v>
          </cell>
          <cell r="D18" t="str">
            <v>un</v>
          </cell>
          <cell r="F18">
            <v>239.88</v>
          </cell>
          <cell r="G18">
            <v>0</v>
          </cell>
        </row>
        <row r="19">
          <cell r="B19" t="str">
            <v>18.02.026</v>
          </cell>
          <cell r="C19" t="str">
            <v>Deslocamento de poste.</v>
          </cell>
          <cell r="D19" t="str">
            <v>un</v>
          </cell>
          <cell r="F19">
            <v>67.33</v>
          </cell>
          <cell r="G19">
            <v>0</v>
          </cell>
        </row>
        <row r="20">
          <cell r="B20" t="str">
            <v>18.02.030</v>
          </cell>
          <cell r="C20" t="str">
            <v>Poste de concreto secção duplo T, 300/9, com engastamento direto no solo de 1,40 m, inclusive colocação.</v>
          </cell>
          <cell r="D20" t="str">
            <v>un</v>
          </cell>
          <cell r="F20">
            <v>160.6</v>
          </cell>
          <cell r="G20">
            <v>0</v>
          </cell>
        </row>
        <row r="21">
          <cell r="B21" t="str">
            <v>18.02.040</v>
          </cell>
          <cell r="C21" t="str">
            <v>Poste de concreto secção duplo T, 200/12, com engastamento direto no solo de 1,80 m, inclusive colocação.</v>
          </cell>
          <cell r="D21" t="str">
            <v>un</v>
          </cell>
          <cell r="F21">
            <v>264.32</v>
          </cell>
          <cell r="G21">
            <v>0</v>
          </cell>
        </row>
        <row r="22">
          <cell r="B22" t="str">
            <v>18.02.045</v>
          </cell>
          <cell r="C22" t="str">
            <v>Poste de concreto secção duplo T, 300/8, com engastamento direto no solo de 1,40 m, inclusive colocação.</v>
          </cell>
          <cell r="D22" t="str">
            <v>un</v>
          </cell>
          <cell r="F22">
            <v>193.4</v>
          </cell>
          <cell r="G22">
            <v>0</v>
          </cell>
        </row>
        <row r="23">
          <cell r="B23" t="str">
            <v>18.02.050</v>
          </cell>
          <cell r="C23" t="str">
            <v>Poste de concreto secção duplo T, 300/12, com engastamento direto no solo de 1,80 m, inclusive colocação.</v>
          </cell>
          <cell r="D23" t="str">
            <v>un</v>
          </cell>
          <cell r="F23">
            <v>55.74</v>
          </cell>
          <cell r="G23">
            <v>0</v>
          </cell>
        </row>
        <row r="24">
          <cell r="B24" t="str">
            <v>18.02.051</v>
          </cell>
          <cell r="C24" t="str">
            <v xml:space="preserve">Super poste de concreto armado circular com altura de 20 m. </v>
          </cell>
          <cell r="D24" t="str">
            <v>un</v>
          </cell>
          <cell r="F24">
            <v>2209.3200000000002</v>
          </cell>
          <cell r="G24">
            <v>0</v>
          </cell>
        </row>
        <row r="25">
          <cell r="B25" t="str">
            <v>18.02.060</v>
          </cell>
          <cell r="C25" t="str">
            <v>Poste de concreto c/ seção circular c/ iluminação de 3 pétalas c/ altura de 8 m inclusive colocação, fixação e base de concreto p/ fixação</v>
          </cell>
          <cell r="D25" t="str">
            <v>un</v>
          </cell>
          <cell r="F25">
            <v>888.06</v>
          </cell>
        </row>
        <row r="26">
          <cell r="B26" t="str">
            <v>18.02.070</v>
          </cell>
          <cell r="C26" t="str">
            <v>Poste ornamental.</v>
          </cell>
          <cell r="D26" t="str">
            <v>un</v>
          </cell>
          <cell r="F26">
            <v>210.72</v>
          </cell>
        </row>
        <row r="27">
          <cell r="B27" t="str">
            <v>18.02.071</v>
          </cell>
          <cell r="C27" t="str">
            <v>Poste em concreto vibrado seção circular 9 m - 200 kg</v>
          </cell>
          <cell r="D27" t="str">
            <v>un</v>
          </cell>
          <cell r="F27">
            <v>216</v>
          </cell>
        </row>
        <row r="28">
          <cell r="B28" t="str">
            <v>18.02.080</v>
          </cell>
          <cell r="C28" t="str">
            <v>Fornecimento e instalação de rele fotoelétrico, 1000 w - 220 v.</v>
          </cell>
          <cell r="D28" t="str">
            <v>un</v>
          </cell>
          <cell r="F28">
            <v>18</v>
          </cell>
        </row>
        <row r="30">
          <cell r="B30" t="str">
            <v>18.03</v>
          </cell>
        </row>
        <row r="31">
          <cell r="B31" t="str">
            <v>18.03.010</v>
          </cell>
          <cell r="C31" t="str">
            <v>Estrutura secundária B1 completa, inclusive fixação.</v>
          </cell>
          <cell r="D31" t="str">
            <v>un</v>
          </cell>
          <cell r="F31">
            <v>29.1</v>
          </cell>
          <cell r="G31">
            <v>0</v>
          </cell>
        </row>
        <row r="32">
          <cell r="B32" t="str">
            <v>18.03.015</v>
          </cell>
          <cell r="C32" t="str">
            <v>Estrutura secundária B2 completa, inclusive fixação.</v>
          </cell>
          <cell r="D32" t="str">
            <v>un</v>
          </cell>
          <cell r="F32">
            <v>35.21</v>
          </cell>
          <cell r="G32">
            <v>0</v>
          </cell>
        </row>
        <row r="33">
          <cell r="B33" t="str">
            <v>18.03.020</v>
          </cell>
          <cell r="C33" t="str">
            <v>Estrutura secundária B3 completa, inclusive fixação.</v>
          </cell>
          <cell r="D33" t="str">
            <v>un</v>
          </cell>
          <cell r="F33">
            <v>58.42</v>
          </cell>
          <cell r="G33">
            <v>0</v>
          </cell>
        </row>
        <row r="34">
          <cell r="B34" t="str">
            <v>18.03.030</v>
          </cell>
          <cell r="C34" t="str">
            <v>Estrutura secundária B4 completa, inclusive fixação.</v>
          </cell>
          <cell r="D34" t="str">
            <v>un</v>
          </cell>
          <cell r="F34">
            <v>65.989999999999995</v>
          </cell>
          <cell r="G34">
            <v>0</v>
          </cell>
        </row>
        <row r="35">
          <cell r="B35" t="str">
            <v>18.03.031</v>
          </cell>
          <cell r="C35" t="str">
            <v>Cabo de iluminação 1/0 AWG - NU</v>
          </cell>
          <cell r="D35" t="str">
            <v>m</v>
          </cell>
          <cell r="F35">
            <v>19.54</v>
          </cell>
          <cell r="G35">
            <v>0</v>
          </cell>
        </row>
        <row r="36">
          <cell r="B36" t="str">
            <v>18.03.032</v>
          </cell>
          <cell r="C36" t="str">
            <v>Isoladores tipo castanha</v>
          </cell>
          <cell r="D36" t="str">
            <v>un</v>
          </cell>
          <cell r="F36">
            <v>17.399999999999999</v>
          </cell>
          <cell r="G36">
            <v>0</v>
          </cell>
        </row>
        <row r="37">
          <cell r="B37" t="str">
            <v>18.03.033</v>
          </cell>
          <cell r="C37" t="str">
            <v>Foto célula tipo NA.</v>
          </cell>
          <cell r="D37" t="str">
            <v>un</v>
          </cell>
          <cell r="F37">
            <v>12.77</v>
          </cell>
          <cell r="G37">
            <v>0</v>
          </cell>
        </row>
        <row r="39">
          <cell r="B39" t="str">
            <v>18.04</v>
          </cell>
        </row>
        <row r="40">
          <cell r="B40" t="str">
            <v>18.04.010</v>
          </cell>
          <cell r="C40" t="str">
            <v>Eletroduto de ferro galvanizado de 3/4 pol., inclusive assentamento.</v>
          </cell>
          <cell r="D40" t="str">
            <v>m</v>
          </cell>
          <cell r="F40">
            <v>4.9000000000000004</v>
          </cell>
          <cell r="G40">
            <v>0</v>
          </cell>
        </row>
        <row r="41">
          <cell r="B41" t="str">
            <v>18.04.020</v>
          </cell>
          <cell r="C41" t="str">
            <v>Eletroduto de ferro galvanizado de 1 pol., inclusive assentamento.</v>
          </cell>
          <cell r="D41" t="str">
            <v>m</v>
          </cell>
          <cell r="F41">
            <v>7.43</v>
          </cell>
          <cell r="G41">
            <v>0</v>
          </cell>
        </row>
        <row r="42">
          <cell r="B42" t="str">
            <v>18.04.030</v>
          </cell>
          <cell r="C42" t="str">
            <v>Eletroduto de ferro galvanizado de 1 1/2 pol., inclusive assentamento.</v>
          </cell>
          <cell r="D42" t="str">
            <v>m</v>
          </cell>
          <cell r="F42">
            <v>11.76</v>
          </cell>
          <cell r="G42">
            <v>0</v>
          </cell>
        </row>
        <row r="43">
          <cell r="B43" t="str">
            <v>18.04.040</v>
          </cell>
          <cell r="C43" t="str">
            <v>Eletroduto de ferro galvanizado de 2 pol., inclusive assentamento.</v>
          </cell>
          <cell r="D43" t="str">
            <v>m</v>
          </cell>
          <cell r="F43">
            <v>15.46</v>
          </cell>
          <cell r="G43">
            <v>0</v>
          </cell>
        </row>
        <row r="44">
          <cell r="B44" t="str">
            <v>18.04.050</v>
          </cell>
          <cell r="C44" t="str">
            <v>Eletroduto de ferro galvanizado de 2 1/2 pol., inclusive assentamento.</v>
          </cell>
          <cell r="D44" t="str">
            <v>m</v>
          </cell>
          <cell r="F44">
            <v>23.01</v>
          </cell>
          <cell r="G44">
            <v>0</v>
          </cell>
        </row>
        <row r="45">
          <cell r="B45" t="str">
            <v>18.04.060</v>
          </cell>
          <cell r="C45" t="str">
            <v>Eletroduto de ferro galvanizado de 4 pol., inclusive assentamento.</v>
          </cell>
          <cell r="D45" t="str">
            <v>m</v>
          </cell>
          <cell r="F45">
            <v>37.299999999999997</v>
          </cell>
          <cell r="G45">
            <v>0</v>
          </cell>
        </row>
        <row r="46">
          <cell r="B46" t="str">
            <v>18.04.061</v>
          </cell>
          <cell r="C46" t="str">
            <v>Eletroduto de PVC rígido de 11/2" com luva de rosca interna, inclusive assentamento</v>
          </cell>
          <cell r="D46" t="str">
            <v>un</v>
          </cell>
          <cell r="F46">
            <v>6.33</v>
          </cell>
        </row>
        <row r="48">
          <cell r="B48" t="str">
            <v>18.05</v>
          </cell>
        </row>
        <row r="49">
          <cell r="B49" t="str">
            <v>18.05.010</v>
          </cell>
          <cell r="C49" t="str">
            <v>Curva de ferro galvanizado de 3/4 pol., inclusive assentamento.</v>
          </cell>
          <cell r="D49" t="str">
            <v>un</v>
          </cell>
          <cell r="F49">
            <v>3.1</v>
          </cell>
          <cell r="G49">
            <v>0</v>
          </cell>
        </row>
        <row r="50">
          <cell r="B50" t="str">
            <v>18.05.020</v>
          </cell>
          <cell r="C50" t="str">
            <v>Curva de ferro galvanizado de 1 pol., inclusive assentamento.</v>
          </cell>
          <cell r="D50" t="str">
            <v>un</v>
          </cell>
          <cell r="F50">
            <v>4.53</v>
          </cell>
          <cell r="G50">
            <v>0</v>
          </cell>
        </row>
        <row r="51">
          <cell r="B51" t="str">
            <v>18.05.030</v>
          </cell>
          <cell r="C51" t="str">
            <v>Curva de ferro galvanizado de 1 1/2 pol., inclusive assentamento.</v>
          </cell>
          <cell r="D51" t="str">
            <v>un</v>
          </cell>
          <cell r="F51">
            <v>10.41</v>
          </cell>
          <cell r="G51">
            <v>0</v>
          </cell>
        </row>
        <row r="52">
          <cell r="B52" t="str">
            <v>18.05.040</v>
          </cell>
          <cell r="C52" t="str">
            <v>Curva de ferro galvanizado de 2 pol., inclusive assentamento.</v>
          </cell>
          <cell r="D52" t="str">
            <v>un</v>
          </cell>
          <cell r="F52">
            <v>16.78</v>
          </cell>
          <cell r="G52">
            <v>0</v>
          </cell>
        </row>
        <row r="53">
          <cell r="B53" t="str">
            <v>18.05.050</v>
          </cell>
          <cell r="C53" t="str">
            <v>Curva de ferro galvanizado de 2 1/2 pol., inclusive assentamento.</v>
          </cell>
          <cell r="D53" t="str">
            <v>un</v>
          </cell>
          <cell r="F53">
            <v>36.65</v>
          </cell>
          <cell r="G53">
            <v>0</v>
          </cell>
        </row>
        <row r="54">
          <cell r="B54" t="str">
            <v>18.05.060</v>
          </cell>
          <cell r="C54" t="str">
            <v>Curva de ferro galvanizado de 4 pol., inclusive assentamento.</v>
          </cell>
          <cell r="D54" t="str">
            <v>un</v>
          </cell>
          <cell r="F54">
            <v>76.64</v>
          </cell>
          <cell r="G54">
            <v>0</v>
          </cell>
        </row>
        <row r="55">
          <cell r="B55" t="str">
            <v>18.05.065</v>
          </cell>
          <cell r="C55" t="str">
            <v>Fornecimento e assentamento de haste de aterramento 5/8" x 2,40 m coppereweld</v>
          </cell>
          <cell r="D55" t="str">
            <v>un</v>
          </cell>
          <cell r="F55">
            <v>22.22</v>
          </cell>
        </row>
        <row r="57">
          <cell r="B57" t="str">
            <v>18.06</v>
          </cell>
        </row>
        <row r="58">
          <cell r="B58" t="str">
            <v>18.06.010</v>
          </cell>
          <cell r="C58" t="str">
            <v>Luva de ferro galvanizado de 3/4 pol., inclusive assentamento.</v>
          </cell>
          <cell r="D58" t="str">
            <v>un</v>
          </cell>
          <cell r="F58">
            <v>1.1299999999999999</v>
          </cell>
          <cell r="G58">
            <v>0</v>
          </cell>
        </row>
        <row r="59">
          <cell r="B59" t="str">
            <v>18.06.020</v>
          </cell>
          <cell r="C59" t="str">
            <v>Luva de ferro galvanizado de 1 pol., inclusive assentamento.</v>
          </cell>
          <cell r="D59" t="str">
            <v>un</v>
          </cell>
          <cell r="F59">
            <v>1.68</v>
          </cell>
          <cell r="G59">
            <v>0</v>
          </cell>
        </row>
        <row r="60">
          <cell r="B60" t="str">
            <v>18.06.030</v>
          </cell>
          <cell r="C60" t="str">
            <v>Luva de ferro galvanizado de 1 1/2 pol., inclusive assentamento.</v>
          </cell>
          <cell r="D60" t="str">
            <v>un</v>
          </cell>
          <cell r="F60">
            <v>2.91</v>
          </cell>
          <cell r="G60">
            <v>0</v>
          </cell>
        </row>
        <row r="61">
          <cell r="B61" t="str">
            <v>18.06.040</v>
          </cell>
          <cell r="C61" t="str">
            <v>Luva de ferro galvanizado de 2 pol., inclusive assentamento.</v>
          </cell>
          <cell r="D61" t="str">
            <v>un</v>
          </cell>
          <cell r="F61">
            <v>4.05</v>
          </cell>
          <cell r="G61">
            <v>0</v>
          </cell>
        </row>
        <row r="62">
          <cell r="B62" t="str">
            <v>18.06.050</v>
          </cell>
          <cell r="C62" t="str">
            <v>Luva de ferro galvanizado de 2 1/2 pol., inclusive assentamento.</v>
          </cell>
          <cell r="D62" t="str">
            <v>un</v>
          </cell>
          <cell r="F62">
            <v>7.16</v>
          </cell>
          <cell r="G62">
            <v>0</v>
          </cell>
        </row>
        <row r="63">
          <cell r="B63" t="str">
            <v>18.06.060</v>
          </cell>
          <cell r="C63" t="str">
            <v>Luva de ferro galvanizado de 4 pol., inclusive assentamento.</v>
          </cell>
          <cell r="D63" t="str">
            <v>un</v>
          </cell>
          <cell r="F63">
            <v>13.42</v>
          </cell>
          <cell r="G63">
            <v>0</v>
          </cell>
        </row>
        <row r="64">
          <cell r="B64" t="str">
            <v>18.06.061</v>
          </cell>
          <cell r="C64" t="str">
            <v>Luva de PVC rígido diâmetro de 2".</v>
          </cell>
          <cell r="D64" t="str">
            <v>un</v>
          </cell>
          <cell r="F64">
            <v>1.93</v>
          </cell>
          <cell r="G64">
            <v>0</v>
          </cell>
        </row>
        <row r="65">
          <cell r="B65" t="str">
            <v>18.06.062</v>
          </cell>
          <cell r="C65" t="str">
            <v>Luva de emenda para cabo 10 mm</v>
          </cell>
          <cell r="D65" t="str">
            <v>un</v>
          </cell>
          <cell r="F65">
            <v>0.35</v>
          </cell>
        </row>
        <row r="67">
          <cell r="B67" t="str">
            <v>18.07</v>
          </cell>
        </row>
        <row r="68">
          <cell r="B68" t="str">
            <v>18.07.010</v>
          </cell>
          <cell r="C68" t="str">
            <v>Jogo de bucha e arruela de alumínio de 1/2 pol., inclusive fixação.</v>
          </cell>
          <cell r="D68" t="str">
            <v>cj</v>
          </cell>
          <cell r="F68">
            <v>0.27</v>
          </cell>
          <cell r="G68">
            <v>0</v>
          </cell>
        </row>
        <row r="69">
          <cell r="B69" t="str">
            <v>18.07.020</v>
          </cell>
          <cell r="C69" t="str">
            <v>Jogo de bucha e arruela de alumínio de 3/4 pol., inclusive fixação.</v>
          </cell>
          <cell r="D69" t="str">
            <v>cj</v>
          </cell>
          <cell r="F69">
            <v>0.28999999999999998</v>
          </cell>
          <cell r="G69">
            <v>0</v>
          </cell>
        </row>
        <row r="70">
          <cell r="B70" t="str">
            <v>18.07.030</v>
          </cell>
          <cell r="C70" t="str">
            <v>Jogo de bucha e arruela de alumínio de 1 pol., inclusive fixação.</v>
          </cell>
          <cell r="D70" t="str">
            <v>cj</v>
          </cell>
          <cell r="F70">
            <v>0.45</v>
          </cell>
          <cell r="G70">
            <v>0</v>
          </cell>
        </row>
        <row r="71">
          <cell r="B71" t="str">
            <v>18.07.040</v>
          </cell>
          <cell r="C71" t="str">
            <v>Jogo de bucha e arruela de alumínio de 1 1/2 pol., inclusive fixação.</v>
          </cell>
          <cell r="D71" t="str">
            <v>cj</v>
          </cell>
          <cell r="F71">
            <v>0.85</v>
          </cell>
          <cell r="G71">
            <v>0</v>
          </cell>
        </row>
        <row r="72">
          <cell r="B72" t="str">
            <v>18.07.050</v>
          </cell>
          <cell r="C72" t="str">
            <v>Jogo de bucha e arruela de alumínio de 2 pol., inclusive fixação.</v>
          </cell>
          <cell r="D72" t="str">
            <v>cj</v>
          </cell>
          <cell r="F72">
            <v>1.64</v>
          </cell>
          <cell r="G72">
            <v>0</v>
          </cell>
        </row>
        <row r="73">
          <cell r="B73" t="str">
            <v>18.07.060</v>
          </cell>
          <cell r="C73" t="str">
            <v>Jogo de bucha e arruela de alumínio de 2 1/2 pol., inclusive fixação.</v>
          </cell>
          <cell r="D73" t="str">
            <v>cj</v>
          </cell>
          <cell r="F73">
            <v>2.39</v>
          </cell>
          <cell r="G73">
            <v>0</v>
          </cell>
        </row>
        <row r="74">
          <cell r="B74" t="str">
            <v>18.07.070</v>
          </cell>
          <cell r="C74" t="str">
            <v>Jogo de bucha e arruela de alumínio de 3 pol., inclusive fixação.</v>
          </cell>
          <cell r="D74" t="str">
            <v>cj</v>
          </cell>
          <cell r="F74">
            <v>3.79</v>
          </cell>
          <cell r="G74">
            <v>0</v>
          </cell>
        </row>
        <row r="75">
          <cell r="B75" t="str">
            <v>18.07.072</v>
          </cell>
          <cell r="C75" t="str">
            <v>Ganchos de 5/16".</v>
          </cell>
          <cell r="D75" t="str">
            <v>un</v>
          </cell>
          <cell r="F75">
            <v>0.8</v>
          </cell>
          <cell r="G75">
            <v>0</v>
          </cell>
        </row>
        <row r="76">
          <cell r="B76" t="str">
            <v>18.07.080</v>
          </cell>
          <cell r="C76" t="str">
            <v>Jogo de bucha e arruela de alumínio de 4 pol., inclusive fixação.</v>
          </cell>
          <cell r="D76" t="str">
            <v>cj</v>
          </cell>
          <cell r="F76">
            <v>5.31</v>
          </cell>
          <cell r="G76">
            <v>0</v>
          </cell>
        </row>
        <row r="78">
          <cell r="B78" t="str">
            <v>18.08</v>
          </cell>
        </row>
        <row r="79">
          <cell r="B79" t="str">
            <v>18.08.010</v>
          </cell>
          <cell r="C79" t="str">
            <v>Caixa para medição monofásica uso interno, inclusive colocação (padrão CELPE).</v>
          </cell>
          <cell r="D79" t="str">
            <v>un</v>
          </cell>
          <cell r="F79">
            <v>38.5</v>
          </cell>
          <cell r="G79">
            <v>0</v>
          </cell>
        </row>
        <row r="80">
          <cell r="B80" t="str">
            <v>18.08.020</v>
          </cell>
          <cell r="C80" t="str">
            <v>Caixa para medição monofásica uso externo, inclusive colocação (padrão CELPE).</v>
          </cell>
          <cell r="D80" t="str">
            <v>un</v>
          </cell>
          <cell r="F80">
            <v>48.6</v>
          </cell>
          <cell r="G80">
            <v>0</v>
          </cell>
        </row>
        <row r="82">
          <cell r="B82" t="str">
            <v>18.09</v>
          </cell>
        </row>
        <row r="83">
          <cell r="B83" t="str">
            <v>18.09.010</v>
          </cell>
          <cell r="C83" t="str">
            <v>Caixa para medição trifásica uso interno, modelo D, inclusive colocação (padrão CELPE).</v>
          </cell>
          <cell r="D83" t="str">
            <v>un</v>
          </cell>
          <cell r="F83">
            <v>82.93</v>
          </cell>
          <cell r="G83">
            <v>0</v>
          </cell>
        </row>
        <row r="84">
          <cell r="B84" t="str">
            <v>18.09.020</v>
          </cell>
          <cell r="C84" t="str">
            <v>Caixa para medição trifásica uso externo, modelo D, inclusive colocação (padrão CELPE).</v>
          </cell>
          <cell r="D84" t="str">
            <v>un</v>
          </cell>
          <cell r="F84">
            <v>100.93</v>
          </cell>
          <cell r="G84">
            <v>0</v>
          </cell>
        </row>
        <row r="86">
          <cell r="B86" t="str">
            <v>18.10</v>
          </cell>
        </row>
        <row r="87">
          <cell r="B87" t="str">
            <v>18.10.020</v>
          </cell>
          <cell r="C87" t="str">
            <v>Chave de faca de 2 polos, 30 A, 250 V, com base de ardósia, com 02 fusíveis tipo cartucho e parafusos, inclusive instalação em quadro de medição.</v>
          </cell>
          <cell r="D87" t="str">
            <v>un</v>
          </cell>
          <cell r="F87">
            <v>11.1</v>
          </cell>
          <cell r="G87">
            <v>0</v>
          </cell>
        </row>
        <row r="88">
          <cell r="B88" t="str">
            <v>18.10.030</v>
          </cell>
          <cell r="C88" t="str">
            <v>Chave de faca de 2 polos, 60 A, 250 V, com base de ardósia, com 02 fusíveis tipo cartucho e parafusos, inclusive instalação em quadro de medição.</v>
          </cell>
          <cell r="D88" t="str">
            <v>un</v>
          </cell>
          <cell r="F88">
            <v>16.3</v>
          </cell>
          <cell r="G88">
            <v>0</v>
          </cell>
        </row>
        <row r="89">
          <cell r="B89" t="str">
            <v>18.10.040</v>
          </cell>
          <cell r="C89" t="str">
            <v>Chave de faca de 3 polos, 60 A, 600 V, com base de ardósia, com 03 fusíveis tipo cartucho e parafusos, inclusive instalação em quadro de medição.</v>
          </cell>
          <cell r="D89" t="str">
            <v>un</v>
          </cell>
          <cell r="F89">
            <v>31.96</v>
          </cell>
          <cell r="G89">
            <v>0</v>
          </cell>
        </row>
        <row r="90">
          <cell r="B90" t="str">
            <v>18.10.050</v>
          </cell>
          <cell r="C90" t="str">
            <v>Chave de faca de 3 polos, 100 A, 600 V, com base de ardósia, com 03 fusíveis tipo cartucho e parafusos, inclusive instalação em quadro de medição.</v>
          </cell>
          <cell r="D90" t="str">
            <v>un</v>
          </cell>
          <cell r="F90">
            <v>57.62</v>
          </cell>
          <cell r="G90">
            <v>0</v>
          </cell>
        </row>
        <row r="91">
          <cell r="B91" t="str">
            <v>18.10.060</v>
          </cell>
          <cell r="C91" t="str">
            <v>Chave seccionadora com fusível, 125A, tipo 3NP4090 SIEMENS ou similar, tripolar com 03 fusíveis NH tamanho 00 e parafusos, inclusive instalação em quadro de medição.</v>
          </cell>
          <cell r="D91" t="str">
            <v>un</v>
          </cell>
          <cell r="F91">
            <v>85.08</v>
          </cell>
          <cell r="G91">
            <v>0</v>
          </cell>
        </row>
        <row r="92">
          <cell r="B92" t="str">
            <v>18.10.070</v>
          </cell>
          <cell r="C92" t="str">
            <v>Chave seccionadora com fusível, 250A, tipo 3NP2200 SIEMENS ou similar, tripolar com 03 fusíveis NH tamanho 01 e parafusos, inclusive instalação em quadro de medição.</v>
          </cell>
          <cell r="D92" t="str">
            <v>un</v>
          </cell>
          <cell r="F92">
            <v>141.25</v>
          </cell>
          <cell r="G92">
            <v>0</v>
          </cell>
        </row>
        <row r="94">
          <cell r="B94" t="str">
            <v>18.11</v>
          </cell>
        </row>
        <row r="95">
          <cell r="B95" t="str">
            <v>18.11.030</v>
          </cell>
          <cell r="C95" t="str">
            <v>Base para fusível tipo NH de 6 A a 125A, tamanho 00, SIEMENS ou similar, com parafusos, inclusive instalação em quadro.</v>
          </cell>
          <cell r="D95" t="str">
            <v>un</v>
          </cell>
          <cell r="F95">
            <v>9.09</v>
          </cell>
          <cell r="G95">
            <v>0</v>
          </cell>
        </row>
        <row r="96">
          <cell r="B96" t="str">
            <v>18.11.040</v>
          </cell>
          <cell r="C96" t="str">
            <v>Base para fusível tipo NH de 36 A a 250A, tamanho 1, SIEMENS ou similar, com parafusos, inclusive instalação em quadro.</v>
          </cell>
          <cell r="D96" t="str">
            <v>un</v>
          </cell>
          <cell r="F96">
            <v>17.96</v>
          </cell>
          <cell r="G96">
            <v>0</v>
          </cell>
        </row>
        <row r="98">
          <cell r="B98" t="str">
            <v>18.12</v>
          </cell>
        </row>
        <row r="99">
          <cell r="B99" t="str">
            <v>18.12.070</v>
          </cell>
          <cell r="C99" t="str">
            <v>Fusível tipo NH de 20A, tamanho 00, SIEMENS ou similar, inclusive instalação em quadro.</v>
          </cell>
          <cell r="D99" t="str">
            <v>un</v>
          </cell>
          <cell r="F99">
            <v>5.67</v>
          </cell>
          <cell r="G99">
            <v>0</v>
          </cell>
        </row>
        <row r="100">
          <cell r="B100" t="str">
            <v>18.12.080</v>
          </cell>
          <cell r="C100" t="str">
            <v>Fusível tipo NH de 25A, tamanho 00, SIEMENS ou similar, inclusive instalação em quadro.</v>
          </cell>
          <cell r="D100" t="str">
            <v>un</v>
          </cell>
          <cell r="F100">
            <v>5.67</v>
          </cell>
          <cell r="G100">
            <v>0</v>
          </cell>
        </row>
        <row r="101">
          <cell r="B101" t="str">
            <v>18.12.090</v>
          </cell>
          <cell r="C101" t="str">
            <v>Fusível tipo NH de 36A, tamanho 00, SIEMENS ou similar, inclusive instalação em quadro.</v>
          </cell>
          <cell r="D101" t="str">
            <v>un</v>
          </cell>
          <cell r="F101">
            <v>5.67</v>
          </cell>
          <cell r="G101">
            <v>0</v>
          </cell>
        </row>
        <row r="102">
          <cell r="B102" t="str">
            <v>18.12.100</v>
          </cell>
          <cell r="C102" t="str">
            <v>Fusível tipo NH de 50A, tamanho 00, SIEMENS ou similar, inclusive instalação em quadro.</v>
          </cell>
          <cell r="D102" t="str">
            <v>un</v>
          </cell>
          <cell r="F102">
            <v>5.67</v>
          </cell>
          <cell r="G102">
            <v>0</v>
          </cell>
        </row>
        <row r="103">
          <cell r="B103" t="str">
            <v>18.12.110</v>
          </cell>
          <cell r="C103" t="str">
            <v>Fusível tipo NH de 63A, tamanho 00, SIEMENS ou similar, inclusive instalação em quadro.</v>
          </cell>
          <cell r="D103" t="str">
            <v>un</v>
          </cell>
          <cell r="F103">
            <v>5.67</v>
          </cell>
          <cell r="G103">
            <v>0</v>
          </cell>
        </row>
        <row r="104">
          <cell r="B104" t="str">
            <v>18.12.120</v>
          </cell>
          <cell r="C104" t="str">
            <v>Fusível tipo NH de 80A, tamanho 00, SIEMENS ou similar, inclusive instalação em quadro.</v>
          </cell>
          <cell r="D104" t="str">
            <v>un</v>
          </cell>
          <cell r="F104">
            <v>5.67</v>
          </cell>
          <cell r="G104">
            <v>0</v>
          </cell>
        </row>
        <row r="105">
          <cell r="B105" t="str">
            <v>18.12.130</v>
          </cell>
          <cell r="C105" t="str">
            <v>Fusível tipo NH de 100A, tamanho 00, SIEMENS ou similar, inclusive instalação em quadro.</v>
          </cell>
          <cell r="D105" t="str">
            <v>un</v>
          </cell>
          <cell r="F105">
            <v>5.67</v>
          </cell>
          <cell r="G105">
            <v>0</v>
          </cell>
        </row>
        <row r="106">
          <cell r="B106" t="str">
            <v>18.12.140</v>
          </cell>
          <cell r="C106" t="str">
            <v>Fusível tipo NH de 125A, tamanho 00, SIEMENS ou similar, inclusive instalação em quadro.</v>
          </cell>
          <cell r="D106" t="str">
            <v>un</v>
          </cell>
          <cell r="F106">
            <v>5.67</v>
          </cell>
          <cell r="G106">
            <v>0</v>
          </cell>
        </row>
        <row r="107">
          <cell r="B107" t="str">
            <v>18.12.150</v>
          </cell>
          <cell r="C107" t="str">
            <v>Fusível tipo NH de 160A, tamanho 01, SIEMENS ou similar, inclusive instalação em quadro.</v>
          </cell>
          <cell r="D107" t="str">
            <v>un</v>
          </cell>
          <cell r="F107">
            <v>12.26</v>
          </cell>
          <cell r="G107">
            <v>0</v>
          </cell>
        </row>
        <row r="108">
          <cell r="B108" t="str">
            <v>18.12.160</v>
          </cell>
          <cell r="C108" t="str">
            <v>Fusível tipo NH de 200A, tamanho 01, SIEMENS ou similar, inclusive instalação em quadro.</v>
          </cell>
          <cell r="D108" t="str">
            <v>un</v>
          </cell>
          <cell r="F108">
            <v>12.26</v>
          </cell>
          <cell r="G108">
            <v>0</v>
          </cell>
        </row>
        <row r="109">
          <cell r="B109" t="str">
            <v>18.12.170</v>
          </cell>
          <cell r="C109" t="str">
            <v>Fusível tipo NH de 250A, tamanho 1, SIEMENS ou similar, inclusive instalação em quadro.</v>
          </cell>
          <cell r="D109" t="str">
            <v>un</v>
          </cell>
          <cell r="F109">
            <v>12.26</v>
          </cell>
          <cell r="G109">
            <v>0</v>
          </cell>
        </row>
        <row r="111">
          <cell r="B111" t="str">
            <v>18.13</v>
          </cell>
        </row>
        <row r="112">
          <cell r="B112" t="str">
            <v>18.13.005</v>
          </cell>
          <cell r="C112" t="str">
            <v>Eletroduto flexível preto de 1", assentado em valas com profundidade de 0,60 m, inclusive escavação e reaterro.</v>
          </cell>
          <cell r="D112" t="str">
            <v>m</v>
          </cell>
          <cell r="F112">
            <v>3.1</v>
          </cell>
          <cell r="G112">
            <v>0</v>
          </cell>
        </row>
        <row r="113">
          <cell r="B113" t="str">
            <v>18.13.010</v>
          </cell>
          <cell r="C113" t="str">
            <v>Eletroduto de PVC rígido rosqueável de 1/2 pol., com luva de rosca interna, inclusive assentamento em lajes.</v>
          </cell>
          <cell r="D113" t="str">
            <v>m</v>
          </cell>
          <cell r="F113">
            <v>1.46</v>
          </cell>
          <cell r="G113">
            <v>0</v>
          </cell>
        </row>
        <row r="114">
          <cell r="B114" t="str">
            <v>18.13.020</v>
          </cell>
          <cell r="C114" t="str">
            <v>Eletroduto de PVC rígido rosqueável de 3/4 pol., com luva de rosca interna, inclusive assentamento em lajes.</v>
          </cell>
          <cell r="D114" t="str">
            <v>m</v>
          </cell>
          <cell r="F114">
            <v>1.51</v>
          </cell>
          <cell r="G114">
            <v>0</v>
          </cell>
        </row>
        <row r="115">
          <cell r="B115" t="str">
            <v>18.13.030</v>
          </cell>
          <cell r="C115" t="str">
            <v>Eletroduto de PVC rígido rosqueável de 1 pol., com luva de rosca interna, inclusive assentamento em lajes.</v>
          </cell>
          <cell r="D115" t="str">
            <v>m</v>
          </cell>
          <cell r="F115">
            <v>2.54</v>
          </cell>
          <cell r="G115">
            <v>0</v>
          </cell>
        </row>
        <row r="116">
          <cell r="B116" t="str">
            <v>18.13.040</v>
          </cell>
          <cell r="C116" t="str">
            <v>Eletroduto de PVC rígido rosqueável de 1/2 pol., com luva de rosca interna, inclusive assentamento com rasgo em alvenaria.</v>
          </cell>
          <cell r="D116" t="str">
            <v>m</v>
          </cell>
          <cell r="F116">
            <v>2.23</v>
          </cell>
          <cell r="G116">
            <v>0</v>
          </cell>
        </row>
        <row r="117">
          <cell r="B117" t="str">
            <v>18.13.050</v>
          </cell>
          <cell r="C117" t="str">
            <v>Eletroduto de PVC rígido rosqueável de 3/4 pol., com luva de rosca interna, inclusive assentamento com rasgo em alvenaria.</v>
          </cell>
          <cell r="D117" t="str">
            <v>m</v>
          </cell>
          <cell r="F117">
            <v>2.2799999999999998</v>
          </cell>
          <cell r="G117">
            <v>0</v>
          </cell>
        </row>
        <row r="118">
          <cell r="B118" t="str">
            <v>18.13.060</v>
          </cell>
          <cell r="C118" t="str">
            <v>Eletroduto de PVC rígido rosqueável de 1 pol., com luva de rosca interna, inclusive assentamento com rasgo em alvenaria.</v>
          </cell>
          <cell r="D118" t="str">
            <v>m</v>
          </cell>
          <cell r="F118">
            <v>3.3</v>
          </cell>
          <cell r="G118">
            <v>0</v>
          </cell>
        </row>
        <row r="119">
          <cell r="B119" t="str">
            <v>18.12.070</v>
          </cell>
          <cell r="C119" t="str">
            <v>Eletroduto de PVC rígido rosqueável de 1 1/4 pol., com luva de rosca interna, inclusive assentamento com rasgo em alvenaria.</v>
          </cell>
          <cell r="D119" t="str">
            <v>m</v>
          </cell>
          <cell r="F119">
            <v>4.3099999999999996</v>
          </cell>
          <cell r="G119">
            <v>0</v>
          </cell>
        </row>
        <row r="120">
          <cell r="B120" t="str">
            <v>18.13.080</v>
          </cell>
          <cell r="C120" t="str">
            <v>Eletroduto de PVC rígido rosqueável de 1 1/2 pol., com luva de rosca interna, inclusive assentamento com rasgo em alvenaria.</v>
          </cell>
          <cell r="D120" t="str">
            <v>m</v>
          </cell>
          <cell r="F120">
            <v>5.65</v>
          </cell>
          <cell r="G120">
            <v>0</v>
          </cell>
        </row>
        <row r="121">
          <cell r="B121" t="str">
            <v>18.13.085</v>
          </cell>
          <cell r="C121" t="str">
            <v>Fornecimento e colocação de eletroduto de ferro galvanizado de 3 ".</v>
          </cell>
          <cell r="D121" t="str">
            <v>m</v>
          </cell>
          <cell r="F121">
            <v>29.91</v>
          </cell>
        </row>
        <row r="122">
          <cell r="B122" t="str">
            <v>18.13.086</v>
          </cell>
          <cell r="C122" t="str">
            <v>Fornecimento e instalação de quadro de distribuição para telefone.</v>
          </cell>
          <cell r="D122" t="str">
            <v>un</v>
          </cell>
          <cell r="F122">
            <v>96.07</v>
          </cell>
        </row>
        <row r="123">
          <cell r="B123" t="str">
            <v>18.13.090</v>
          </cell>
          <cell r="C123" t="str">
            <v>Eletroduto de PVC rígido rosqueável de 2 pol., com luva de rosca interna, inclusive assentamento com rasgo em alvenaria.</v>
          </cell>
          <cell r="D123" t="str">
            <v>m</v>
          </cell>
          <cell r="F123">
            <v>7.33</v>
          </cell>
          <cell r="G123">
            <v>0</v>
          </cell>
        </row>
        <row r="124">
          <cell r="B124" t="str">
            <v>18.13.100</v>
          </cell>
          <cell r="C124" t="str">
            <v>Eletroduto de PVC rígido rosqueável de 3 pol., com luva de rosca interna, inclusive assentamento com rasgo em alvenaria.</v>
          </cell>
          <cell r="D124" t="str">
            <v>m</v>
          </cell>
          <cell r="F124">
            <v>13.81</v>
          </cell>
          <cell r="G124">
            <v>0</v>
          </cell>
        </row>
        <row r="125">
          <cell r="B125" t="str">
            <v>18.13.110</v>
          </cell>
          <cell r="C125" t="str">
            <v>Eletroduto de PVC rígido rosqueável de 1/2 pol., com luva de rosca interna assentado em valas com profundidade de 0,60 m, inclusive escavação e reaterro.</v>
          </cell>
          <cell r="D125" t="str">
            <v>m</v>
          </cell>
          <cell r="F125">
            <v>3.33</v>
          </cell>
          <cell r="G125">
            <v>0</v>
          </cell>
        </row>
        <row r="126">
          <cell r="B126" t="str">
            <v>18.13.120</v>
          </cell>
          <cell r="C126" t="str">
            <v>Eletroduto de PVC rígido rosqueável de 3/4 pol., com luva de rosca interna assentado em valas com profundidade de 0,60 m, inclusive escavação e reaterro.</v>
          </cell>
          <cell r="D126" t="str">
            <v>m</v>
          </cell>
          <cell r="F126">
            <v>4.29</v>
          </cell>
          <cell r="G126">
            <v>0</v>
          </cell>
        </row>
        <row r="127">
          <cell r="B127" t="str">
            <v>18.13.130</v>
          </cell>
          <cell r="C127" t="str">
            <v>Eletroduto de PVC rígido rosqueável de 1 pol., com luva de rosca interna assentado em valas com profundidade de 0,60 m, inclusive escavação e reaterro.</v>
          </cell>
          <cell r="D127" t="str">
            <v>m</v>
          </cell>
          <cell r="F127">
            <v>5.75</v>
          </cell>
          <cell r="G127">
            <v>0</v>
          </cell>
        </row>
        <row r="128">
          <cell r="B128" t="str">
            <v>18.13.140</v>
          </cell>
          <cell r="C128" t="str">
            <v>Eletroduto de PVC rígido rosqueável de 1 1/2 pol., com luva de rosca interna assentado em valas com profundidade de 0,60 m, inclusive escavação e reaterro.</v>
          </cell>
          <cell r="D128" t="str">
            <v>m</v>
          </cell>
          <cell r="F128">
            <v>6.33</v>
          </cell>
          <cell r="G128">
            <v>0</v>
          </cell>
        </row>
        <row r="129">
          <cell r="B129" t="str">
            <v>18.13.150</v>
          </cell>
          <cell r="C129" t="str">
            <v>Eletroduto de PVC rígido rosqueável de 2 pol., com luva de rosca interna assentado em valas com profundidade de 0,60 m, inclusive escavação e reaterro.</v>
          </cell>
          <cell r="D129" t="str">
            <v>m</v>
          </cell>
          <cell r="F129">
            <v>8</v>
          </cell>
          <cell r="G129">
            <v>0</v>
          </cell>
        </row>
        <row r="130">
          <cell r="B130" t="str">
            <v>18.13.160</v>
          </cell>
          <cell r="C130" t="str">
            <v>Eletroduto de PVC rígido rosqueável de 3 pol., com luva de rosca interna assentado em valas com profundidade de 0,60 m, inclusive escavação e reaterro.</v>
          </cell>
          <cell r="D130" t="str">
            <v>m</v>
          </cell>
          <cell r="F130">
            <v>13.95</v>
          </cell>
          <cell r="G130">
            <v>0</v>
          </cell>
        </row>
        <row r="131">
          <cell r="B131" t="str">
            <v>18.13.170</v>
          </cell>
          <cell r="C131" t="str">
            <v>Eletroduto de PVC rígido rosqueável de 4 pol., com luva de rosca interna assentado em valas com profundidade de 0,60 m, inclusive escavação e reaterro.</v>
          </cell>
          <cell r="D131" t="str">
            <v>m</v>
          </cell>
          <cell r="F131">
            <v>19.14</v>
          </cell>
          <cell r="G131">
            <v>0</v>
          </cell>
        </row>
        <row r="133">
          <cell r="B133" t="str">
            <v>18.14</v>
          </cell>
        </row>
        <row r="134">
          <cell r="B134" t="str">
            <v>18.14.010</v>
          </cell>
          <cell r="C134" t="str">
            <v xml:space="preserve">Curva de PVC rígido rosqueável de 3/4 pol., com luva de rosca interna, inclusive assentado. </v>
          </cell>
          <cell r="D134" t="str">
            <v>un</v>
          </cell>
          <cell r="F134">
            <v>2.4500000000000002</v>
          </cell>
          <cell r="G134">
            <v>0</v>
          </cell>
        </row>
        <row r="135">
          <cell r="B135" t="str">
            <v>18.14.020</v>
          </cell>
          <cell r="C135" t="str">
            <v xml:space="preserve">Curva de PVC rígido rosqueável de 1 pol., com luva de rosca interna, inclusive assentado. </v>
          </cell>
          <cell r="D135" t="str">
            <v>un</v>
          </cell>
          <cell r="F135">
            <v>2.6</v>
          </cell>
          <cell r="G135">
            <v>0</v>
          </cell>
        </row>
        <row r="136">
          <cell r="B136" t="str">
            <v>18.14.030</v>
          </cell>
          <cell r="C136" t="str">
            <v xml:space="preserve">Curva de PVC rígido rosqueável de 1 1/4 pol., com luva de rosca interna, inclusive assentado. </v>
          </cell>
          <cell r="D136" t="str">
            <v>un</v>
          </cell>
          <cell r="F136">
            <v>4.0999999999999996</v>
          </cell>
          <cell r="G136">
            <v>0</v>
          </cell>
        </row>
        <row r="137">
          <cell r="B137" t="str">
            <v>18.14.040</v>
          </cell>
          <cell r="C137" t="str">
            <v xml:space="preserve">Curva de PVC rígido rosqueável de 1 1/2 pol., com luva de rosca interna, inclusive assentado. </v>
          </cell>
          <cell r="D137" t="str">
            <v>un</v>
          </cell>
          <cell r="F137">
            <v>5.0999999999999996</v>
          </cell>
          <cell r="G137">
            <v>0</v>
          </cell>
        </row>
        <row r="138">
          <cell r="B138" t="str">
            <v>18.14.050</v>
          </cell>
          <cell r="C138" t="str">
            <v xml:space="preserve">Curva de PVC rígido rosqueável de 2 pol., com luva de rosca interna, inclusive assentado. </v>
          </cell>
          <cell r="D138" t="str">
            <v>un</v>
          </cell>
          <cell r="F138">
            <v>7.96</v>
          </cell>
          <cell r="G138">
            <v>0</v>
          </cell>
        </row>
        <row r="139">
          <cell r="B139" t="str">
            <v>18.14.060</v>
          </cell>
          <cell r="C139" t="str">
            <v xml:space="preserve">Curva de PVC rígido rosqueável de 3 pol., com luva de rosca interna, inclusive assentado. </v>
          </cell>
          <cell r="D139" t="str">
            <v>un</v>
          </cell>
          <cell r="F139">
            <v>23.46</v>
          </cell>
          <cell r="G139">
            <v>0</v>
          </cell>
        </row>
        <row r="140">
          <cell r="B140" t="str">
            <v>18.14.070</v>
          </cell>
          <cell r="C140" t="str">
            <v xml:space="preserve">Curva de PVC rígido rosqueável de 4 pol., com luva de rosca interna, inclusive assentado. </v>
          </cell>
          <cell r="D140" t="str">
            <v>un</v>
          </cell>
          <cell r="F140">
            <v>37.86</v>
          </cell>
          <cell r="G140">
            <v>0</v>
          </cell>
        </row>
        <row r="142">
          <cell r="B142" t="str">
            <v>18.15</v>
          </cell>
        </row>
        <row r="143">
          <cell r="B143" t="str">
            <v>18.15.010</v>
          </cell>
          <cell r="C143" t="str">
            <v>Caixa 4 x 2 pol. Tigreflex ou similar,  inclusive assentamento.</v>
          </cell>
          <cell r="D143" t="str">
            <v>un</v>
          </cell>
          <cell r="F143">
            <v>1.45</v>
          </cell>
          <cell r="G143">
            <v>0</v>
          </cell>
        </row>
        <row r="144">
          <cell r="B144" t="str">
            <v>18.15.020</v>
          </cell>
          <cell r="C144" t="str">
            <v>Caixa 4 x 4 pol. Tigreflex ou similar,  inclusive assentamento.</v>
          </cell>
          <cell r="D144" t="str">
            <v>un</v>
          </cell>
          <cell r="F144">
            <v>1.75</v>
          </cell>
          <cell r="G144">
            <v>0</v>
          </cell>
        </row>
        <row r="145">
          <cell r="B145" t="str">
            <v>18.15.030</v>
          </cell>
          <cell r="C145" t="str">
            <v>Caixa octogonal de 4" Tigreflex ou similar, com fundo móvel, inclusive assentaemnto em laje.</v>
          </cell>
          <cell r="D145" t="str">
            <v>un</v>
          </cell>
          <cell r="F145">
            <v>1.9</v>
          </cell>
          <cell r="G145">
            <v>0</v>
          </cell>
        </row>
        <row r="146">
          <cell r="B146" t="str">
            <v>18.15.035</v>
          </cell>
          <cell r="C146" t="str">
            <v>Fornecimento e colocação de caixa pré-moldada para ar-condicionado de 15.000 BTU's</v>
          </cell>
          <cell r="D146" t="str">
            <v>un</v>
          </cell>
          <cell r="F146">
            <v>73.38</v>
          </cell>
        </row>
        <row r="148">
          <cell r="B148" t="str">
            <v>18.16</v>
          </cell>
        </row>
        <row r="149">
          <cell r="B149" t="str">
            <v>18.16.010</v>
          </cell>
          <cell r="C149" t="str">
            <v>Tomada de embutir (2P+1T) com placa para caixa de 4 x 2 pol., 20 A, 250 V, Pial (linha silentoque) ou similar, inclusive instalação.</v>
          </cell>
          <cell r="D149" t="str">
            <v>un</v>
          </cell>
          <cell r="F149">
            <v>7.08</v>
          </cell>
          <cell r="G149">
            <v>0</v>
          </cell>
        </row>
        <row r="150">
          <cell r="B150" t="str">
            <v>18.16.020</v>
          </cell>
          <cell r="C150" t="str">
            <v>Tomada de embutir para telefone quatro polos, Padrão Telebrás, com placa, para caixa de 4 x 2 pol., Pial (linha silentoque) ou similar, inclusive instalação.</v>
          </cell>
          <cell r="D150" t="str">
            <v>un</v>
          </cell>
          <cell r="F150">
            <v>6.55</v>
          </cell>
          <cell r="G150">
            <v>0</v>
          </cell>
        </row>
        <row r="152">
          <cell r="B152" t="str">
            <v>18.17</v>
          </cell>
        </row>
        <row r="153">
          <cell r="B153" t="str">
            <v>18.17.010</v>
          </cell>
          <cell r="C153" t="str">
            <v>Conjunto ARSTOP ou similar de embutir, em caixa 4 x 4 pol., com placa, tomada Tripolar para pino chato e disjuntor termomagnético de 25 A, 250 V, inclusive instalação.</v>
          </cell>
          <cell r="D153" t="str">
            <v>un</v>
          </cell>
          <cell r="F153">
            <v>20.72</v>
          </cell>
          <cell r="G153">
            <v>0</v>
          </cell>
        </row>
        <row r="155">
          <cell r="B155" t="str">
            <v>18.18</v>
          </cell>
        </row>
        <row r="156">
          <cell r="B156" t="str">
            <v>18.18.010</v>
          </cell>
          <cell r="C156" t="str">
            <v>Interruptor de embutir de uma secção para caixa de 4 x 2 pol., com placa, 10 A, 250 V, Pial (linha silentoque) ou similar, inclusive instalação.</v>
          </cell>
          <cell r="D156" t="str">
            <v>un</v>
          </cell>
          <cell r="F156">
            <v>3.71</v>
          </cell>
          <cell r="G156">
            <v>0</v>
          </cell>
        </row>
        <row r="157">
          <cell r="B157" t="str">
            <v>18.18.020</v>
          </cell>
          <cell r="C157" t="str">
            <v>Interruptor de embutir de duas secções para caixa de 4 x 2 pol., com placa, 10 A, 250 V, Pial (linha silentoque) ou similar, inclusive instalação.</v>
          </cell>
          <cell r="D157" t="str">
            <v>un</v>
          </cell>
          <cell r="F157">
            <v>5.95</v>
          </cell>
          <cell r="G157">
            <v>0</v>
          </cell>
        </row>
        <row r="158">
          <cell r="B158" t="str">
            <v>18.18.030</v>
          </cell>
          <cell r="C158" t="str">
            <v>Interruptor de embutir de três secções para caixa de 4 x 2 pol., com placa, 10 A, 250 V, Pial (linha silentoque) ou similar, inclusive instalação.</v>
          </cell>
          <cell r="D158" t="str">
            <v>un</v>
          </cell>
          <cell r="F158">
            <v>7.88</v>
          </cell>
          <cell r="G158">
            <v>0</v>
          </cell>
        </row>
        <row r="159">
          <cell r="B159" t="str">
            <v>18.18.040</v>
          </cell>
          <cell r="C159" t="str">
            <v>Interruptor de embutir de uma secção conjugada com tomada, para caixa de 4 x 2 pol., com placa, 10 A, 250 V, Pial (linha silentoque) ou similar, inclusive instalação.</v>
          </cell>
          <cell r="D159" t="str">
            <v>un</v>
          </cell>
          <cell r="F159">
            <v>5.95</v>
          </cell>
          <cell r="G159">
            <v>0</v>
          </cell>
        </row>
        <row r="160">
          <cell r="B160" t="str">
            <v>18.18.050</v>
          </cell>
          <cell r="C160" t="str">
            <v>Interruptor de embutir de duas secções conjugada com tomada, para caixa de 4 x 2 pol., com placa, 10 A, 250 V, Pial (linha silentoque) ou similar, inclusive instalação.</v>
          </cell>
          <cell r="D160" t="str">
            <v>un</v>
          </cell>
          <cell r="F160">
            <v>7.88</v>
          </cell>
          <cell r="G160">
            <v>0</v>
          </cell>
        </row>
        <row r="161">
          <cell r="B161" t="str">
            <v>18.18.060</v>
          </cell>
          <cell r="C161" t="str">
            <v>Interruptor de embutir Three-Way (vai e vem), para caixa de 4 x 2 pol., com placa, 10 A, 250 V, Pial (linha silentoque) ou similar, inclusive instalação.</v>
          </cell>
          <cell r="D161" t="str">
            <v>un</v>
          </cell>
          <cell r="F161">
            <v>4.58</v>
          </cell>
          <cell r="G161">
            <v>0</v>
          </cell>
        </row>
        <row r="163">
          <cell r="B163" t="str">
            <v>18.19</v>
          </cell>
        </row>
        <row r="164">
          <cell r="B164" t="str">
            <v>18.19.010</v>
          </cell>
          <cell r="C164" t="str">
            <v>Fio de cobre, têmpera mole, classe 1, isolamento de PVC - 70 C, tipo BWF, 750 V, Foreplast ou similar, S.M. - 1,5 mm², inclusive instalação em eletroduto.</v>
          </cell>
          <cell r="D164" t="str">
            <v>m</v>
          </cell>
          <cell r="F164">
            <v>0.59</v>
          </cell>
          <cell r="G164">
            <v>0</v>
          </cell>
        </row>
        <row r="165">
          <cell r="B165" t="str">
            <v>18.19.020</v>
          </cell>
          <cell r="C165" t="str">
            <v>Fio de cobre, têmpera mole, classe 1, isolamento de PVC - 70 C, tipo BWF, 750 V, Foreplast ou similar, S.M. - 2,5 mm², inclusive instalação em eletroduto.</v>
          </cell>
          <cell r="D165" t="str">
            <v>m</v>
          </cell>
          <cell r="F165">
            <v>0.91</v>
          </cell>
          <cell r="G165">
            <v>0</v>
          </cell>
        </row>
        <row r="166">
          <cell r="B166" t="str">
            <v>18.19.025</v>
          </cell>
          <cell r="C166" t="str">
            <v>Cabro de cobre, têmpera mole, encordoamento classe 2, isolamento de PVC - 70 C, tipo BWF, 750 V, Foreplast ou similar, S.M. - 2,5 mm², inclusive instalação em eletroduto.</v>
          </cell>
          <cell r="D166" t="str">
            <v>m</v>
          </cell>
          <cell r="F166">
            <v>0.78</v>
          </cell>
          <cell r="G166">
            <v>0</v>
          </cell>
        </row>
        <row r="167">
          <cell r="B167" t="str">
            <v>18.19.030</v>
          </cell>
          <cell r="C167" t="str">
            <v>Cabo de cobre, têmpera mole, encordoamento classe 2, isolamento de PVC - 70 C, tipo BWF, 750 V, Foreplast ou similar, S.M. - 4,0 mm², inclusive instalação em eletroduto.</v>
          </cell>
          <cell r="D167" t="str">
            <v>m</v>
          </cell>
          <cell r="F167">
            <v>0.94</v>
          </cell>
          <cell r="G167">
            <v>0</v>
          </cell>
        </row>
        <row r="168">
          <cell r="B168" t="str">
            <v>18.19.040</v>
          </cell>
          <cell r="C168" t="str">
            <v>Cabo de cobre, têmpera mole, encordoamento classe 2, isolamento de PVC - 70 C, tipo BWF, 750 V, Foreplast ou similar, S.M. - 6,0 mm², inclusive instalação em eletroduto.</v>
          </cell>
          <cell r="D168" t="str">
            <v>m</v>
          </cell>
          <cell r="F168">
            <v>1.1299999999999999</v>
          </cell>
          <cell r="G168">
            <v>0</v>
          </cell>
        </row>
        <row r="169">
          <cell r="B169" t="str">
            <v>18.19.041</v>
          </cell>
          <cell r="C169" t="str">
            <v>Cabo de cobre, têmpera mole, encordoamento classe 2, isolamento de PVC - 70 C, tipo BWF, 750 V, Foreplast ou similar, S.M. - 10,0 mm², inclusive instalação em eletroduto.</v>
          </cell>
          <cell r="D169" t="str">
            <v>m</v>
          </cell>
          <cell r="F169">
            <v>1.6</v>
          </cell>
          <cell r="G169">
            <v>0</v>
          </cell>
        </row>
        <row r="170">
          <cell r="B170" t="str">
            <v>18.19.042</v>
          </cell>
          <cell r="C170" t="str">
            <v>Cabo de cobre, têmpera mole, encordoamento classe 2, isolamento de PVC - 70 C, tipo BWF, 750 V, Foreplast ou similar, S.M. - 16,0 mm², inclusive instalação em eletroduto.</v>
          </cell>
          <cell r="D170" t="str">
            <v>m</v>
          </cell>
          <cell r="F170">
            <v>2.11</v>
          </cell>
          <cell r="G170">
            <v>0</v>
          </cell>
        </row>
        <row r="171">
          <cell r="B171" t="str">
            <v>18.19.043</v>
          </cell>
          <cell r="C171" t="str">
            <v>Cabo de cobre, têmpera mole, encordoamento classe 2, isolamento de PVC - 70 C, tipo BWF, 750 V, Foreplast ou similar, S.M. - 25,0 mm², inclusive instalação em eletroduto.</v>
          </cell>
          <cell r="D171" t="str">
            <v>m</v>
          </cell>
          <cell r="F171">
            <v>2.93</v>
          </cell>
          <cell r="G171">
            <v>0</v>
          </cell>
        </row>
        <row r="172">
          <cell r="B172" t="str">
            <v>18.19.046</v>
          </cell>
          <cell r="C172" t="str">
            <v>Cabo de cobre (1 condutor), têmpera mole, encordoamento classe 2, isolamento de PVC - Flame Resistant - 70 C, 0,6 / 1 Kv, cobertura de PVC-ST 1, Foremax ou similar, S.M. - 1,5 mm², inclusive instalação em eletroduto.</v>
          </cell>
          <cell r="D172" t="str">
            <v>m</v>
          </cell>
          <cell r="F172">
            <v>0.69</v>
          </cell>
          <cell r="G172">
            <v>0</v>
          </cell>
        </row>
        <row r="173">
          <cell r="B173" t="str">
            <v>18.19.047</v>
          </cell>
          <cell r="C173" t="str">
            <v>Cabo de cobre (1 condutor), têmpera mole, encordoamento classe 2, isolamento de PVC - Flame Resistant - 70 C, 0,6 / 1 Kv, cobertura de PVC-ST 1, Foremax ou similar, S.M. - 2,5 mm², inclusive instalação em eletroduto.</v>
          </cell>
          <cell r="D173" t="str">
            <v>m</v>
          </cell>
          <cell r="F173">
            <v>0.83</v>
          </cell>
          <cell r="G173">
            <v>0</v>
          </cell>
        </row>
        <row r="174">
          <cell r="B174" t="str">
            <v>18.19.048</v>
          </cell>
          <cell r="C174" t="str">
            <v>Cabo de cobre (1 condutor), têmpera mole, encordoamento classe 2, isolamento de PVC - Flame Resistant - 70 C, 0,6 / 1 Kv, cobertura de PVC-ST 1, Foremax ou similar, S.M. - 4,0 mm², inclusive instalação em eletroduto.</v>
          </cell>
          <cell r="D174" t="str">
            <v>m</v>
          </cell>
          <cell r="F174">
            <v>1.44</v>
          </cell>
          <cell r="G174">
            <v>0</v>
          </cell>
        </row>
        <row r="175">
          <cell r="B175" t="str">
            <v>18.19.049</v>
          </cell>
          <cell r="C175" t="str">
            <v>Cabo de cobre (1 condutor), têmpera mole, encordoamento classe 2, isolamento de PVC - Flame Resistant - 70 C, 0,6 / 1 Kv, cobertura de PVC-ST 1, Foremax ou similar, S.M. - 6,0 mm², inclusive instalação em eletroduto.</v>
          </cell>
          <cell r="D175" t="str">
            <v>m</v>
          </cell>
          <cell r="F175">
            <v>1.3</v>
          </cell>
          <cell r="G175">
            <v>0</v>
          </cell>
        </row>
        <row r="176">
          <cell r="B176" t="str">
            <v>18.19.050</v>
          </cell>
          <cell r="C176" t="str">
            <v>Cabo de cobre (1 condutor), têmpera mole, encordoamento classe 2, isolamento de PVC - Flame Resistant - 70 C, 0,6 / 1 Kv, cobertura de PVC-ST 1, Foremax ou similar, S.M. - 10,0 mm², inclusive instalação em eletroduto.</v>
          </cell>
          <cell r="D176" t="str">
            <v>m</v>
          </cell>
          <cell r="F176">
            <v>1.77</v>
          </cell>
          <cell r="G176">
            <v>0</v>
          </cell>
        </row>
        <row r="177">
          <cell r="B177" t="str">
            <v>18.19.060</v>
          </cell>
          <cell r="C177" t="str">
            <v>Cabo de cobre (1 condutor), têmpera mole, encordoamento classe 2, isolamento de PVC - Flame Resistant - 70 C, 0,6 / 1 Kv, cobertura de PVC-ST 1, Foremax ou similar, S.M. - 16,0 mm², inclusive instalação em eletroduto.</v>
          </cell>
          <cell r="D177" t="str">
            <v>m</v>
          </cell>
          <cell r="F177">
            <v>2.42</v>
          </cell>
          <cell r="G177">
            <v>0</v>
          </cell>
        </row>
        <row r="178">
          <cell r="B178" t="str">
            <v>18.19.065</v>
          </cell>
          <cell r="C178" t="str">
            <v>Dec., de piso cimentado.</v>
          </cell>
          <cell r="F178">
            <v>9.1</v>
          </cell>
          <cell r="G178">
            <v>0</v>
          </cell>
        </row>
        <row r="179">
          <cell r="B179" t="str">
            <v>18.19.070</v>
          </cell>
          <cell r="C179" t="str">
            <v>Cabo de cobre (1 condutor), têmpera mole, encordoamento classe 2, isolamento de PVC - Flame Resistant - 70 C, 0,6 / 1 Kv, cobertura de PVC-ST 1, Foremax ou similar, S.M. - 25,0 mm², inclusive instalação em eletroduto.</v>
          </cell>
          <cell r="D179" t="str">
            <v>m</v>
          </cell>
          <cell r="F179">
            <v>3.41</v>
          </cell>
          <cell r="G179">
            <v>0</v>
          </cell>
        </row>
        <row r="180">
          <cell r="B180" t="str">
            <v>18.19.080</v>
          </cell>
          <cell r="C180" t="str">
            <v>Cabo de cobre (1 condutor), têmpera mole, encordoamento classe 2, isolamento de PVC - Flame Resistant - 70 C, 0,6 / 1 Kv, cobertura de PVC-ST 1, Foremax ou similar, S.M. - 35,0 mm², inclusive instalação em eletroduto.</v>
          </cell>
          <cell r="D180" t="str">
            <v>m</v>
          </cell>
          <cell r="F180">
            <v>4.5199999999999996</v>
          </cell>
          <cell r="G180">
            <v>0</v>
          </cell>
        </row>
        <row r="181">
          <cell r="B181" t="str">
            <v>18.19.085</v>
          </cell>
          <cell r="C181" t="str">
            <v>Cabo de Cobre  com isolamento termoplástico para ligação dos postes, com 4,0 mm² - 28 A, inclusive instalação em eletroduto.</v>
          </cell>
          <cell r="D181" t="str">
            <v>m</v>
          </cell>
          <cell r="F181">
            <v>0.8</v>
          </cell>
          <cell r="G181">
            <v>0</v>
          </cell>
        </row>
        <row r="183">
          <cell r="B183" t="str">
            <v>18.20</v>
          </cell>
        </row>
        <row r="184">
          <cell r="B184" t="str">
            <v>18.20.010</v>
          </cell>
          <cell r="C184" t="str">
            <v>Disjuntor monopolar termomagnético até 30 A, 220 V, Eletromar ou similar, inclusive instalação em quadro de distribuição.</v>
          </cell>
          <cell r="D184" t="str">
            <v>un</v>
          </cell>
          <cell r="F184">
            <v>6.15</v>
          </cell>
          <cell r="G184">
            <v>0</v>
          </cell>
        </row>
        <row r="185">
          <cell r="B185" t="str">
            <v>18.20.020</v>
          </cell>
          <cell r="C185" t="str">
            <v>Disjuntor monopolar termomagnético até 35 a 50A, 220 V, Eletromar ou similar, inclusive instalação em quadro de distribuição.</v>
          </cell>
          <cell r="D185" t="str">
            <v>un</v>
          </cell>
          <cell r="F185">
            <v>7.9</v>
          </cell>
          <cell r="G185">
            <v>0</v>
          </cell>
        </row>
        <row r="186">
          <cell r="B186" t="str">
            <v>18.20.030</v>
          </cell>
          <cell r="C186" t="str">
            <v>Disjuntor tripolar termomagnético até 50 A 380, 220 V, Eletromar ou similar, inclusive instalação em quadro de distribuição.</v>
          </cell>
          <cell r="D186" t="str">
            <v>un</v>
          </cell>
          <cell r="F186">
            <v>31.24</v>
          </cell>
          <cell r="G186">
            <v>0</v>
          </cell>
        </row>
        <row r="187">
          <cell r="B187" t="str">
            <v>18.20.040</v>
          </cell>
          <cell r="C187" t="str">
            <v>Disjuntor tripolar termomagnético até 60 a 100 A, 380 V, Eletromar ou similar, inclusive instalação em quadro de distribuição.</v>
          </cell>
          <cell r="D187" t="str">
            <v>un</v>
          </cell>
          <cell r="F187">
            <v>44.65</v>
          </cell>
          <cell r="G187">
            <v>0</v>
          </cell>
        </row>
        <row r="188">
          <cell r="B188" t="str">
            <v>18.20.050</v>
          </cell>
          <cell r="C188" t="str">
            <v>Disjuntor tripolar termomagnético até 120 a 150 A, 380 V, Eletromar ou similar, inclusive instalação em quadro de distribuição.</v>
          </cell>
          <cell r="D188" t="str">
            <v>un</v>
          </cell>
          <cell r="F188">
            <v>114.65</v>
          </cell>
          <cell r="G188">
            <v>0</v>
          </cell>
        </row>
        <row r="189">
          <cell r="B189" t="str">
            <v>18.20.055</v>
          </cell>
          <cell r="C189" t="str">
            <v>Fornecimento e colocação de disjuntor 15 A.</v>
          </cell>
          <cell r="D189" t="str">
            <v>un</v>
          </cell>
          <cell r="F189">
            <v>7.67</v>
          </cell>
        </row>
        <row r="190">
          <cell r="B190" t="str">
            <v>18.20.056</v>
          </cell>
          <cell r="C190" t="str">
            <v>Fornecimento e colocação de disjuntor 50 A.</v>
          </cell>
          <cell r="D190" t="str">
            <v>un</v>
          </cell>
          <cell r="F190">
            <v>10.27</v>
          </cell>
        </row>
        <row r="191">
          <cell r="B191" t="str">
            <v>18.20.057</v>
          </cell>
          <cell r="C191" t="str">
            <v>Fornecimento e colocação de disjuntor tripolar 150 A (quadro de medição).</v>
          </cell>
          <cell r="D191" t="str">
            <v>un</v>
          </cell>
          <cell r="F191">
            <v>149.04</v>
          </cell>
        </row>
        <row r="193">
          <cell r="B193" t="str">
            <v>18.21</v>
          </cell>
        </row>
        <row r="194">
          <cell r="B194" t="str">
            <v>18.21.010</v>
          </cell>
          <cell r="C194" t="str">
            <v xml:space="preserve">Quadro de distribuição metálico de embutir, com barramento de neutro tipo com 600, eletromar ou similar, para até 6 circuitos momopolares, com sobretampa articulada provida de visor transparente, inclusive instalação. </v>
          </cell>
          <cell r="D194" t="str">
            <v>un</v>
          </cell>
          <cell r="F194">
            <v>49.2</v>
          </cell>
          <cell r="G194">
            <v>0</v>
          </cell>
        </row>
        <row r="195">
          <cell r="B195" t="str">
            <v>18.21.020</v>
          </cell>
          <cell r="C195" t="str">
            <v xml:space="preserve">Quadro de distribuição metálico de embutir, com barramento de neutro tipo com 600, eletromar ou similar, para até 8 circuitos momopolares, com sobretampa articulada provida de visor transparente, inclusive instalação. </v>
          </cell>
          <cell r="D195" t="str">
            <v>un</v>
          </cell>
          <cell r="F195">
            <v>52.3</v>
          </cell>
          <cell r="G195">
            <v>0</v>
          </cell>
        </row>
        <row r="196">
          <cell r="B196" t="str">
            <v>18.21.025</v>
          </cell>
          <cell r="C196" t="str">
            <v xml:space="preserve">Quadro de distribuição metálico de embutir, com barramento, chave geral e placa neutro tipo com QB 3100/12, eletromar ou similar, para até 12 circuitos momopolares, com porta, inclusive instalação. </v>
          </cell>
          <cell r="D196" t="str">
            <v>un</v>
          </cell>
          <cell r="F196">
            <v>81.44</v>
          </cell>
          <cell r="G196">
            <v>0</v>
          </cell>
        </row>
        <row r="197">
          <cell r="B197" t="str">
            <v>18.21.030</v>
          </cell>
          <cell r="C197" t="str">
            <v xml:space="preserve">Quadro de distribuição metálico de embutir, com barramento, chave geral e placa neutro tipo PQR 15 C, eletromar ou similar, para até 15 circuitos momopolares, com porta e trinco, inclusive instalação. </v>
          </cell>
          <cell r="D197" t="str">
            <v>un</v>
          </cell>
          <cell r="F197">
            <v>163.95</v>
          </cell>
          <cell r="G197">
            <v>0</v>
          </cell>
        </row>
        <row r="198">
          <cell r="B198" t="str">
            <v>18.21.035</v>
          </cell>
          <cell r="C198" t="str">
            <v xml:space="preserve">Quadro de distribuição metálico de embutir, com barramento, chave geral e placa neutro tipo PQR 18 CA, eletromar ou similar, para até 18 circuitos momopolares, com porta e trinco, inclusive instalação. </v>
          </cell>
          <cell r="D198" t="str">
            <v>un</v>
          </cell>
          <cell r="F198">
            <v>213.95</v>
          </cell>
          <cell r="G198">
            <v>0</v>
          </cell>
        </row>
        <row r="199">
          <cell r="B199" t="str">
            <v>18.21.040</v>
          </cell>
          <cell r="C199" t="str">
            <v xml:space="preserve">Quadro de distribuição metálico de embutir, com barramento, chave geral e placa neutro tipo PQR 27 C, eletromar ou similar, para 27 , circuitos momopolares, com porta e trinco, inclusive instalação. </v>
          </cell>
          <cell r="D199" t="str">
            <v>un</v>
          </cell>
          <cell r="F199">
            <v>238.6</v>
          </cell>
          <cell r="G199">
            <v>0</v>
          </cell>
        </row>
        <row r="200">
          <cell r="B200" t="str">
            <v>18.21.045</v>
          </cell>
          <cell r="C200" t="str">
            <v>Luminária tipo globo leitoso completa.</v>
          </cell>
          <cell r="D200" t="str">
            <v>un</v>
          </cell>
          <cell r="F200">
            <v>24.83</v>
          </cell>
        </row>
        <row r="201">
          <cell r="B201" t="str">
            <v>18.21.050</v>
          </cell>
          <cell r="C201" t="str">
            <v xml:space="preserve">Quadro de distribuição metálico de embutir, com barramento, chave geral e placa neutro tipo PQR 30 CA, eletromar ou similar, para 30 , circuitos momopolares, com porta e trinco, inclusive instalação. </v>
          </cell>
          <cell r="D201" t="str">
            <v>un</v>
          </cell>
          <cell r="F201">
            <v>258.60000000000002</v>
          </cell>
          <cell r="G201">
            <v>0</v>
          </cell>
        </row>
        <row r="202">
          <cell r="B202" t="str">
            <v>18.21.060</v>
          </cell>
          <cell r="C202" t="str">
            <v xml:space="preserve">Quadro de distribuição metálico de embutir, sem barramento, tipo QCSP, Gomes ou similar, para até 3 circuitos momopolares, sem porta, inclusive instalação. </v>
          </cell>
          <cell r="D202" t="str">
            <v>un</v>
          </cell>
          <cell r="F202">
            <v>14.98</v>
          </cell>
          <cell r="G202">
            <v>0</v>
          </cell>
        </row>
        <row r="203">
          <cell r="B203" t="str">
            <v>18.21.070</v>
          </cell>
          <cell r="C203" t="str">
            <v xml:space="preserve">Quadro de distribuição metálico de embutir, sem barramento, tipo QCCP, Gomes ou similar, para até 3 circuitos momopolares, com porta, inclusive instalação. </v>
          </cell>
          <cell r="D203" t="str">
            <v>un</v>
          </cell>
          <cell r="F203">
            <v>15.75</v>
          </cell>
          <cell r="G203">
            <v>0</v>
          </cell>
        </row>
        <row r="204">
          <cell r="B204" t="str">
            <v>18.21.080</v>
          </cell>
          <cell r="C204" t="str">
            <v xml:space="preserve">Quadro de distribuição metálico de embutir, sem barramento, tipo QCCP, Gomes ou similar, para até 6 circuitos momopolares, com porta, inclusive instalação. </v>
          </cell>
          <cell r="D204" t="str">
            <v>un</v>
          </cell>
          <cell r="F204">
            <v>20.54</v>
          </cell>
          <cell r="G204">
            <v>0</v>
          </cell>
        </row>
        <row r="205">
          <cell r="B205" t="str">
            <v>18.21.090</v>
          </cell>
          <cell r="C205" t="str">
            <v xml:space="preserve">Quadro de distribuição metálico de embutir, sem barramento, tipo QCCP, Gomes ou similar, para até 12 circuitos momopolares, com porta, inclusive instalação. </v>
          </cell>
          <cell r="D205" t="str">
            <v>un</v>
          </cell>
          <cell r="F205">
            <v>23.3</v>
          </cell>
          <cell r="G205">
            <v>0</v>
          </cell>
        </row>
        <row r="206">
          <cell r="B206" t="str">
            <v>18.21.100</v>
          </cell>
          <cell r="C206" t="str">
            <v xml:space="preserve">Quadro de distribuição metálico de embutir, sem barramento, tipo QCCP, Gomes ou similar, para até 18 circuitos momopolares, com porta, inclusive instalação. </v>
          </cell>
          <cell r="D206" t="str">
            <v>un</v>
          </cell>
          <cell r="F206">
            <v>41.95</v>
          </cell>
          <cell r="G206">
            <v>0</v>
          </cell>
        </row>
        <row r="208">
          <cell r="B208" t="str">
            <v>18.22</v>
          </cell>
        </row>
        <row r="209">
          <cell r="B209" t="str">
            <v>18.22.005</v>
          </cell>
          <cell r="C209" t="str">
            <v>Fornecimento e instalação de módulo de  distribuição com barramento para 300 A.</v>
          </cell>
          <cell r="D209" t="str">
            <v>un</v>
          </cell>
          <cell r="F209">
            <v>1747.73</v>
          </cell>
        </row>
        <row r="210">
          <cell r="B210" t="str">
            <v>18.22.010</v>
          </cell>
          <cell r="C210" t="str">
            <v>Ponto de luz em teto ou parede, incluindo caixa 4 x 4 pol. Tigreflex ou similar, tubulação PVC rígido e fiação, até o quadro de distribuição.</v>
          </cell>
          <cell r="D210" t="str">
            <v>pt</v>
          </cell>
          <cell r="F210">
            <v>18.059999999999999</v>
          </cell>
          <cell r="G210">
            <v>0</v>
          </cell>
        </row>
        <row r="211">
          <cell r="B211" t="str">
            <v>18.22.015</v>
          </cell>
          <cell r="C211" t="str">
            <v>Recuperação do quadro de medição existente (substação área)</v>
          </cell>
          <cell r="D211" t="str">
            <v>un</v>
          </cell>
          <cell r="F211">
            <v>251.95</v>
          </cell>
        </row>
        <row r="212">
          <cell r="B212" t="str">
            <v>18.22.016</v>
          </cell>
          <cell r="C212" t="str">
            <v>Fornecimento e colocação de cabo 50 mm² (substação ao módulo de distribuição)</v>
          </cell>
          <cell r="D212" t="str">
            <v>m</v>
          </cell>
          <cell r="F212">
            <v>9.75</v>
          </cell>
        </row>
        <row r="213">
          <cell r="B213" t="str">
            <v>18.22.020</v>
          </cell>
          <cell r="C213" t="str">
            <v>Ponto de interruptor de uma secção, Pial ou similar, inclusive tubulação PVC rígido, fiação, caixa 4 x 2 pol., Tigreflex ou similar placa e demais acessórios, até o ponto de luz.</v>
          </cell>
          <cell r="D213" t="str">
            <v>pt</v>
          </cell>
          <cell r="F213">
            <v>16.62</v>
          </cell>
          <cell r="G213">
            <v>0</v>
          </cell>
        </row>
        <row r="214">
          <cell r="B214" t="str">
            <v>18.22.030</v>
          </cell>
          <cell r="C214" t="str">
            <v>Ponto de interruptor de 2 secções, Pial ou similar, inclusive tubulação PVC rígido, fiação, caixa 4 x 2 pol., Tigreflex ou similar, placa e demais acessórios, até o ponto de luz.</v>
          </cell>
          <cell r="D214" t="str">
            <v>pt</v>
          </cell>
          <cell r="F214">
            <v>24.04</v>
          </cell>
          <cell r="G214">
            <v>0</v>
          </cell>
        </row>
        <row r="215">
          <cell r="B215" t="str">
            <v>18.22.040</v>
          </cell>
          <cell r="C215" t="str">
            <v>Ponto de interruptor de 3 secções, Pial ou similar, inclusive tubulação PVC rígido, fiação, caixa 4 x 2 pol., Tigreflex ou similar, placa e demais acessórios, até o ponto de luz.</v>
          </cell>
          <cell r="D215" t="str">
            <v>pt</v>
          </cell>
          <cell r="F215">
            <v>29.36</v>
          </cell>
          <cell r="G215">
            <v>0</v>
          </cell>
        </row>
        <row r="216">
          <cell r="B216" t="str">
            <v>18.22.050</v>
          </cell>
          <cell r="C216" t="str">
            <v>Ponto de interruptor Three-Way, Pial ou similar, inclusive tubulação PVC rígido, fiação, caixa 4 x 2 pol., Tigreflex ou similar, placa e demais acessórios, até o ponto de luz.</v>
          </cell>
          <cell r="D216" t="str">
            <v>pt</v>
          </cell>
          <cell r="F216">
            <v>47.79</v>
          </cell>
          <cell r="G216">
            <v>0</v>
          </cell>
        </row>
        <row r="217">
          <cell r="B217" t="str">
            <v>18.22.060</v>
          </cell>
          <cell r="C217" t="str">
            <v>Ponto de tomada universal (2P+1 T), Pial ou similar, inclusive tubulação PVC rígido, fiação, caixa 4 x 2 pol., Tigreflex ou similar, placa e demais acessórios, até o ponto de luz ou quadro de distribuição.</v>
          </cell>
          <cell r="D217" t="str">
            <v>pt</v>
          </cell>
          <cell r="F217">
            <v>29.94</v>
          </cell>
          <cell r="G217">
            <v>0</v>
          </cell>
        </row>
        <row r="218">
          <cell r="B218" t="str">
            <v>18.22.070</v>
          </cell>
          <cell r="C218" t="str">
            <v>Ponto de tomada universal (2P+1 T), Pial ou similar para 2000 W, inclusive tubulação PVC rígido, fiação, caixa 4 x 2 pol., Tigreflex ou similar, placa e demais acessórios, até o ponto de luz ou quadro de distribuição.</v>
          </cell>
          <cell r="D218" t="str">
            <v>pt</v>
          </cell>
          <cell r="F218">
            <v>44.67</v>
          </cell>
          <cell r="G218">
            <v>0</v>
          </cell>
        </row>
        <row r="219">
          <cell r="B219" t="str">
            <v>18.22.080</v>
          </cell>
          <cell r="C219" t="str">
            <v>Ponto de tomada para ar-condicionado com conjunto tipo Arstop ou similar, em caixa Tigreflex ou similar 4 x 4 pol., com placa, tomada tripolar para pino chato e disjuntor termomagnético de 25 A, inclusive tubulação de PVC rígido, fiação, aterramento e dem</v>
          </cell>
          <cell r="D219" t="str">
            <v>pt</v>
          </cell>
          <cell r="F219">
            <v>56.86</v>
          </cell>
          <cell r="G219">
            <v>0</v>
          </cell>
        </row>
        <row r="220">
          <cell r="B220" t="str">
            <v>18.22.085</v>
          </cell>
          <cell r="C220" t="str">
            <v xml:space="preserve">Ponto de tomada para ar-condicionado </v>
          </cell>
          <cell r="D220" t="str">
            <v>pt</v>
          </cell>
          <cell r="F220">
            <v>67.260000000000005</v>
          </cell>
        </row>
        <row r="221">
          <cell r="B221" t="str">
            <v>18.22.090</v>
          </cell>
          <cell r="C221" t="str">
            <v>Ponto de tomada para telefone, Pial ou similar, em caixa Tigreflex ou similar 4 x 2 pol., inclusive placa, tubulação de PVC rígido, fiação, caixas de passagem e demais acessórios, até a caixa de distribuição do pavimento.</v>
          </cell>
          <cell r="D221" t="str">
            <v>pt</v>
          </cell>
          <cell r="F221">
            <v>30.89</v>
          </cell>
          <cell r="G221">
            <v>0</v>
          </cell>
        </row>
        <row r="222">
          <cell r="B222" t="str">
            <v>18.22.091</v>
          </cell>
          <cell r="C222" t="str">
            <v>Instalação elétrica</v>
          </cell>
          <cell r="D222" t="str">
            <v>vb</v>
          </cell>
          <cell r="F222">
            <v>232.9</v>
          </cell>
          <cell r="G222">
            <v>0</v>
          </cell>
        </row>
        <row r="223">
          <cell r="B223" t="str">
            <v>18.22.095</v>
          </cell>
          <cell r="C223" t="str">
            <v>Ponto de tomada 220 V convencional.</v>
          </cell>
          <cell r="D223" t="str">
            <v>pt</v>
          </cell>
          <cell r="F223">
            <v>38.92</v>
          </cell>
        </row>
        <row r="224">
          <cell r="B224" t="str">
            <v>18.22.096</v>
          </cell>
          <cell r="C224" t="str">
            <v>Ramal de alimentação para ponto de telefone.</v>
          </cell>
          <cell r="D224" t="str">
            <v>vb</v>
          </cell>
          <cell r="F224">
            <v>413.4</v>
          </cell>
        </row>
        <row r="225">
          <cell r="B225" t="str">
            <v>18.22.100</v>
          </cell>
          <cell r="C225" t="str">
            <v>Ponto de campainha, inclusive caixa, cigarra, botão, espelho, tubulação PVC rígido, fiação e demais acessórios, até quadro de distribuição.</v>
          </cell>
          <cell r="D225" t="str">
            <v>pt</v>
          </cell>
          <cell r="F225">
            <v>44.69</v>
          </cell>
          <cell r="G225">
            <v>0</v>
          </cell>
        </row>
        <row r="226">
          <cell r="B226" t="str">
            <v>18.22.110</v>
          </cell>
          <cell r="C226" t="str">
            <v>Ponto para computador</v>
          </cell>
          <cell r="D226" t="str">
            <v>pt</v>
          </cell>
          <cell r="F226">
            <v>51.5</v>
          </cell>
        </row>
        <row r="228">
          <cell r="B228" t="str">
            <v>18.24</v>
          </cell>
        </row>
        <row r="229">
          <cell r="B229" t="str">
            <v>18.24.005</v>
          </cell>
          <cell r="C229" t="str">
            <v>Luminária tipo sobrepor aberta para 02 lâmpads fluorescente 40 W (calha trapezoidal) completa.</v>
          </cell>
          <cell r="D229" t="str">
            <v>un</v>
          </cell>
          <cell r="F229">
            <v>45.84</v>
          </cell>
        </row>
        <row r="230">
          <cell r="B230" t="str">
            <v>18.24.010</v>
          </cell>
          <cell r="C230" t="str">
            <v>Caixa de passagem subterrânea com dimensões internas 0,40 x 0,40 m, altura 0,60 m, sobre camada de brita com 0,10 m de espessura, pararedes em alvenaria e laje de tampa em concreto armado, inclusive escavaçào, remoção e reaterro.</v>
          </cell>
          <cell r="D230" t="str">
            <v>un</v>
          </cell>
          <cell r="F230">
            <v>26.81</v>
          </cell>
          <cell r="G230">
            <v>0</v>
          </cell>
        </row>
        <row r="231">
          <cell r="B231" t="str">
            <v>18.24.020</v>
          </cell>
          <cell r="C231" t="str">
            <v>Caixa de passagem subterrânea para entrada de rede telefônica, tipo R1 (até 35 pontos), com dimensões internas 0,60 x 0,35 m, altura 0,50 m, paredes em alvenaria, e laje de tampa em concreto armado, inclusive escavação, remoção e reaterro.</v>
          </cell>
          <cell r="D231" t="str">
            <v>un</v>
          </cell>
          <cell r="F231">
            <v>21.87</v>
          </cell>
          <cell r="G231">
            <v>0</v>
          </cell>
        </row>
        <row r="232">
          <cell r="B232" t="str">
            <v>18.24.030</v>
          </cell>
          <cell r="C232" t="str">
            <v>Caixa para ar condicionado</v>
          </cell>
          <cell r="D232" t="str">
            <v>un</v>
          </cell>
          <cell r="F232">
            <v>23.82</v>
          </cell>
        </row>
        <row r="234">
          <cell r="B234" t="str">
            <v>18.25</v>
          </cell>
        </row>
        <row r="235">
          <cell r="B235" t="str">
            <v>18.25.005</v>
          </cell>
          <cell r="C235" t="str">
            <v>Inatalação elétrica.</v>
          </cell>
          <cell r="D235" t="str">
            <v>vb</v>
          </cell>
          <cell r="F235">
            <v>91.2</v>
          </cell>
          <cell r="G235">
            <v>0</v>
          </cell>
        </row>
        <row r="236">
          <cell r="B236" t="str">
            <v>18.25.010</v>
          </cell>
          <cell r="C236" t="str">
            <v>Fornecimento e assentamento de luminária.</v>
          </cell>
          <cell r="D236" t="str">
            <v>un</v>
          </cell>
          <cell r="F236">
            <v>570</v>
          </cell>
          <cell r="G236">
            <v>0</v>
          </cell>
        </row>
        <row r="237">
          <cell r="B237" t="str">
            <v>18.25.020</v>
          </cell>
          <cell r="C237" t="str">
            <v>Luminária tipo sobrepor, aberta, para 2 lâmpadas fluorescente de 20 W, ref. TMS-500 Philips ou similar, inclusive reator alto fator de potência lâmpadas, demais acessórios e instalação.</v>
          </cell>
          <cell r="D237" t="str">
            <v>cj</v>
          </cell>
          <cell r="F237">
            <v>41.36</v>
          </cell>
          <cell r="G237">
            <v>0</v>
          </cell>
        </row>
        <row r="238">
          <cell r="B238" t="str">
            <v>18.25.030</v>
          </cell>
          <cell r="C238" t="str">
            <v>Luminária tipo sobrepor, aberta, para 1 lâmpada fluorescente de 40 W, ref. TMS-500 Philips ou similar, inclusive reator alto fator de potência lâmpadas, demais acessórios e instalação.</v>
          </cell>
          <cell r="D238" t="str">
            <v>cj</v>
          </cell>
          <cell r="F238">
            <v>35.770000000000003</v>
          </cell>
          <cell r="G238">
            <v>0</v>
          </cell>
        </row>
        <row r="239">
          <cell r="B239" t="str">
            <v>18.25.031</v>
          </cell>
          <cell r="C239" t="str">
            <v>Fechadura</v>
          </cell>
          <cell r="D239" t="str">
            <v>un</v>
          </cell>
          <cell r="F239">
            <v>39.9</v>
          </cell>
          <cell r="G239">
            <v>0</v>
          </cell>
        </row>
        <row r="240">
          <cell r="B240" t="str">
            <v>18.25.040</v>
          </cell>
          <cell r="C240" t="str">
            <v>Luminária tipo sobrepor, aberta, para 2 lâmpadas fluorescente de 40 W, ref. TMS-500 Philips ou similar, inclusive reator alto fator de potência lâmpadas, demais acessórios e instalação.</v>
          </cell>
          <cell r="D240" t="str">
            <v>cj</v>
          </cell>
          <cell r="F240">
            <v>45.36</v>
          </cell>
          <cell r="G240">
            <v>0</v>
          </cell>
        </row>
        <row r="241">
          <cell r="B241" t="str">
            <v>18.25.041</v>
          </cell>
          <cell r="C241" t="str">
            <v>Fornecimento e colocação de lâmpada fluorescente de 40 W.</v>
          </cell>
          <cell r="D241" t="str">
            <v>un</v>
          </cell>
          <cell r="F241">
            <v>5.8</v>
          </cell>
          <cell r="G241">
            <v>0</v>
          </cell>
        </row>
        <row r="242">
          <cell r="B242" t="str">
            <v>18.25.042</v>
          </cell>
          <cell r="C242" t="str">
            <v>Fornecimento e colocação de reator de 40 W.</v>
          </cell>
          <cell r="D242" t="str">
            <v>un</v>
          </cell>
          <cell r="F242">
            <v>8.5</v>
          </cell>
          <cell r="G242">
            <v>0</v>
          </cell>
        </row>
        <row r="243">
          <cell r="B243" t="str">
            <v>18.25.043</v>
          </cell>
          <cell r="C243" t="str">
            <v>Fornecimento e colocação de térmico com base.</v>
          </cell>
          <cell r="D243" t="str">
            <v>un</v>
          </cell>
          <cell r="F243">
            <v>1</v>
          </cell>
          <cell r="G243">
            <v>0</v>
          </cell>
        </row>
        <row r="244">
          <cell r="B244" t="str">
            <v>18.25.050</v>
          </cell>
          <cell r="C244" t="str">
            <v>Luminária tipo sobrepor, aberta, para 1 lâmpada fluorescente de 20 W, ref. 211-R A. B. Leão ou similar, inclusive reator alto fator de potência lâmpada, demais acessórios e instalação.</v>
          </cell>
          <cell r="D244" t="str">
            <v>cj</v>
          </cell>
          <cell r="F244">
            <v>22.57</v>
          </cell>
          <cell r="G244">
            <v>0</v>
          </cell>
        </row>
        <row r="245">
          <cell r="B245" t="str">
            <v>18.25.060</v>
          </cell>
          <cell r="C245" t="str">
            <v>Luminária tipo sobrepor, aberta, para 2 lâmpadas fluorescente de 20 W, ref. 211-R A. B. Leão ou similar, inclusive reator alto fator de potência lâmpada, demais acessórios e instalação.</v>
          </cell>
          <cell r="D245" t="str">
            <v>cj</v>
          </cell>
          <cell r="F245">
            <v>33.26</v>
          </cell>
          <cell r="G245">
            <v>0</v>
          </cell>
        </row>
        <row r="246">
          <cell r="B246" t="str">
            <v>18.25.070</v>
          </cell>
          <cell r="C246" t="str">
            <v>Luminária tipo sobrepor, aberta, para 1 lâmpada fluorescente de 40 W, ref. 211-R A. B. Leão ou similar, inclusive reator alto fator de potência lâmpada, demais acessórios e instalação.</v>
          </cell>
          <cell r="D246" t="str">
            <v>cj</v>
          </cell>
          <cell r="F246">
            <v>23.67</v>
          </cell>
          <cell r="G246">
            <v>0</v>
          </cell>
        </row>
        <row r="247">
          <cell r="B247" t="str">
            <v>18.25.071</v>
          </cell>
          <cell r="C247" t="str">
            <v>Fornecimento e colocação de lâmpada vapor de mercúrio 250 W.</v>
          </cell>
          <cell r="D247" t="str">
            <v>un</v>
          </cell>
          <cell r="F247">
            <v>16.54</v>
          </cell>
        </row>
        <row r="248">
          <cell r="B248" t="str">
            <v>18.25.080</v>
          </cell>
          <cell r="C248" t="str">
            <v>Luminária tipo sobrepor, aberta, para 2 lâmpadas fluorescente de 40 W, ref. 211-R A. B. Leão ou similar, inclusive reator alto fator de potência lâmpada, demais acessórios e instalação.</v>
          </cell>
          <cell r="D248" t="str">
            <v>cj</v>
          </cell>
          <cell r="F248">
            <v>35.26</v>
          </cell>
          <cell r="G248">
            <v>0</v>
          </cell>
        </row>
        <row r="249">
          <cell r="B249" t="str">
            <v>18.25.082</v>
          </cell>
          <cell r="C249" t="str">
            <v>Conjunto de reator 220 v / 60 HI - 2.000 W</v>
          </cell>
          <cell r="D249" t="str">
            <v>un</v>
          </cell>
        </row>
        <row r="250">
          <cell r="B250" t="str">
            <v>18.25.090</v>
          </cell>
          <cell r="C250" t="str">
            <v>Luminária tipo Drops em globo de vidro leitoso, ref. 515 A.B Leão, ou similar, completa, inclusive lâmpada e instalação.</v>
          </cell>
          <cell r="D250" t="str">
            <v>cj</v>
          </cell>
          <cell r="F250">
            <v>19.100000000000001</v>
          </cell>
          <cell r="G250">
            <v>0</v>
          </cell>
        </row>
        <row r="251">
          <cell r="B251" t="str">
            <v>18.25.095</v>
          </cell>
          <cell r="C251" t="str">
            <v>Lâmpada incandescende de 100 W</v>
          </cell>
          <cell r="D251" t="str">
            <v>un</v>
          </cell>
          <cell r="F251">
            <v>1.37</v>
          </cell>
          <cell r="G251">
            <v>0</v>
          </cell>
        </row>
        <row r="252">
          <cell r="B252" t="str">
            <v>18.25.100</v>
          </cell>
          <cell r="C252" t="str">
            <v>Luminária tipo Bedd (Prato), ref. 805 A.B. Leão ou similar, com pendente e suporte, inclusive lâmpada e instalação.</v>
          </cell>
          <cell r="D252" t="str">
            <v>cj</v>
          </cell>
          <cell r="F252">
            <v>30.6</v>
          </cell>
          <cell r="G252">
            <v>0</v>
          </cell>
        </row>
        <row r="253">
          <cell r="B253" t="str">
            <v>18.25.110</v>
          </cell>
          <cell r="C253" t="str">
            <v>Luminária tipo arandela, ref. 403 A.B.Leão ou similar, completa, inclusive lâmpada e instalação.</v>
          </cell>
          <cell r="D253" t="str">
            <v>cj</v>
          </cell>
          <cell r="F253">
            <v>23.41</v>
          </cell>
          <cell r="G253">
            <v>0</v>
          </cell>
        </row>
        <row r="254">
          <cell r="B254" t="str">
            <v>18.25.111</v>
          </cell>
          <cell r="C254" t="str">
            <v>Lâmpada fluorescente universal de 20 W, Phillips ou Osram, inclusive instalação.</v>
          </cell>
          <cell r="D254" t="str">
            <v>un</v>
          </cell>
          <cell r="F254">
            <v>5.5</v>
          </cell>
          <cell r="G254">
            <v>0</v>
          </cell>
        </row>
        <row r="255">
          <cell r="B255" t="str">
            <v>18.25.115</v>
          </cell>
          <cell r="C255" t="str">
            <v>Lâmpada de 40 W.</v>
          </cell>
          <cell r="D255" t="str">
            <v>un</v>
          </cell>
          <cell r="F255">
            <v>5.51</v>
          </cell>
          <cell r="G255">
            <v>0</v>
          </cell>
        </row>
        <row r="256">
          <cell r="B256" t="str">
            <v>18.25.116</v>
          </cell>
          <cell r="C256" t="str">
            <v>Reator</v>
          </cell>
          <cell r="D256" t="str">
            <v>un</v>
          </cell>
          <cell r="F256">
            <v>8.07</v>
          </cell>
          <cell r="G256">
            <v>0</v>
          </cell>
        </row>
        <row r="257">
          <cell r="B257" t="str">
            <v>18.25.117</v>
          </cell>
          <cell r="C257" t="str">
            <v>Reator com lâmpada a vapor de mercúrio.</v>
          </cell>
          <cell r="D257" t="str">
            <v>un</v>
          </cell>
          <cell r="F257">
            <v>54.54</v>
          </cell>
          <cell r="G257">
            <v>0</v>
          </cell>
        </row>
        <row r="258">
          <cell r="B258" t="str">
            <v>18.25.118</v>
          </cell>
          <cell r="C258" t="str">
            <v>Reator para lâmpada fluorescente de 40 W, Phillips ou Osram, inclusive instalação.</v>
          </cell>
          <cell r="D258" t="str">
            <v>un</v>
          </cell>
          <cell r="G258">
            <v>0</v>
          </cell>
        </row>
        <row r="259">
          <cell r="B259" t="str">
            <v>18.25.117</v>
          </cell>
          <cell r="C259" t="str">
            <v>Reator exter.408/E AB Leào ou similar, completo com lâmpada a vapor de mercúrio de 250 m, reator de potência instalações e acessórios correspondentes</v>
          </cell>
          <cell r="D259" t="str">
            <v>un</v>
          </cell>
          <cell r="F259">
            <v>62.18</v>
          </cell>
        </row>
        <row r="260">
          <cell r="B260" t="str">
            <v>18.25.119</v>
          </cell>
          <cell r="C260" t="str">
            <v>Luminária tipo tartaruga.</v>
          </cell>
          <cell r="D260" t="str">
            <v>cj</v>
          </cell>
        </row>
        <row r="261">
          <cell r="B261" t="str">
            <v>18.25.120</v>
          </cell>
          <cell r="C261" t="str">
            <v>Luminária de jardim.</v>
          </cell>
          <cell r="D261" t="str">
            <v>cj</v>
          </cell>
          <cell r="F261">
            <v>75</v>
          </cell>
        </row>
        <row r="262">
          <cell r="B262" t="str">
            <v>18.25.130</v>
          </cell>
          <cell r="C262" t="str">
            <v>Luminária tipo Stop, ref. 401 - P A.B. Leão ou similar, completa, inclusive lâmpada e instalção.</v>
          </cell>
          <cell r="D262" t="str">
            <v>cj</v>
          </cell>
          <cell r="F262">
            <v>10.91</v>
          </cell>
          <cell r="G262">
            <v>0</v>
          </cell>
        </row>
        <row r="263">
          <cell r="B263" t="str">
            <v>18.25.140</v>
          </cell>
          <cell r="C263" t="str">
            <v xml:space="preserve">Refletor externo ref. 408 / E A.B. Leão ou similar, completo,  inclusive lâmpada e instalação. </v>
          </cell>
          <cell r="D263" t="str">
            <v>cj</v>
          </cell>
          <cell r="F263">
            <v>30.6</v>
          </cell>
          <cell r="G263">
            <v>0</v>
          </cell>
        </row>
        <row r="264">
          <cell r="B264" t="str">
            <v>18.25.145</v>
          </cell>
          <cell r="C264" t="str">
            <v>Fornecimento e colocação de refletor externo DN 30, inclusive ponto de luz.</v>
          </cell>
          <cell r="D264" t="str">
            <v>cj</v>
          </cell>
          <cell r="F264">
            <v>96.24</v>
          </cell>
        </row>
        <row r="265">
          <cell r="B265" t="str">
            <v>18.25.170</v>
          </cell>
          <cell r="C265" t="str">
            <v>Luminária para lâmpada a vapor de mercúrio de 125 W, ref. ABL 50 / F A.B. Leão ou similar, completa, inclusive branco, lâmpada, reator alto de potência e instalação.</v>
          </cell>
          <cell r="D265" t="str">
            <v>cj</v>
          </cell>
          <cell r="F265">
            <v>109.45</v>
          </cell>
          <cell r="G265">
            <v>0</v>
          </cell>
        </row>
        <row r="266">
          <cell r="B266" t="str">
            <v>18.25.180</v>
          </cell>
          <cell r="C266" t="str">
            <v>Luminária para lâmpada a vapor de mercúrio de 250 W, ref. ABL 50 / F A.B. Leão ou similar, completa, inclusive braço, lâmpada, reator alto fator de potência e instalação.</v>
          </cell>
          <cell r="D266" t="str">
            <v>cj</v>
          </cell>
          <cell r="F266">
            <v>122.85</v>
          </cell>
          <cell r="G266">
            <v>0</v>
          </cell>
        </row>
        <row r="267">
          <cell r="B267" t="str">
            <v>18.25.183</v>
          </cell>
          <cell r="C267" t="str">
            <v>Galpão industrial simples</v>
          </cell>
          <cell r="D267" t="str">
            <v>vb</v>
          </cell>
          <cell r="F267">
            <v>1219.8</v>
          </cell>
          <cell r="G267">
            <v>0</v>
          </cell>
        </row>
        <row r="268">
          <cell r="B268" t="str">
            <v>18.25.184</v>
          </cell>
          <cell r="C268" t="str">
            <v>Escultura</v>
          </cell>
          <cell r="D268" t="str">
            <v>vb</v>
          </cell>
          <cell r="F268">
            <v>2089.9899999999998</v>
          </cell>
          <cell r="G268">
            <v>0</v>
          </cell>
        </row>
        <row r="269">
          <cell r="B269" t="str">
            <v>18.25.185</v>
          </cell>
          <cell r="C269" t="str">
            <v>Idenização de barraca de tábua.</v>
          </cell>
          <cell r="D269" t="str">
            <v>vb</v>
          </cell>
          <cell r="F269">
            <v>894.9</v>
          </cell>
          <cell r="G269">
            <v>0</v>
          </cell>
        </row>
        <row r="270">
          <cell r="B270" t="str">
            <v>18.25.186</v>
          </cell>
          <cell r="C270" t="str">
            <v xml:space="preserve">Idenização de barraca </v>
          </cell>
          <cell r="D270" t="str">
            <v>vb</v>
          </cell>
          <cell r="F270">
            <v>1281.3599999999999</v>
          </cell>
          <cell r="G270">
            <v>0</v>
          </cell>
        </row>
        <row r="271">
          <cell r="B271" t="str">
            <v>18.25.187</v>
          </cell>
          <cell r="C271" t="str">
            <v>Desapropriação de terreno e edificações.</v>
          </cell>
          <cell r="D271" t="str">
            <v>vb</v>
          </cell>
          <cell r="F271">
            <v>3251755</v>
          </cell>
          <cell r="G271">
            <v>0</v>
          </cell>
        </row>
        <row r="272">
          <cell r="B272" t="str">
            <v>18.25.188</v>
          </cell>
          <cell r="C272" t="str">
            <v>Grelha de ferro</v>
          </cell>
          <cell r="D272" t="str">
            <v>vb</v>
          </cell>
          <cell r="F272">
            <v>1432.27</v>
          </cell>
          <cell r="G272">
            <v>0</v>
          </cell>
        </row>
        <row r="273">
          <cell r="B273" t="str">
            <v>18.25.190</v>
          </cell>
          <cell r="C273" t="str">
            <v>Luminária para lâmpada a vapor de mercúrio de 125 W, ref. ABL 50 / A.B. Leão ou similar, completa, inclusive braço, lâmpada, reator alto fator de potência e instalação.</v>
          </cell>
          <cell r="D273" t="str">
            <v>cj</v>
          </cell>
          <cell r="F273">
            <v>99.95</v>
          </cell>
          <cell r="G273">
            <v>0</v>
          </cell>
        </row>
        <row r="274">
          <cell r="B274" t="str">
            <v>18.25.200</v>
          </cell>
          <cell r="C274" t="str">
            <v>Luminária para lâmpada a vapor de mercúrio de 250 W, ref. ABL 50 / A.B. Leão ou similar, completa, inclusive braço, lâmpada, reator alto fator de potência e instalação.</v>
          </cell>
          <cell r="D274" t="str">
            <v>cj</v>
          </cell>
          <cell r="F274">
            <v>113.35</v>
          </cell>
          <cell r="G274">
            <v>0</v>
          </cell>
        </row>
        <row r="275">
          <cell r="B275" t="str">
            <v>18.25.210</v>
          </cell>
          <cell r="C275" t="str">
            <v>Luminária para lâmpada a vapor de mercúrio de 400 W, ref. ABL 50 / 400 A.B. Leão ou similar, completa, inclusive braço, lâmpada, reator alto fator de potência e instalação.</v>
          </cell>
          <cell r="D275" t="str">
            <v>un</v>
          </cell>
          <cell r="F275">
            <v>176.95</v>
          </cell>
          <cell r="G275">
            <v>0</v>
          </cell>
        </row>
        <row r="276">
          <cell r="B276" t="str">
            <v>18.25.211</v>
          </cell>
          <cell r="C276" t="str">
            <v>Projetor com uma lâmpada de vapor metálico de 2.000 W</v>
          </cell>
          <cell r="D276" t="str">
            <v>un</v>
          </cell>
        </row>
        <row r="278">
          <cell r="B278" t="str">
            <v>18.26</v>
          </cell>
        </row>
        <row r="279">
          <cell r="B279" t="str">
            <v>18.26.010</v>
          </cell>
          <cell r="C279" t="str">
            <v>Assentamento de haste de aterramento de 5/8" x 2,40 m Copperweld ou similar, com conector paralelo e parafusos (inclusive o fornecimento do material).</v>
          </cell>
          <cell r="D279" t="str">
            <v>un</v>
          </cell>
          <cell r="F279">
            <v>20.63</v>
          </cell>
          <cell r="G279">
            <v>0</v>
          </cell>
        </row>
        <row r="280">
          <cell r="B280" t="str">
            <v>18.26.020</v>
          </cell>
          <cell r="C280" t="str">
            <v xml:space="preserve">Assentamento de bengala de PVC rígido de 3/4 pol., marca Tigre ou similar, inclusive rasgo em alvenaria e fornecimento do material. </v>
          </cell>
          <cell r="D280" t="str">
            <v>un</v>
          </cell>
          <cell r="F280">
            <v>10.37</v>
          </cell>
          <cell r="G280">
            <v>0</v>
          </cell>
        </row>
        <row r="281">
          <cell r="B281" t="str">
            <v>18.26.025</v>
          </cell>
          <cell r="C281" t="str">
            <v>Assentamento de bengala 1".</v>
          </cell>
          <cell r="D281" t="str">
            <v>un</v>
          </cell>
          <cell r="F281">
            <v>8.4600000000000009</v>
          </cell>
          <cell r="G281">
            <v>0</v>
          </cell>
        </row>
        <row r="282">
          <cell r="B282" t="str">
            <v>18.26.030</v>
          </cell>
          <cell r="C282" t="str">
            <v>Assentamento de chave de boia automática, 15 A, superior ou inferior marca lenz ou similar (inclusive o fornecimento do material).</v>
          </cell>
          <cell r="D282" t="str">
            <v>un</v>
          </cell>
          <cell r="F282">
            <v>16.21</v>
          </cell>
          <cell r="G282">
            <v>0</v>
          </cell>
        </row>
        <row r="283">
          <cell r="B283" t="str">
            <v>18.26.040</v>
          </cell>
          <cell r="C283" t="str">
            <v>Assentamento de chave reversora blindada 30 A, 500 V, Eletromar ou similar (inclusive o fornecimento do material).</v>
          </cell>
          <cell r="D283" t="str">
            <v>un</v>
          </cell>
          <cell r="F283">
            <v>53.26</v>
          </cell>
          <cell r="G283">
            <v>0</v>
          </cell>
        </row>
        <row r="284">
          <cell r="B284" t="str">
            <v>18.26.045</v>
          </cell>
          <cell r="C284" t="str">
            <v>Assentamento de chave reversora blindada 30 A, 250 V, Eletromar ou similar (inclusive o fornecimento do material).</v>
          </cell>
          <cell r="D284" t="str">
            <v>un</v>
          </cell>
          <cell r="F284">
            <v>49.58</v>
          </cell>
          <cell r="G284">
            <v>0</v>
          </cell>
        </row>
        <row r="285">
          <cell r="B285" t="str">
            <v>18.26.050</v>
          </cell>
          <cell r="C285" t="str">
            <v>Assentamento de chave magnético guarda-motor até 7,5 cv, Eletromar ou similar (inclusive fornecimento do material)</v>
          </cell>
          <cell r="D285" t="str">
            <v>un</v>
          </cell>
          <cell r="F285">
            <v>143.55000000000001</v>
          </cell>
          <cell r="G285">
            <v>0</v>
          </cell>
        </row>
        <row r="286">
          <cell r="B286" t="str">
            <v>18.26.060</v>
          </cell>
          <cell r="C286" t="str">
            <v>Assentamento de chave magnética de 2 x 30 A para comando de iluminação pública, acionada para rele foto-elétrico NA, 220 V, 60 HZ, tipo lux control modelo CIP - F / 70, (inclusive fornecimento do material).</v>
          </cell>
          <cell r="D286" t="str">
            <v>un</v>
          </cell>
          <cell r="F286">
            <v>203.28</v>
          </cell>
          <cell r="G286">
            <v>0</v>
          </cell>
        </row>
        <row r="287">
          <cell r="B287" t="str">
            <v>18.26.065</v>
          </cell>
          <cell r="C287" t="str">
            <v>Fornecimento e colocação de braçadeiras para fixação dos eletrodutos.</v>
          </cell>
          <cell r="D287" t="str">
            <v>un</v>
          </cell>
          <cell r="F287">
            <v>1.43</v>
          </cell>
        </row>
        <row r="288">
          <cell r="B288" t="str">
            <v>18.26.070</v>
          </cell>
          <cell r="C288" t="str">
            <v>Lixeira.</v>
          </cell>
          <cell r="D288" t="str">
            <v>un</v>
          </cell>
          <cell r="F288">
            <v>12.88</v>
          </cell>
        </row>
        <row r="289">
          <cell r="B289" t="str">
            <v>18.26.071</v>
          </cell>
          <cell r="C289" t="str">
            <v>Confecção de lixeira em fibra Gless</v>
          </cell>
          <cell r="D289" t="str">
            <v>un</v>
          </cell>
          <cell r="F289">
            <v>76.87</v>
          </cell>
        </row>
        <row r="290">
          <cell r="B290" t="str">
            <v>18.26.072</v>
          </cell>
          <cell r="C290" t="str">
            <v>Colocação de calha em PVC para proteção de instalação elétrica aparente.</v>
          </cell>
          <cell r="D290" t="str">
            <v>m</v>
          </cell>
          <cell r="F290">
            <v>1.29</v>
          </cell>
        </row>
      </sheetData>
      <sheetData sheetId="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DOS"/>
      <sheetName val="RESUMO"/>
      <sheetName val="CFF"/>
      <sheetName val="ORÇAMENTO"/>
      <sheetName val="MEM LOTE 6 SERTÃO S.FRANCISCO"/>
      <sheetName val="C CÓDIGO"/>
      <sheetName val="CURVA ABC"/>
      <sheetName val="Mob-Desmob (canteiro)"/>
      <sheetName val="Mob-Desmob (asfalto)"/>
      <sheetName val="Mob-Desmob (pedra)"/>
      <sheetName val="CPU"/>
      <sheetName val="COMP. SICRO"/>
      <sheetName val="AQUISIÇÃOXTRANSP"/>
      <sheetName val="MAPA COTAÇÕES"/>
      <sheetName val="BINÔMIO DOS RESÍDUOS "/>
      <sheetName val="ADM LOCAL GERAL"/>
      <sheetName val="Parc. Variavel - ASFALTO"/>
      <sheetName val="Parc. Variavel - PARALELO"/>
      <sheetName val="Parc. Variavel - INTERTRAVADO"/>
      <sheetName val="Parc. Variavel - RECAP"/>
      <sheetName val="CANTEIRO"/>
      <sheetName val="ICMS"/>
      <sheetName val="BANCO DE DADOS"/>
      <sheetName val="ENCARGOS"/>
      <sheetName val="BDI PADRÃO (NDES)"/>
      <sheetName val="BDI PADRÃO (DES)"/>
      <sheetName val="BDI DIFERENCIADO (NDES)"/>
      <sheetName val="BDI DIFERENCIADO (DES)"/>
      <sheetName val="BDI INSUMO (NDES)"/>
      <sheetName val="BDI INSUMO (DES)"/>
      <sheetName val="BDI LOC BENS MÓVEIS (NDES)"/>
      <sheetName val="BDI LOC BENS MÓVEIS (DES)"/>
      <sheetName val="SINAPI DEZEMBRO"/>
      <sheetName val="EQUIP - SICRO (COM DESON)"/>
      <sheetName val="MO - SICRO (COM DESON)"/>
      <sheetName val="MAT - SICRO (COM DESON)"/>
      <sheetName val="E-FISCO"/>
    </sheetNames>
    <sheetDataSet>
      <sheetData sheetId="0">
        <row r="4">
          <cell r="C4" t="str">
            <v>REGISTRO DE PREÇOS PARA CONTRATAÇÃO DE SERVIÇOS DE EXECUÇÃO DE PAVIMENTAÇÃO, CAPEAMENTO E RECAPEAMENTO ASFÁLTICO COM CONCRETO BETUMINOSO USINADO A QUENTE (CBUQ), DE PAVIMENTAÇÃO EM PEDRA GRANÍTICA, E PAVIMENTAÇÃO EM BLOCO INTERTRAVADO DE CONCRETO (BLOQUETE), NO SERTÃO DO ESTADO DE PERNAMBUCO</v>
          </cell>
        </row>
        <row r="6">
          <cell r="E6">
            <v>45992</v>
          </cell>
        </row>
        <row r="7">
          <cell r="C7" t="str">
            <v>Não Desonerado</v>
          </cell>
        </row>
        <row r="12">
          <cell r="C12">
            <v>45992</v>
          </cell>
          <cell r="E12">
            <v>45931</v>
          </cell>
        </row>
        <row r="13">
          <cell r="C13" t="str">
            <v>2024.2</v>
          </cell>
        </row>
        <row r="14">
          <cell r="C14">
            <v>45962</v>
          </cell>
        </row>
      </sheetData>
      <sheetData sheetId="1">
        <row r="60">
          <cell r="D60">
            <v>38048504.109999999</v>
          </cell>
        </row>
      </sheetData>
      <sheetData sheetId="2"/>
      <sheetData sheetId="3">
        <row r="22">
          <cell r="B22" t="str">
            <v>LOTE 06 - SERTÃO DO SÃO FRANCISCO</v>
          </cell>
        </row>
        <row r="23">
          <cell r="A23" t="str">
            <v>1.</v>
          </cell>
          <cell r="E23" t="str">
            <v>SERVIÇOS PRELIMINARES (CANTEIRO DE OBRAS)</v>
          </cell>
          <cell r="O23">
            <v>1069524.18</v>
          </cell>
          <cell r="P23">
            <v>1037433.55</v>
          </cell>
        </row>
        <row r="24">
          <cell r="A24" t="str">
            <v>1.1</v>
          </cell>
          <cell r="E24" t="str">
            <v>CANTEIRO DE OBRAS</v>
          </cell>
          <cell r="O24">
            <v>558866.86</v>
          </cell>
          <cell r="P24">
            <v>542857.05000000005</v>
          </cell>
        </row>
        <row r="25">
          <cell r="A25" t="str">
            <v>1.1.1</v>
          </cell>
          <cell r="B25" t="str">
            <v>COMPOSIÇÃO</v>
          </cell>
          <cell r="C25" t="str">
            <v>CPU 001</v>
          </cell>
          <cell r="D25" t="str">
            <v>FALTA</v>
          </cell>
          <cell r="E25" t="str">
            <v>CANTEIRO DE OBRAS CENTRAL</v>
          </cell>
          <cell r="F25" t="str">
            <v>UN</v>
          </cell>
          <cell r="G25">
            <v>1</v>
          </cell>
          <cell r="H25">
            <v>1</v>
          </cell>
          <cell r="I25">
            <v>0.2621</v>
          </cell>
          <cell r="J25">
            <v>237745.27</v>
          </cell>
          <cell r="K25">
            <v>300058.3</v>
          </cell>
          <cell r="L25">
            <v>0.21340000000000001</v>
          </cell>
          <cell r="M25">
            <v>237745.27</v>
          </cell>
          <cell r="N25">
            <v>288480.11</v>
          </cell>
          <cell r="O25">
            <v>300058.3</v>
          </cell>
          <cell r="P25">
            <v>288480.11</v>
          </cell>
        </row>
        <row r="26">
          <cell r="A26" t="str">
            <v>1.1.2</v>
          </cell>
          <cell r="B26" t="str">
            <v>SICRO OUTUBRO / 2025</v>
          </cell>
          <cell r="C26">
            <v>903810</v>
          </cell>
          <cell r="D26" t="str">
            <v>529081 - 3</v>
          </cell>
          <cell r="E26" t="str">
            <v>INSTALAÇÃO DA USINA DE ASFALTO A QUENTE CAPACIDADE DE 120 T/H</v>
          </cell>
          <cell r="F26" t="str">
            <v>UN</v>
          </cell>
          <cell r="G26">
            <v>1</v>
          </cell>
          <cell r="H26">
            <v>1</v>
          </cell>
          <cell r="I26">
            <v>0.2621</v>
          </cell>
          <cell r="J26">
            <v>205061.85</v>
          </cell>
          <cell r="K26">
            <v>258808.56</v>
          </cell>
          <cell r="L26">
            <v>0.21340000000000001</v>
          </cell>
          <cell r="M26">
            <v>209639.81</v>
          </cell>
          <cell r="N26">
            <v>254376.94</v>
          </cell>
          <cell r="O26">
            <v>258808.56</v>
          </cell>
          <cell r="P26">
            <v>254376.94</v>
          </cell>
        </row>
        <row r="27">
          <cell r="A27" t="str">
            <v>1.2</v>
          </cell>
          <cell r="E27" t="str">
            <v>MOBILIZAÇÃO</v>
          </cell>
          <cell r="O27">
            <v>255328.66</v>
          </cell>
          <cell r="P27">
            <v>247288.25</v>
          </cell>
        </row>
        <row r="28">
          <cell r="A28" t="str">
            <v>1.2.1</v>
          </cell>
          <cell r="B28" t="str">
            <v>COMPOSIÇÃO</v>
          </cell>
          <cell r="C28" t="str">
            <v>CPU 013</v>
          </cell>
          <cell r="D28" t="str">
            <v>FALTA</v>
          </cell>
          <cell r="E28" t="str">
            <v>MOBILIZAÇÃO DE MAQUINAS E EQUIPAMENTOS - CANTEIRO CENTRAL</v>
          </cell>
          <cell r="F28" t="str">
            <v>UN</v>
          </cell>
          <cell r="G28">
            <v>1</v>
          </cell>
          <cell r="H28">
            <v>1</v>
          </cell>
          <cell r="I28">
            <v>0.2621</v>
          </cell>
          <cell r="J28">
            <v>202304.62</v>
          </cell>
          <cell r="K28">
            <v>255328.66</v>
          </cell>
          <cell r="L28">
            <v>0.21340000000000001</v>
          </cell>
          <cell r="M28">
            <v>203797.8</v>
          </cell>
          <cell r="N28">
            <v>247288.25</v>
          </cell>
          <cell r="O28">
            <v>255328.66</v>
          </cell>
          <cell r="P28">
            <v>247288.25</v>
          </cell>
        </row>
        <row r="29">
          <cell r="A29" t="str">
            <v>1.3</v>
          </cell>
          <cell r="E29" t="str">
            <v>DESMOBILIZAÇÃO</v>
          </cell>
          <cell r="O29">
            <v>255328.66</v>
          </cell>
          <cell r="P29">
            <v>247288.25</v>
          </cell>
        </row>
        <row r="30">
          <cell r="A30" t="str">
            <v>1.3.1</v>
          </cell>
          <cell r="B30" t="str">
            <v>COMPOSIÇÃO</v>
          </cell>
          <cell r="C30" t="str">
            <v>CPU 014</v>
          </cell>
          <cell r="D30" t="str">
            <v>FALTA</v>
          </cell>
          <cell r="E30" t="str">
            <v>DESMOBILIZAÇÃO DE MAQUINAS E EQUIPAMENTOS - CANTEIRO CENTRAL</v>
          </cell>
          <cell r="F30" t="str">
            <v>UN</v>
          </cell>
          <cell r="G30">
            <v>1</v>
          </cell>
          <cell r="H30">
            <v>1</v>
          </cell>
          <cell r="I30">
            <v>0.2621</v>
          </cell>
          <cell r="J30">
            <v>202304.62</v>
          </cell>
          <cell r="K30">
            <v>255328.66</v>
          </cell>
          <cell r="L30">
            <v>0.21340000000000001</v>
          </cell>
          <cell r="M30">
            <v>203797.8</v>
          </cell>
          <cell r="N30">
            <v>247288.25</v>
          </cell>
          <cell r="O30">
            <v>255328.66</v>
          </cell>
          <cell r="P30">
            <v>247288.25</v>
          </cell>
        </row>
        <row r="31">
          <cell r="A31" t="str">
            <v>2.</v>
          </cell>
          <cell r="E31" t="str">
            <v>EXECUÇÃO DE SERVIÇOS DE ENGENHARIA DE PAVIMENTAÇÃO ASFÁLTICA</v>
          </cell>
          <cell r="O31">
            <v>11669429.810000001</v>
          </cell>
          <cell r="P31">
            <v>11405705.859999999</v>
          </cell>
        </row>
        <row r="32">
          <cell r="A32" t="str">
            <v>2.1</v>
          </cell>
          <cell r="E32" t="str">
            <v>ADMINISTRAÇÃO LOCAL</v>
          </cell>
          <cell r="O32">
            <v>444826.21</v>
          </cell>
          <cell r="P32">
            <v>458882.47</v>
          </cell>
        </row>
        <row r="33">
          <cell r="A33" t="str">
            <v>2.1.1</v>
          </cell>
          <cell r="B33" t="str">
            <v>COMPOSIÇÃO</v>
          </cell>
          <cell r="C33" t="str">
            <v>CPU 009</v>
          </cell>
          <cell r="D33" t="str">
            <v>FALTA</v>
          </cell>
          <cell r="E33" t="str">
            <v>ADMINISTRAÇÃO LOCAL PARA PAVIMENTAÇÃO ASFÁLTICA (12 MESES)</v>
          </cell>
          <cell r="F33" t="str">
            <v>UN</v>
          </cell>
          <cell r="G33">
            <v>1</v>
          </cell>
          <cell r="H33">
            <v>1</v>
          </cell>
          <cell r="I33">
            <v>0.2621</v>
          </cell>
          <cell r="J33">
            <v>352449.26</v>
          </cell>
          <cell r="K33">
            <v>444826.21</v>
          </cell>
          <cell r="L33">
            <v>0.21340000000000001</v>
          </cell>
          <cell r="M33">
            <v>378179.06</v>
          </cell>
          <cell r="N33">
            <v>458882.47</v>
          </cell>
          <cell r="O33">
            <v>444826.21</v>
          </cell>
          <cell r="P33">
            <v>458882.47</v>
          </cell>
        </row>
        <row r="34">
          <cell r="A34" t="str">
            <v>2.2</v>
          </cell>
          <cell r="E34" t="str">
            <v>SERVIÇOS PRELIMINARES</v>
          </cell>
          <cell r="O34">
            <v>229179.44</v>
          </cell>
          <cell r="P34">
            <v>222968.67</v>
          </cell>
        </row>
        <row r="35">
          <cell r="A35" t="str">
            <v>2.2.1</v>
          </cell>
          <cell r="B35" t="str">
            <v>SINAPI DEZEMBRO 2025</v>
          </cell>
          <cell r="C35">
            <v>103689</v>
          </cell>
          <cell r="D35" t="str">
            <v>FALTA</v>
          </cell>
          <cell r="E35" t="str">
            <v>FORNECIMENTO E INSTALAÇÃO DE PLACA DE OBRA COM CHAPA GALVANIZADA E ESTRUTURA DE MADEIRA. AF_03/2022_PS</v>
          </cell>
          <cell r="F35" t="str">
            <v>M2</v>
          </cell>
          <cell r="G35">
            <v>147.41999999999999</v>
          </cell>
          <cell r="H35">
            <v>1</v>
          </cell>
          <cell r="I35">
            <v>0.2621</v>
          </cell>
          <cell r="J35">
            <v>464.96</v>
          </cell>
          <cell r="K35">
            <v>586.82000000000005</v>
          </cell>
          <cell r="L35">
            <v>0.21340000000000001</v>
          </cell>
          <cell r="M35">
            <v>468.43</v>
          </cell>
          <cell r="N35">
            <v>568.39</v>
          </cell>
          <cell r="O35">
            <v>86509</v>
          </cell>
          <cell r="P35">
            <v>83792.05</v>
          </cell>
        </row>
        <row r="36">
          <cell r="A36" t="str">
            <v>2.2.2</v>
          </cell>
          <cell r="B36" t="str">
            <v>COMPESA 2024.2</v>
          </cell>
          <cell r="C36" t="str">
            <v>01.08.42U</v>
          </cell>
          <cell r="D36" t="str">
            <v>FALTA</v>
          </cell>
          <cell r="E36" t="str">
            <v>CANTEIRO ITINERANTE COMPOSTO DE TOLDO, CONJUNTO DE MESA E CADEIRAS E BANHEIRO QUÍMICO COM LIMPEZA DIÁRIA INCLUSO COLETA E DESTINAÇÃO FINAL DE EFLUENTES</v>
          </cell>
          <cell r="F36" t="str">
            <v>MÊS</v>
          </cell>
          <cell r="G36">
            <v>22</v>
          </cell>
          <cell r="H36">
            <v>1</v>
          </cell>
          <cell r="I36">
            <v>0.2621</v>
          </cell>
          <cell r="J36">
            <v>4181.8900000000003</v>
          </cell>
          <cell r="K36">
            <v>5277.96</v>
          </cell>
          <cell r="L36">
            <v>0.21340000000000001</v>
          </cell>
          <cell r="M36">
            <v>4251.6400000000003</v>
          </cell>
          <cell r="N36">
            <v>5158.93</v>
          </cell>
          <cell r="O36">
            <v>116115.12</v>
          </cell>
          <cell r="P36">
            <v>113496.46</v>
          </cell>
        </row>
        <row r="37">
          <cell r="A37" t="str">
            <v>2.2.3</v>
          </cell>
          <cell r="B37" t="str">
            <v>ORSE NOVEMBRO / 2025</v>
          </cell>
          <cell r="C37">
            <v>4659</v>
          </cell>
          <cell r="D37" t="str">
            <v>FALTA</v>
          </cell>
          <cell r="E37" t="str">
            <v>LOCAÇÃO DE CONTAINER - REFEITÓRIO SEM BANHEIRO - 6,00 X 2,40M - REV 02_02/2022</v>
          </cell>
          <cell r="F37" t="str">
            <v>MÊS</v>
          </cell>
          <cell r="G37">
            <v>11</v>
          </cell>
          <cell r="H37">
            <v>6</v>
          </cell>
          <cell r="I37">
            <v>0.15740000000000001</v>
          </cell>
          <cell r="J37">
            <v>1800</v>
          </cell>
          <cell r="K37">
            <v>2083.3200000000002</v>
          </cell>
          <cell r="L37">
            <v>0.1142</v>
          </cell>
          <cell r="M37">
            <v>1800</v>
          </cell>
          <cell r="N37">
            <v>2005.56</v>
          </cell>
          <cell r="O37">
            <v>22916.52</v>
          </cell>
          <cell r="P37">
            <v>22061.16</v>
          </cell>
        </row>
        <row r="38">
          <cell r="A38" t="str">
            <v>2.2.4</v>
          </cell>
          <cell r="B38" t="str">
            <v>COMPESA 2024.2</v>
          </cell>
          <cell r="C38" t="str">
            <v>31.01.05U</v>
          </cell>
          <cell r="D38" t="str">
            <v>FALTA</v>
          </cell>
          <cell r="E38" t="str">
            <v>CONSERTO DE RAMAIS PREDIAIS DE ÁGUA DANIFICADOS DURANTE EXECUÇÃO DAS OBRAS.</v>
          </cell>
          <cell r="F38" t="str">
            <v>UN</v>
          </cell>
          <cell r="G38">
            <v>44</v>
          </cell>
          <cell r="H38">
            <v>1</v>
          </cell>
          <cell r="I38">
            <v>0.2621</v>
          </cell>
          <cell r="J38">
            <v>19.66</v>
          </cell>
          <cell r="K38">
            <v>24.81</v>
          </cell>
          <cell r="L38">
            <v>0.21340000000000001</v>
          </cell>
          <cell r="M38">
            <v>21.14</v>
          </cell>
          <cell r="N38">
            <v>25.65</v>
          </cell>
          <cell r="O38">
            <v>1091.6400000000001</v>
          </cell>
          <cell r="P38">
            <v>1128.5999999999999</v>
          </cell>
        </row>
        <row r="39">
          <cell r="A39" t="str">
            <v>2.2.5</v>
          </cell>
          <cell r="B39" t="str">
            <v>COMPESA 2024.2</v>
          </cell>
          <cell r="C39" t="str">
            <v>31.08.09U</v>
          </cell>
          <cell r="D39" t="str">
            <v>FALTA</v>
          </cell>
          <cell r="E39" t="str">
            <v>CONSERTO DE RAMAIS PREDIAIS DE ESGOTO DANIFICADOS DURANTE EXECUÇÃO DAS OBRAS.</v>
          </cell>
          <cell r="F39" t="str">
            <v>UN</v>
          </cell>
          <cell r="G39">
            <v>44</v>
          </cell>
          <cell r="H39">
            <v>1</v>
          </cell>
          <cell r="I39">
            <v>0.2621</v>
          </cell>
          <cell r="J39">
            <v>45.87</v>
          </cell>
          <cell r="K39">
            <v>57.89</v>
          </cell>
          <cell r="L39">
            <v>0.21340000000000001</v>
          </cell>
          <cell r="M39">
            <v>46.65</v>
          </cell>
          <cell r="N39">
            <v>56.6</v>
          </cell>
          <cell r="O39">
            <v>2547.16</v>
          </cell>
          <cell r="P39">
            <v>2490.4</v>
          </cell>
        </row>
        <row r="40">
          <cell r="A40" t="str">
            <v>2.3</v>
          </cell>
          <cell r="E40" t="str">
            <v>MOBILIZAÇÃO</v>
          </cell>
          <cell r="O40">
            <v>166010.82</v>
          </cell>
          <cell r="P40">
            <v>160797.24</v>
          </cell>
        </row>
        <row r="41">
          <cell r="A41" t="str">
            <v>2.3.1</v>
          </cell>
          <cell r="B41" t="str">
            <v>COMPOSIÇÃO</v>
          </cell>
          <cell r="C41" t="str">
            <v>CPU 002</v>
          </cell>
          <cell r="D41" t="str">
            <v>FALTA</v>
          </cell>
          <cell r="E41" t="str">
            <v>MOBILIZAÇÃO DE MAQUINAS E EQUIPAMENTOS - PAVIMENTAÇÃO ASFÁLTICA, CAPEAMENTO E/OU RECAPEAMENTO</v>
          </cell>
          <cell r="F41" t="str">
            <v>UN</v>
          </cell>
          <cell r="G41">
            <v>6</v>
          </cell>
          <cell r="H41">
            <v>1</v>
          </cell>
          <cell r="I41">
            <v>0.2621</v>
          </cell>
          <cell r="J41">
            <v>21922.57</v>
          </cell>
          <cell r="K41">
            <v>27668.47</v>
          </cell>
          <cell r="L41">
            <v>0.21340000000000001</v>
          </cell>
          <cell r="M41">
            <v>22086.32</v>
          </cell>
          <cell r="N41">
            <v>26799.54</v>
          </cell>
          <cell r="O41">
            <v>166010.82</v>
          </cell>
          <cell r="P41">
            <v>160797.24</v>
          </cell>
        </row>
        <row r="42">
          <cell r="A42" t="str">
            <v>2.4</v>
          </cell>
          <cell r="E42" t="str">
            <v>DESMOBILIZAÇÃO</v>
          </cell>
          <cell r="O42">
            <v>166010.82</v>
          </cell>
          <cell r="P42">
            <v>160797.24</v>
          </cell>
        </row>
        <row r="43">
          <cell r="A43" t="str">
            <v>2.4.1</v>
          </cell>
          <cell r="B43" t="str">
            <v>COMPOSIÇÃO</v>
          </cell>
          <cell r="C43" t="str">
            <v>CPU 003</v>
          </cell>
          <cell r="D43" t="str">
            <v>FALTA</v>
          </cell>
          <cell r="E43" t="str">
            <v>DESMOBILIZAÇÃO DE MAQUINAS E EQUIPAMENTOS - PAVIMENTAÇÃO ASFÁLTICA, CAPEAMENTO E/OU RECAPEAMENTO</v>
          </cell>
          <cell r="F43" t="str">
            <v>UN</v>
          </cell>
          <cell r="G43">
            <v>6</v>
          </cell>
          <cell r="H43">
            <v>1</v>
          </cell>
          <cell r="I43">
            <v>0.2621</v>
          </cell>
          <cell r="J43">
            <v>21922.57</v>
          </cell>
          <cell r="K43">
            <v>27668.47</v>
          </cell>
          <cell r="L43">
            <v>0.21340000000000001</v>
          </cell>
          <cell r="M43">
            <v>22086.32</v>
          </cell>
          <cell r="N43">
            <v>26799.54</v>
          </cell>
          <cell r="O43">
            <v>166010.82</v>
          </cell>
          <cell r="P43">
            <v>160797.24</v>
          </cell>
        </row>
        <row r="44">
          <cell r="A44" t="str">
            <v>2.5</v>
          </cell>
          <cell r="E44" t="str">
            <v>MOVIMENTAÇÃO DE TERRA</v>
          </cell>
          <cell r="O44">
            <v>706550.39</v>
          </cell>
          <cell r="P44">
            <v>684882.69</v>
          </cell>
        </row>
        <row r="45">
          <cell r="A45" t="str">
            <v>2.5.1</v>
          </cell>
          <cell r="B45" t="str">
            <v>SICRO OUTUBRO / 2025</v>
          </cell>
          <cell r="C45">
            <v>5502114</v>
          </cell>
          <cell r="D45" t="str">
            <v>FALTA</v>
          </cell>
          <cell r="E45" t="str">
            <v>ESCAVAÇÃO, CARGA E TRANSPORTE DE MATERIAL DE 1ª CATEGORIA - DMT DE 1.000 A 1.200 M - CAMINHO DE SERVIÇO EM LEITO NATURAL - COM ESCAVADEIRA E CAMINHÃO BASCULANTE DE 14 M³</v>
          </cell>
          <cell r="F45" t="str">
            <v>M³</v>
          </cell>
          <cell r="G45">
            <v>6460.29</v>
          </cell>
          <cell r="H45">
            <v>1</v>
          </cell>
          <cell r="I45">
            <v>0.2621</v>
          </cell>
          <cell r="J45">
            <v>8.41</v>
          </cell>
          <cell r="K45">
            <v>10.61</v>
          </cell>
          <cell r="L45">
            <v>0.21340000000000001</v>
          </cell>
          <cell r="M45">
            <v>8.5</v>
          </cell>
          <cell r="N45">
            <v>10.31</v>
          </cell>
          <cell r="O45">
            <v>68543.67</v>
          </cell>
          <cell r="P45">
            <v>66605.58</v>
          </cell>
        </row>
        <row r="46">
          <cell r="A46" t="str">
            <v>2.5.2</v>
          </cell>
          <cell r="B46" t="str">
            <v>SICRO OUTUBRO / 2025</v>
          </cell>
          <cell r="C46">
            <v>4413942</v>
          </cell>
          <cell r="D46" t="str">
            <v>514993 - 2</v>
          </cell>
          <cell r="E46" t="str">
            <v>ESPALHAMENTO DE MATERIAL EM BOTA-FORA</v>
          </cell>
          <cell r="F46" t="str">
            <v>M³</v>
          </cell>
          <cell r="G46">
            <v>6460.29</v>
          </cell>
          <cell r="H46">
            <v>1</v>
          </cell>
          <cell r="I46">
            <v>0.2621</v>
          </cell>
          <cell r="J46">
            <v>2.69</v>
          </cell>
          <cell r="K46">
            <v>3.39</v>
          </cell>
          <cell r="L46">
            <v>0.21340000000000001</v>
          </cell>
          <cell r="M46">
            <v>2.72</v>
          </cell>
          <cell r="N46">
            <v>3.3</v>
          </cell>
          <cell r="O46">
            <v>21900.38</v>
          </cell>
          <cell r="P46">
            <v>21318.95</v>
          </cell>
        </row>
        <row r="47">
          <cell r="A47" t="str">
            <v>2.5.3</v>
          </cell>
          <cell r="B47" t="str">
            <v>SICRO OUTUBRO / 2025</v>
          </cell>
          <cell r="C47">
            <v>4011227</v>
          </cell>
          <cell r="D47" t="str">
            <v>514979 - 7</v>
          </cell>
          <cell r="E47" t="str">
            <v>SUB-BASE DE SOLO ESTABILIZADO GRANULOMETRICAMENTE SEM MISTURA COM MATERIAL DE JAZIDA - 100% PROCTOR INTERMEDIÁRIO</v>
          </cell>
          <cell r="F47" t="str">
            <v>M³</v>
          </cell>
          <cell r="G47">
            <v>450.26</v>
          </cell>
          <cell r="H47">
            <v>1</v>
          </cell>
          <cell r="I47">
            <v>0.2621</v>
          </cell>
          <cell r="J47">
            <v>15.23</v>
          </cell>
          <cell r="K47">
            <v>19.22</v>
          </cell>
          <cell r="L47">
            <v>0.21340000000000001</v>
          </cell>
          <cell r="M47">
            <v>15.42</v>
          </cell>
          <cell r="N47">
            <v>18.71</v>
          </cell>
          <cell r="O47">
            <v>8653.99</v>
          </cell>
          <cell r="P47">
            <v>8424.36</v>
          </cell>
        </row>
        <row r="48">
          <cell r="A48" t="str">
            <v>2.5.4</v>
          </cell>
          <cell r="B48" t="str">
            <v>SINAPI DEZEMBRO 2025</v>
          </cell>
          <cell r="C48">
            <v>98525</v>
          </cell>
          <cell r="D48" t="str">
            <v>FALTA</v>
          </cell>
          <cell r="E48" t="str">
            <v>LIMPEZA MECANIZADA DE CAMADA VEGETAL, VEGETAÇÃO E PEQUENAS ÁRVORES (DIÂMETRO DE TRONCO MENOR QUE 0,20 M), COM TRATOR DE ESTEIRAS. AF_03/2024</v>
          </cell>
          <cell r="F48" t="str">
            <v>M2</v>
          </cell>
          <cell r="G48">
            <v>43068.66</v>
          </cell>
          <cell r="H48">
            <v>1</v>
          </cell>
          <cell r="I48">
            <v>0.2621</v>
          </cell>
          <cell r="J48">
            <v>0.65</v>
          </cell>
          <cell r="K48">
            <v>0.82</v>
          </cell>
          <cell r="L48">
            <v>0.21340000000000001</v>
          </cell>
          <cell r="M48">
            <v>0.67</v>
          </cell>
          <cell r="N48">
            <v>0.81</v>
          </cell>
          <cell r="O48">
            <v>35316.300000000003</v>
          </cell>
          <cell r="P48">
            <v>34885.61</v>
          </cell>
        </row>
        <row r="49">
          <cell r="A49" t="str">
            <v>2.5.5</v>
          </cell>
          <cell r="B49" t="str">
            <v>SINAPI DEZEMBRO 2025</v>
          </cell>
          <cell r="C49">
            <v>100979</v>
          </cell>
          <cell r="D49" t="str">
            <v>FALTA</v>
          </cell>
          <cell r="E49" t="str">
            <v>CARGA, MANOBRA E DESCARGA DE SOLOS E MATERIAIS GRANULARES EM CAMINHÃO BASCULANTE 14 M³ - CARGA COM ESCAVADEIRA HIDRÁULICA (CAÇAMBA DE 1,20 M³ / 155 HP) E DESCARGA LIVRE (UNIDADE: M3). AF_07/2020</v>
          </cell>
          <cell r="F49" t="str">
            <v>M3</v>
          </cell>
          <cell r="G49">
            <v>11197.85</v>
          </cell>
          <cell r="H49">
            <v>1</v>
          </cell>
          <cell r="I49">
            <v>0.2621</v>
          </cell>
          <cell r="J49">
            <v>6.66</v>
          </cell>
          <cell r="K49">
            <v>8.4</v>
          </cell>
          <cell r="L49">
            <v>0.21340000000000001</v>
          </cell>
          <cell r="M49">
            <v>6.74</v>
          </cell>
          <cell r="N49">
            <v>8.17</v>
          </cell>
          <cell r="O49">
            <v>94061.94</v>
          </cell>
          <cell r="P49">
            <v>91486.43</v>
          </cell>
        </row>
        <row r="50">
          <cell r="A50" t="str">
            <v>2.5.6</v>
          </cell>
          <cell r="B50" t="str">
            <v>SINAPI DEZEMBRO 2025</v>
          </cell>
          <cell r="C50">
            <v>95876</v>
          </cell>
          <cell r="D50" t="str">
            <v>FALTA</v>
          </cell>
          <cell r="E50" t="str">
            <v>TRANSPORTE COM CAMINHÃO BASCULANTE DE 14 M³, EM VIA URBANA PAVIMENTADA, DMT ATÉ 30 KM (UNIDADE: M3XKM). AF_07/2020</v>
          </cell>
          <cell r="F50" t="str">
            <v>M3XKM</v>
          </cell>
          <cell r="G50">
            <v>167967.75</v>
          </cell>
          <cell r="H50">
            <v>1</v>
          </cell>
          <cell r="I50">
            <v>0.2621</v>
          </cell>
          <cell r="J50">
            <v>2.16</v>
          </cell>
          <cell r="K50">
            <v>2.72</v>
          </cell>
          <cell r="L50">
            <v>0.21340000000000001</v>
          </cell>
          <cell r="M50">
            <v>2.17</v>
          </cell>
          <cell r="N50">
            <v>2.63</v>
          </cell>
          <cell r="O50">
            <v>456872.28</v>
          </cell>
          <cell r="P50">
            <v>441755.18</v>
          </cell>
        </row>
        <row r="51">
          <cell r="A51" t="str">
            <v>2.5.7</v>
          </cell>
          <cell r="B51" t="str">
            <v>ORSE NOVEMBRO / 2025</v>
          </cell>
          <cell r="C51">
            <v>4268</v>
          </cell>
          <cell r="D51" t="str">
            <v>FALTA</v>
          </cell>
          <cell r="E51" t="str">
            <v>REMOÇÃO DE ÁRVORE, PORTE MÉDIO, COM UTILIZAÇÃO DE RETRO-ESCAVADEIRA</v>
          </cell>
          <cell r="F51" t="str">
            <v>UN</v>
          </cell>
          <cell r="G51">
            <v>4</v>
          </cell>
          <cell r="H51">
            <v>1</v>
          </cell>
          <cell r="I51">
            <v>0.2621</v>
          </cell>
          <cell r="J51">
            <v>106.85</v>
          </cell>
          <cell r="K51">
            <v>134.85</v>
          </cell>
          <cell r="L51">
            <v>0.21340000000000001</v>
          </cell>
          <cell r="M51">
            <v>106.85</v>
          </cell>
          <cell r="N51">
            <v>129.65</v>
          </cell>
          <cell r="O51">
            <v>539.4</v>
          </cell>
          <cell r="P51">
            <v>518.6</v>
          </cell>
        </row>
        <row r="52">
          <cell r="A52" t="str">
            <v>2.5.8</v>
          </cell>
          <cell r="B52" t="str">
            <v>COMPOSIÇÃO</v>
          </cell>
          <cell r="C52" t="str">
            <v>CPU 016</v>
          </cell>
          <cell r="D52" t="str">
            <v>FALTA</v>
          </cell>
          <cell r="E52" t="str">
            <v>AQUISIÇÃO DE MATERIAL DE JAZIDA PARA EXECUÇÃO DA SUB-BASE</v>
          </cell>
          <cell r="F52" t="str">
            <v>M3</v>
          </cell>
          <cell r="G52">
            <v>450.26</v>
          </cell>
          <cell r="H52">
            <v>5</v>
          </cell>
          <cell r="I52">
            <v>0.184</v>
          </cell>
          <cell r="J52">
            <v>38.76</v>
          </cell>
          <cell r="K52">
            <v>45.89</v>
          </cell>
          <cell r="L52">
            <v>0.13969999999999999</v>
          </cell>
          <cell r="M52">
            <v>38.76</v>
          </cell>
          <cell r="N52">
            <v>44.17</v>
          </cell>
          <cell r="O52">
            <v>20662.43</v>
          </cell>
          <cell r="P52">
            <v>19887.98</v>
          </cell>
        </row>
        <row r="53">
          <cell r="A53" t="str">
            <v>2.6</v>
          </cell>
          <cell r="E53" t="str">
            <v>PAVIMENTAÇÃO EM CBUQ (CONCRETO BETUMINOSO USINADO À QUENTE)</v>
          </cell>
          <cell r="O53">
            <v>5508493.29</v>
          </cell>
          <cell r="P53">
            <v>5361726.59</v>
          </cell>
        </row>
        <row r="54">
          <cell r="A54" t="str">
            <v>2.6.1</v>
          </cell>
          <cell r="B54" t="str">
            <v>SINAPI DEZEMBRO 2025</v>
          </cell>
          <cell r="C54">
            <v>100576</v>
          </cell>
          <cell r="D54" t="str">
            <v>FALTA</v>
          </cell>
          <cell r="E54" t="str">
            <v>REGULARIZAÇÃO E COMPACTAÇÃO DE SUBLEITO DE SOLO PREDOMINANTEMENTE ARGILOSO, PARA OBRAS DE CONSTRUÇÃO DE PAVIMENTOS. AF_09/2024</v>
          </cell>
          <cell r="F54" t="str">
            <v>M2</v>
          </cell>
          <cell r="G54">
            <v>43068.66</v>
          </cell>
          <cell r="H54">
            <v>1</v>
          </cell>
          <cell r="I54">
            <v>0.2621</v>
          </cell>
          <cell r="J54">
            <v>2.69</v>
          </cell>
          <cell r="K54">
            <v>3.39</v>
          </cell>
          <cell r="L54">
            <v>0.21340000000000001</v>
          </cell>
          <cell r="M54">
            <v>2.77</v>
          </cell>
          <cell r="N54">
            <v>3.36</v>
          </cell>
          <cell r="O54">
            <v>146002.75</v>
          </cell>
          <cell r="P54">
            <v>144710.69</v>
          </cell>
        </row>
        <row r="55">
          <cell r="A55" t="str">
            <v>2.6.2</v>
          </cell>
          <cell r="B55" t="str">
            <v>SINAPI DEZEMBRO 2025</v>
          </cell>
          <cell r="C55">
            <v>96396</v>
          </cell>
          <cell r="D55" t="str">
            <v>FALTA</v>
          </cell>
          <cell r="E55" t="str">
            <v>CONSTRUÇÃO DE BASE E SUB-BASE PARA PAVIMENTAÇÃO DE BRITA GRADUADA SIMPLES, COM ESPESSURA DE 15 CM - EXCLUSIVE CARGA E TRANSPORTE. AF_09/2024</v>
          </cell>
          <cell r="F55" t="str">
            <v>M3</v>
          </cell>
          <cell r="G55">
            <v>4306.8599999999997</v>
          </cell>
          <cell r="H55">
            <v>1</v>
          </cell>
          <cell r="I55">
            <v>0.2621</v>
          </cell>
          <cell r="J55">
            <v>174.98</v>
          </cell>
          <cell r="K55">
            <v>220.84</v>
          </cell>
          <cell r="L55">
            <v>0.21340000000000001</v>
          </cell>
          <cell r="M55">
            <v>175.62</v>
          </cell>
          <cell r="N55">
            <v>213.09</v>
          </cell>
          <cell r="O55">
            <v>951126.96</v>
          </cell>
          <cell r="P55">
            <v>917748.79</v>
          </cell>
        </row>
        <row r="56">
          <cell r="A56" t="str">
            <v>2.6.3</v>
          </cell>
          <cell r="B56" t="str">
            <v>SICRO OUTUBRO / 2025</v>
          </cell>
          <cell r="C56">
            <v>4011300</v>
          </cell>
          <cell r="D56" t="str">
            <v>608284 - 0</v>
          </cell>
          <cell r="E56" t="str">
            <v>SUB-BASE DE SOLO MELHORADO COM 3% DE CIMENTO E MISTURA NA PISTA COM MATERIAL DE JAZIDA - 100% PROCTOR INTERMEDIÁRIO</v>
          </cell>
          <cell r="F56" t="str">
            <v>M³</v>
          </cell>
          <cell r="G56">
            <v>2251.31</v>
          </cell>
          <cell r="H56">
            <v>1</v>
          </cell>
          <cell r="I56">
            <v>0.2621</v>
          </cell>
          <cell r="J56">
            <v>60.81</v>
          </cell>
          <cell r="K56">
            <v>76.739999999999995</v>
          </cell>
          <cell r="L56">
            <v>0.21340000000000001</v>
          </cell>
          <cell r="M56">
            <v>61.16</v>
          </cell>
          <cell r="N56">
            <v>74.209999999999994</v>
          </cell>
          <cell r="O56">
            <v>172765.52</v>
          </cell>
          <cell r="P56">
            <v>167069.71</v>
          </cell>
        </row>
        <row r="57">
          <cell r="A57" t="str">
            <v>2.6.4</v>
          </cell>
          <cell r="B57" t="str">
            <v>SICRO OUTUBRO / 2025</v>
          </cell>
          <cell r="C57">
            <v>4011352</v>
          </cell>
          <cell r="D57" t="str">
            <v>498819 - 1</v>
          </cell>
          <cell r="E57" t="str">
            <v>IMPRIMAÇÃO COM EMULSÃO ASFÁLTICA (ADAPTADO)</v>
          </cell>
          <cell r="F57" t="str">
            <v>M²</v>
          </cell>
          <cell r="G57">
            <v>26102.2</v>
          </cell>
          <cell r="H57">
            <v>1</v>
          </cell>
          <cell r="I57">
            <v>0.2621</v>
          </cell>
          <cell r="J57">
            <v>9.41</v>
          </cell>
          <cell r="K57">
            <v>11.87</v>
          </cell>
          <cell r="L57">
            <v>0.21340000000000001</v>
          </cell>
          <cell r="M57">
            <v>9.42</v>
          </cell>
          <cell r="N57">
            <v>11.43</v>
          </cell>
          <cell r="O57">
            <v>309833.11</v>
          </cell>
          <cell r="P57">
            <v>298348.14</v>
          </cell>
        </row>
        <row r="58">
          <cell r="A58" t="str">
            <v>2.6.5</v>
          </cell>
          <cell r="B58" t="str">
            <v>SICRO OUTUBRO / 2025</v>
          </cell>
          <cell r="C58">
            <v>4011353</v>
          </cell>
          <cell r="D58" t="str">
            <v>484847 - 0</v>
          </cell>
          <cell r="E58" t="str">
            <v>PINTURA DE LIGAÇÃO (ADAPTADO)</v>
          </cell>
          <cell r="F58" t="str">
            <v>M²</v>
          </cell>
          <cell r="G58">
            <v>26102.2</v>
          </cell>
          <cell r="H58">
            <v>1</v>
          </cell>
          <cell r="I58">
            <v>0.2621</v>
          </cell>
          <cell r="J58">
            <v>1.91</v>
          </cell>
          <cell r="K58">
            <v>2.41</v>
          </cell>
          <cell r="L58">
            <v>0.21340000000000001</v>
          </cell>
          <cell r="M58">
            <v>1.92</v>
          </cell>
          <cell r="N58">
            <v>2.3199999999999998</v>
          </cell>
          <cell r="O58">
            <v>62906.3</v>
          </cell>
          <cell r="P58">
            <v>60557.1</v>
          </cell>
        </row>
        <row r="59">
          <cell r="A59" t="str">
            <v>2.6.6</v>
          </cell>
          <cell r="B59" t="str">
            <v>COMPOSIÇÃO</v>
          </cell>
          <cell r="C59" t="str">
            <v>CPU 017</v>
          </cell>
          <cell r="D59" t="str">
            <v>FALTA</v>
          </cell>
          <cell r="E59" t="str">
            <v>CONCRETO ASFÁLTICO - FAIXA C-12,5 - AREIA E BRITA COMERCIAIS</v>
          </cell>
          <cell r="F59" t="str">
            <v>T</v>
          </cell>
          <cell r="G59">
            <v>3334.29</v>
          </cell>
          <cell r="H59">
            <v>1</v>
          </cell>
          <cell r="I59">
            <v>0.2621</v>
          </cell>
          <cell r="J59">
            <v>416.11</v>
          </cell>
          <cell r="K59">
            <v>525.16999999999996</v>
          </cell>
          <cell r="L59">
            <v>0.21340000000000001</v>
          </cell>
          <cell r="M59">
            <v>416.52</v>
          </cell>
          <cell r="N59">
            <v>505.4</v>
          </cell>
          <cell r="O59">
            <v>1751069.07</v>
          </cell>
          <cell r="P59">
            <v>1685150.16</v>
          </cell>
        </row>
        <row r="60">
          <cell r="A60" t="str">
            <v>2.6.7</v>
          </cell>
          <cell r="B60" t="str">
            <v>SINAPI DEZEMBRO 2025</v>
          </cell>
          <cell r="C60">
            <v>100987</v>
          </cell>
          <cell r="D60" t="str">
            <v>FALTA</v>
          </cell>
          <cell r="E60" t="str">
            <v>CARGA DE MISTURA ASFÁLTICA EM CAMINHÃO BASCULANTE 14 M³ (UNIDADE: M3). AF_07/2020</v>
          </cell>
          <cell r="F60" t="str">
            <v>M3</v>
          </cell>
          <cell r="G60">
            <v>1305.1099999999999</v>
          </cell>
          <cell r="H60">
            <v>1</v>
          </cell>
          <cell r="I60">
            <v>0.2621</v>
          </cell>
          <cell r="J60">
            <v>10.42</v>
          </cell>
          <cell r="K60">
            <v>13.15</v>
          </cell>
          <cell r="L60">
            <v>0.21340000000000001</v>
          </cell>
          <cell r="M60">
            <v>10.52</v>
          </cell>
          <cell r="N60">
            <v>12.76</v>
          </cell>
          <cell r="O60">
            <v>17162.189999999999</v>
          </cell>
          <cell r="P60">
            <v>16653.2</v>
          </cell>
        </row>
        <row r="61">
          <cell r="A61" t="str">
            <v>2.6.8</v>
          </cell>
          <cell r="B61" t="str">
            <v>SINAPI DEZEMBRO 2025</v>
          </cell>
          <cell r="C61">
            <v>100975</v>
          </cell>
          <cell r="D61" t="str">
            <v>FALTA</v>
          </cell>
          <cell r="E61" t="str">
            <v>CARGA, MANOBRA E DESCARGA DE SOLOS E MATERIAIS GRANULARES EM CAMINHÃO BASCULANTE 14 M³ - CARGA COM PÁ CARREGADEIRA (CAÇAMBA DE 1,7 A 2,8 M³ / 128 HP) E DESCARGA LIVRE (UNIDADE: M3). AF_07/2020</v>
          </cell>
          <cell r="F61" t="str">
            <v>M3</v>
          </cell>
          <cell r="G61">
            <v>7008.43</v>
          </cell>
          <cell r="H61">
            <v>1</v>
          </cell>
          <cell r="I61">
            <v>0.2621</v>
          </cell>
          <cell r="J61">
            <v>8.4700000000000006</v>
          </cell>
          <cell r="K61">
            <v>10.68</v>
          </cell>
          <cell r="L61">
            <v>0.21340000000000001</v>
          </cell>
          <cell r="M61">
            <v>8.59</v>
          </cell>
          <cell r="N61">
            <v>10.42</v>
          </cell>
          <cell r="O61">
            <v>74850.03</v>
          </cell>
          <cell r="P61">
            <v>73027.839999999997</v>
          </cell>
        </row>
        <row r="62">
          <cell r="A62" t="str">
            <v>2.6.9</v>
          </cell>
          <cell r="B62" t="str">
            <v>SINAPI DEZEMBRO 2025</v>
          </cell>
          <cell r="C62">
            <v>93599</v>
          </cell>
          <cell r="D62" t="str">
            <v>FALTA</v>
          </cell>
          <cell r="E62" t="str">
            <v>TRANSPORTE COM CAMINHÃO BASCULANTE DE 14 M³, EM VIA URBANA PAVIMENTADA, ADICIONAL PARA DMT EXCEDENTE A 30 KM (UNIDADE: TXKM). AF_07/2020</v>
          </cell>
          <cell r="F62" t="str">
            <v>TXKM</v>
          </cell>
          <cell r="G62">
            <v>1873849.73</v>
          </cell>
          <cell r="H62">
            <v>1</v>
          </cell>
          <cell r="I62">
            <v>0.2621</v>
          </cell>
          <cell r="J62">
            <v>0.56999999999999995</v>
          </cell>
          <cell r="K62">
            <v>0.71</v>
          </cell>
          <cell r="L62">
            <v>0.21340000000000001</v>
          </cell>
          <cell r="M62">
            <v>0.59</v>
          </cell>
          <cell r="N62">
            <v>0.71</v>
          </cell>
          <cell r="O62">
            <v>1330433.3</v>
          </cell>
          <cell r="P62">
            <v>1330433.3</v>
          </cell>
        </row>
        <row r="63">
          <cell r="A63" t="str">
            <v>2.6.10</v>
          </cell>
          <cell r="B63" t="str">
            <v>SINAPI DEZEMBRO 2025</v>
          </cell>
          <cell r="C63">
            <v>95879</v>
          </cell>
          <cell r="D63" t="str">
            <v>FALTA</v>
          </cell>
          <cell r="E63" t="str">
            <v>TRANSPORTE COM CAMINHÃO BASCULANTE DE 14 M³, EM VIA URBANA PAVIMENTADA, DMT ATÉ 30 KM (UNIDADE: TXKM). AF_07/2020</v>
          </cell>
          <cell r="F63" t="str">
            <v>TXKM</v>
          </cell>
          <cell r="G63">
            <v>208205.52</v>
          </cell>
          <cell r="H63">
            <v>1</v>
          </cell>
          <cell r="I63">
            <v>0.2621</v>
          </cell>
          <cell r="J63">
            <v>1.46</v>
          </cell>
          <cell r="K63">
            <v>1.84</v>
          </cell>
          <cell r="L63">
            <v>0.21340000000000001</v>
          </cell>
          <cell r="M63">
            <v>1.47</v>
          </cell>
          <cell r="N63">
            <v>1.78</v>
          </cell>
          <cell r="O63">
            <v>383098.15</v>
          </cell>
          <cell r="P63">
            <v>370605.82</v>
          </cell>
        </row>
        <row r="64">
          <cell r="A64" t="str">
            <v>2.6.11</v>
          </cell>
          <cell r="B64" t="str">
            <v>SINAPI DEZEMBRO 2025</v>
          </cell>
          <cell r="C64">
            <v>102333</v>
          </cell>
          <cell r="D64" t="str">
            <v>FALTA</v>
          </cell>
          <cell r="E64" t="str">
            <v>TRANSPORTE COM CAMINHÃO TANQUE DE TRANSPORTE DE MATERIAL ASFÁLTICO DE 20000 L, EM VIA URBANA PAVIMENTADA, ADICIONAL PARA DMT EXCEDENTE A 30 KM (UNIDADE: TXKM). AF_07/2020</v>
          </cell>
          <cell r="F64" t="str">
            <v>TXKM</v>
          </cell>
          <cell r="G64">
            <v>3714.23</v>
          </cell>
          <cell r="H64">
            <v>1</v>
          </cell>
          <cell r="I64">
            <v>0.2621</v>
          </cell>
          <cell r="J64">
            <v>0.74</v>
          </cell>
          <cell r="K64">
            <v>0.93</v>
          </cell>
          <cell r="L64">
            <v>0.21340000000000001</v>
          </cell>
          <cell r="M64">
            <v>0.74</v>
          </cell>
          <cell r="N64">
            <v>0.89</v>
          </cell>
          <cell r="O64">
            <v>3454.23</v>
          </cell>
          <cell r="P64">
            <v>3305.66</v>
          </cell>
        </row>
        <row r="65">
          <cell r="A65" t="str">
            <v>2.6.12</v>
          </cell>
          <cell r="B65" t="str">
            <v>COMPOSIÇÃO</v>
          </cell>
          <cell r="C65" t="str">
            <v>CPU 008</v>
          </cell>
          <cell r="D65" t="str">
            <v>FALTA</v>
          </cell>
          <cell r="E65" t="str">
            <v>TRANSPORTE DE EMULSÃO ASFÁLTICA CATIÔNICA RR-2C PARA PAVIMENTAÇÃO ASFÁLTICA DA REFINARIA ATÉ A OBRA</v>
          </cell>
          <cell r="F65" t="str">
            <v>T</v>
          </cell>
          <cell r="G65">
            <v>11.74</v>
          </cell>
          <cell r="H65">
            <v>2</v>
          </cell>
          <cell r="I65">
            <v>0.1961</v>
          </cell>
          <cell r="J65">
            <v>585.75</v>
          </cell>
          <cell r="K65">
            <v>700.61</v>
          </cell>
          <cell r="L65">
            <v>0.15</v>
          </cell>
          <cell r="M65">
            <v>585.75</v>
          </cell>
          <cell r="N65">
            <v>673.61</v>
          </cell>
          <cell r="O65">
            <v>8225.16</v>
          </cell>
          <cell r="P65">
            <v>7908.18</v>
          </cell>
        </row>
        <row r="66">
          <cell r="A66" t="str">
            <v>2.6.13</v>
          </cell>
          <cell r="B66" t="str">
            <v>COMPOSIÇÃO</v>
          </cell>
          <cell r="C66" t="str">
            <v>CPU 015</v>
          </cell>
          <cell r="D66" t="str">
            <v>FALTA</v>
          </cell>
          <cell r="E66" t="str">
            <v>TRANSPORTE DE ASFALTOS DILUÍDOS CM-30 PARA PAVIMENTAÇÃO ASFÁLTICA DA REFINARIA ATÉ A OBRA</v>
          </cell>
          <cell r="F66" t="str">
            <v>T</v>
          </cell>
          <cell r="G66">
            <v>31.32</v>
          </cell>
          <cell r="H66">
            <v>2</v>
          </cell>
          <cell r="I66">
            <v>0.1961</v>
          </cell>
          <cell r="J66">
            <v>1244.51</v>
          </cell>
          <cell r="K66">
            <v>1488.55</v>
          </cell>
          <cell r="L66">
            <v>0.15</v>
          </cell>
          <cell r="M66">
            <v>1244.51</v>
          </cell>
          <cell r="N66">
            <v>1431.18</v>
          </cell>
          <cell r="O66">
            <v>46621.38</v>
          </cell>
          <cell r="P66">
            <v>44824.55</v>
          </cell>
        </row>
        <row r="67">
          <cell r="A67" t="str">
            <v>2.6.14</v>
          </cell>
          <cell r="B67" t="str">
            <v>COMPOSIÇÃO</v>
          </cell>
          <cell r="C67" t="str">
            <v>CPU 018</v>
          </cell>
          <cell r="D67" t="str">
            <v>FALTA</v>
          </cell>
          <cell r="E67" t="str">
            <v>TRANSPORTE DE CIMENTO ASFÁLTICO DE PETRÓLEO CAP 50/70 DA REFINARIA ATÉ A USINA DE ASFALTO</v>
          </cell>
          <cell r="F67" t="str">
            <v>T</v>
          </cell>
          <cell r="G67">
            <v>210.72</v>
          </cell>
          <cell r="H67">
            <v>2</v>
          </cell>
          <cell r="I67">
            <v>0.1961</v>
          </cell>
          <cell r="J67">
            <v>585.75</v>
          </cell>
          <cell r="K67">
            <v>700.61</v>
          </cell>
          <cell r="L67">
            <v>0.15</v>
          </cell>
          <cell r="M67">
            <v>585.75</v>
          </cell>
          <cell r="N67">
            <v>673.61</v>
          </cell>
          <cell r="O67">
            <v>147632.53</v>
          </cell>
          <cell r="P67">
            <v>141943.09</v>
          </cell>
        </row>
        <row r="68">
          <cell r="A68" t="str">
            <v>2.6.15</v>
          </cell>
          <cell r="B68" t="str">
            <v>COMPOSIÇÃO</v>
          </cell>
          <cell r="C68" t="str">
            <v>CPU 016</v>
          </cell>
          <cell r="D68" t="str">
            <v>FALTA</v>
          </cell>
          <cell r="E68" t="str">
            <v>AQUISIÇÃO DE MATERIAL DE JAZIDA PARA EXECUÇÃO DA SUB-BASE</v>
          </cell>
          <cell r="F68" t="str">
            <v>M3</v>
          </cell>
          <cell r="G68">
            <v>2251.31</v>
          </cell>
          <cell r="H68">
            <v>5</v>
          </cell>
          <cell r="I68">
            <v>0.184</v>
          </cell>
          <cell r="J68">
            <v>38.76</v>
          </cell>
          <cell r="K68">
            <v>45.89</v>
          </cell>
          <cell r="L68">
            <v>0.13969999999999999</v>
          </cell>
          <cell r="M68">
            <v>38.76</v>
          </cell>
          <cell r="N68">
            <v>44.17</v>
          </cell>
          <cell r="O68">
            <v>103312.61</v>
          </cell>
          <cell r="P68">
            <v>99440.36</v>
          </cell>
        </row>
        <row r="69">
          <cell r="A69" t="str">
            <v>2.7</v>
          </cell>
          <cell r="E69" t="str">
            <v>PASSEIO/PROTEÇÃO DE GUIA</v>
          </cell>
          <cell r="O69">
            <v>1633806.49</v>
          </cell>
          <cell r="P69">
            <v>1598998.39</v>
          </cell>
        </row>
        <row r="70">
          <cell r="A70" t="str">
            <v>2.7.1</v>
          </cell>
          <cell r="B70" t="str">
            <v>SINAPI DEZEMBRO 2025</v>
          </cell>
          <cell r="C70">
            <v>94342</v>
          </cell>
          <cell r="D70" t="str">
            <v>431162 - 0</v>
          </cell>
          <cell r="E70" t="str">
            <v>ATERRO MANUAL DE VALAS COM AREIA PARA ATERRO. AF_08/2023</v>
          </cell>
          <cell r="F70" t="str">
            <v>M3</v>
          </cell>
          <cell r="G70">
            <v>2909.08</v>
          </cell>
          <cell r="H70">
            <v>1</v>
          </cell>
          <cell r="I70">
            <v>0.2621</v>
          </cell>
          <cell r="J70">
            <v>126.29</v>
          </cell>
          <cell r="K70">
            <v>159.38999999999999</v>
          </cell>
          <cell r="L70">
            <v>0.21340000000000001</v>
          </cell>
          <cell r="M70">
            <v>128.15</v>
          </cell>
          <cell r="N70">
            <v>155.49</v>
          </cell>
          <cell r="O70">
            <v>463678.26</v>
          </cell>
          <cell r="P70">
            <v>452332.84</v>
          </cell>
        </row>
        <row r="71">
          <cell r="A71" t="str">
            <v>2.7.2</v>
          </cell>
          <cell r="B71" t="str">
            <v>COMPESA 2024.2</v>
          </cell>
          <cell r="C71" t="str">
            <v>02.05.14U</v>
          </cell>
          <cell r="D71" t="str">
            <v>612622 - 7</v>
          </cell>
          <cell r="E71" t="str">
            <v>COMPACTAÇÃO MECÂNICA LEVE EM CAMADAS DE 0,20 M DE ESPESSURA.</v>
          </cell>
          <cell r="F71" t="str">
            <v>M2</v>
          </cell>
          <cell r="G71">
            <v>7308.62</v>
          </cell>
          <cell r="H71">
            <v>1</v>
          </cell>
          <cell r="I71">
            <v>0.2621</v>
          </cell>
          <cell r="J71">
            <v>0.56999999999999995</v>
          </cell>
          <cell r="K71">
            <v>0.71</v>
          </cell>
          <cell r="L71">
            <v>0.21340000000000001</v>
          </cell>
          <cell r="M71">
            <v>0.63</v>
          </cell>
          <cell r="N71">
            <v>0.76</v>
          </cell>
          <cell r="O71">
            <v>5189.12</v>
          </cell>
          <cell r="P71">
            <v>5554.55</v>
          </cell>
        </row>
        <row r="72">
          <cell r="A72" t="str">
            <v>2.7.3</v>
          </cell>
          <cell r="B72" t="str">
            <v>SINAPI DEZEMBRO 2025</v>
          </cell>
          <cell r="C72">
            <v>94968</v>
          </cell>
          <cell r="D72" t="str">
            <v>438843 - 7</v>
          </cell>
          <cell r="E72" t="str">
            <v>CONCRETO MAGRO PARA LASTRO, TRAÇO 1:4,5:4,5 (EM MASSA SECA DE CIMENTO/ AREIA MÉDIA/ BRITA 1) - PREPARO MECÂNICO COM BETONEIRA 600 L. AF_05/2021</v>
          </cell>
          <cell r="F72" t="str">
            <v>M3</v>
          </cell>
          <cell r="G72">
            <v>39.15</v>
          </cell>
          <cell r="H72">
            <v>1</v>
          </cell>
          <cell r="I72">
            <v>0.2621</v>
          </cell>
          <cell r="J72">
            <v>438.22</v>
          </cell>
          <cell r="K72">
            <v>553.07000000000005</v>
          </cell>
          <cell r="L72">
            <v>0.21340000000000001</v>
          </cell>
          <cell r="M72">
            <v>444.42</v>
          </cell>
          <cell r="N72">
            <v>539.25</v>
          </cell>
          <cell r="O72">
            <v>21652.69</v>
          </cell>
          <cell r="P72">
            <v>21111.63</v>
          </cell>
        </row>
        <row r="73">
          <cell r="A73" t="str">
            <v>2.7.4</v>
          </cell>
          <cell r="B73" t="str">
            <v>SINAPI DEZEMBRO 2025</v>
          </cell>
          <cell r="C73">
            <v>90099</v>
          </cell>
          <cell r="D73" t="str">
            <v>FALTA</v>
          </cell>
          <cell r="E73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F73" t="str">
            <v>M3</v>
          </cell>
          <cell r="G73">
            <v>274.07</v>
          </cell>
          <cell r="H73">
            <v>1</v>
          </cell>
          <cell r="I73">
            <v>0.2621</v>
          </cell>
          <cell r="J73">
            <v>14.61</v>
          </cell>
          <cell r="K73">
            <v>18.43</v>
          </cell>
          <cell r="L73">
            <v>0.21340000000000001</v>
          </cell>
          <cell r="M73">
            <v>15.11</v>
          </cell>
          <cell r="N73">
            <v>18.329999999999998</v>
          </cell>
          <cell r="O73">
            <v>5051.1099999999997</v>
          </cell>
          <cell r="P73">
            <v>5023.7</v>
          </cell>
        </row>
        <row r="74">
          <cell r="A74" t="str">
            <v>2.7.5</v>
          </cell>
          <cell r="B74" t="str">
            <v>SINAPI DEZEMBRO 2025</v>
          </cell>
          <cell r="C74">
            <v>100975</v>
          </cell>
          <cell r="D74" t="str">
            <v>FALTA</v>
          </cell>
          <cell r="E74" t="str">
            <v>CARGA, MANOBRA E DESCARGA DE SOLOS E MATERIAIS GRANULARES EM CAMINHÃO BASCULANTE 14 M³ - CARGA COM PÁ CARREGADEIRA (CAÇAMBA DE 1,7 A 2,8 M³ / 128 HP) E DESCARGA LIVRE (UNIDADE: M3). AF_07/2020</v>
          </cell>
          <cell r="F74" t="str">
            <v>M3</v>
          </cell>
          <cell r="G74">
            <v>342.58</v>
          </cell>
          <cell r="H74">
            <v>1</v>
          </cell>
          <cell r="I74">
            <v>0.2621</v>
          </cell>
          <cell r="J74">
            <v>8.4700000000000006</v>
          </cell>
          <cell r="K74">
            <v>10.68</v>
          </cell>
          <cell r="L74">
            <v>0.21340000000000001</v>
          </cell>
          <cell r="M74">
            <v>8.59</v>
          </cell>
          <cell r="N74">
            <v>10.42</v>
          </cell>
          <cell r="O74">
            <v>3658.75</v>
          </cell>
          <cell r="P74">
            <v>3569.68</v>
          </cell>
        </row>
        <row r="75">
          <cell r="A75" t="str">
            <v>2.7.6</v>
          </cell>
          <cell r="B75" t="str">
            <v>SINAPI DEZEMBRO 2025</v>
          </cell>
          <cell r="C75">
            <v>95876</v>
          </cell>
          <cell r="D75" t="str">
            <v>FALTA</v>
          </cell>
          <cell r="E75" t="str">
            <v>TRANSPORTE COM CAMINHÃO BASCULANTE DE 14 M³, EM VIA URBANA PAVIMENTADA, DMT ATÉ 30 KM (UNIDADE: M3XKM). AF_07/2020</v>
          </cell>
          <cell r="F75" t="str">
            <v>M3XKM</v>
          </cell>
          <cell r="G75">
            <v>5138.7</v>
          </cell>
          <cell r="H75">
            <v>1</v>
          </cell>
          <cell r="I75">
            <v>0.2621</v>
          </cell>
          <cell r="J75">
            <v>2.16</v>
          </cell>
          <cell r="K75">
            <v>2.72</v>
          </cell>
          <cell r="L75">
            <v>0.21340000000000001</v>
          </cell>
          <cell r="M75">
            <v>2.17</v>
          </cell>
          <cell r="N75">
            <v>2.63</v>
          </cell>
          <cell r="O75">
            <v>13977.26</v>
          </cell>
          <cell r="P75">
            <v>13514.78</v>
          </cell>
        </row>
        <row r="76">
          <cell r="A76" t="str">
            <v>2.7.7</v>
          </cell>
          <cell r="B76" t="str">
            <v>SINAPI DEZEMBRO 2025</v>
          </cell>
          <cell r="C76">
            <v>93679</v>
          </cell>
          <cell r="D76" t="str">
            <v>445400 - 6</v>
          </cell>
          <cell r="E76" t="str">
            <v>EXECUÇÃO DE PASSEIO EM PISO INTERTRAVADO, COM BLOCO RETANGULAR COLORIDO DE 20 X 10 CM, ESPESSURA 6 CM. AF_10/2022</v>
          </cell>
          <cell r="F76" t="str">
            <v>M2</v>
          </cell>
          <cell r="G76">
            <v>7308.62</v>
          </cell>
          <cell r="H76">
            <v>1</v>
          </cell>
          <cell r="I76">
            <v>0.2621</v>
          </cell>
          <cell r="J76">
            <v>101.9</v>
          </cell>
          <cell r="K76">
            <v>128.6</v>
          </cell>
          <cell r="L76">
            <v>0.21340000000000001</v>
          </cell>
          <cell r="M76">
            <v>103.46</v>
          </cell>
          <cell r="N76">
            <v>125.53</v>
          </cell>
          <cell r="O76">
            <v>939888.53</v>
          </cell>
          <cell r="P76">
            <v>917451.06</v>
          </cell>
        </row>
        <row r="77">
          <cell r="A77" t="str">
            <v>2.7.8</v>
          </cell>
          <cell r="B77" t="str">
            <v>SINAPI DEZEMBRO 2025</v>
          </cell>
          <cell r="C77">
            <v>105004</v>
          </cell>
          <cell r="D77" t="str">
            <v>FALTA</v>
          </cell>
          <cell r="E77" t="str">
            <v>RAMPA DE ACESSIBILIDADE EM CONCRETO MOLDADO IN LOCO, EM CALÇADA NOVA COM LARGURA MENOR À 3,00 M, FCK 25MPA, COM PISO PODOTÁTIL. AF_03/2024</v>
          </cell>
          <cell r="F77" t="str">
            <v>M2</v>
          </cell>
          <cell r="G77">
            <v>1127.6099999999999</v>
          </cell>
          <cell r="H77">
            <v>1</v>
          </cell>
          <cell r="I77">
            <v>0.2621</v>
          </cell>
          <cell r="J77">
            <v>126.98</v>
          </cell>
          <cell r="K77">
            <v>160.26</v>
          </cell>
          <cell r="L77">
            <v>0.21340000000000001</v>
          </cell>
          <cell r="M77">
            <v>131.88</v>
          </cell>
          <cell r="N77">
            <v>160.02000000000001</v>
          </cell>
          <cell r="O77">
            <v>180710.77</v>
          </cell>
          <cell r="P77">
            <v>180440.15</v>
          </cell>
        </row>
        <row r="78">
          <cell r="A78" t="str">
            <v>2.8</v>
          </cell>
          <cell r="E78" t="str">
            <v>DRENAGEM</v>
          </cell>
          <cell r="O78">
            <v>2103236.0499999998</v>
          </cell>
          <cell r="P78">
            <v>2064787.4</v>
          </cell>
        </row>
        <row r="79">
          <cell r="A79" t="str">
            <v>2.8.1</v>
          </cell>
          <cell r="B79" t="str">
            <v>SINAPI DEZEMBRO 2025</v>
          </cell>
          <cell r="C79">
            <v>94281</v>
          </cell>
          <cell r="D79" t="str">
            <v>FALTA</v>
          </cell>
          <cell r="E79" t="str">
            <v>EXECUÇÃO DE SARJETA DE CONCRETO USINADO, MOLDADA IN LOCO EM TRECHO RETO, 30 CM BASE X 15 CM ALTURA. AF_01/2024</v>
          </cell>
          <cell r="F79" t="str">
            <v>M</v>
          </cell>
          <cell r="G79">
            <v>7830.66</v>
          </cell>
          <cell r="H79">
            <v>1</v>
          </cell>
          <cell r="I79">
            <v>0.2621</v>
          </cell>
          <cell r="J79">
            <v>45.01</v>
          </cell>
          <cell r="K79">
            <v>56.8</v>
          </cell>
          <cell r="L79">
            <v>0.21340000000000001</v>
          </cell>
          <cell r="M79">
            <v>46.07</v>
          </cell>
          <cell r="N79">
            <v>55.9</v>
          </cell>
          <cell r="O79">
            <v>444781.48</v>
          </cell>
          <cell r="P79">
            <v>437733.89</v>
          </cell>
        </row>
        <row r="80">
          <cell r="A80" t="str">
            <v>2.8.2</v>
          </cell>
          <cell r="B80" t="str">
            <v>SINAPI DEZEMBRO 2025</v>
          </cell>
          <cell r="C80">
            <v>94282</v>
          </cell>
          <cell r="D80" t="str">
            <v>FALTA</v>
          </cell>
          <cell r="E80" t="str">
            <v>EXECUÇÃO DE SARJETA DE CONCRETO USINADO, MOLDADA IN LOCO EM TRECHO CURVO, 30 CM BASE X 15 CM ALTURA. AF_01/2024</v>
          </cell>
          <cell r="F80" t="str">
            <v>M</v>
          </cell>
          <cell r="G80">
            <v>870.07</v>
          </cell>
          <cell r="H80">
            <v>1</v>
          </cell>
          <cell r="I80">
            <v>0.2621</v>
          </cell>
          <cell r="J80">
            <v>52.41</v>
          </cell>
          <cell r="K80">
            <v>66.14</v>
          </cell>
          <cell r="L80">
            <v>0.21340000000000001</v>
          </cell>
          <cell r="M80">
            <v>54.11</v>
          </cell>
          <cell r="N80">
            <v>65.650000000000006</v>
          </cell>
          <cell r="O80">
            <v>57546.42</v>
          </cell>
          <cell r="P80">
            <v>57120.09</v>
          </cell>
        </row>
        <row r="81">
          <cell r="A81" t="str">
            <v>2.8.3</v>
          </cell>
          <cell r="B81" t="str">
            <v>SINAPI DEZEMBRO 2025</v>
          </cell>
          <cell r="C81">
            <v>94273</v>
          </cell>
          <cell r="D81" t="str">
            <v>440498 - 0</v>
          </cell>
          <cell r="E81" t="str">
            <v>ASSENTAMENTO DE GUIA (MEIO-FIO) EM TRECHO RETO, CONFECCIONADA EM CONCRETO PRÉ-FABRICADO, DIMENSÕES 100X15X13X30 CM (COMPRIMENTO X BASE INFERIOR X BASE SUPERIOR X ALTURA). AF_01/2024</v>
          </cell>
          <cell r="F81" t="str">
            <v>M</v>
          </cell>
          <cell r="G81">
            <v>10440.879999999999</v>
          </cell>
          <cell r="H81">
            <v>1</v>
          </cell>
          <cell r="I81">
            <v>0.2621</v>
          </cell>
          <cell r="J81">
            <v>51.62</v>
          </cell>
          <cell r="K81">
            <v>65.14</v>
          </cell>
          <cell r="L81">
            <v>0.21340000000000001</v>
          </cell>
          <cell r="M81">
            <v>52.62</v>
          </cell>
          <cell r="N81">
            <v>63.84</v>
          </cell>
          <cell r="O81">
            <v>680118.92</v>
          </cell>
          <cell r="P81">
            <v>666545.77</v>
          </cell>
        </row>
        <row r="82">
          <cell r="A82" t="str">
            <v>2.8.4</v>
          </cell>
          <cell r="B82" t="str">
            <v>SINAPI DEZEMBRO 2025</v>
          </cell>
          <cell r="C82">
            <v>94274</v>
          </cell>
          <cell r="D82" t="str">
            <v>FALTA</v>
          </cell>
          <cell r="E82" t="str">
            <v>ASSENTAMENTO DE GUIA (MEIO-FIO) EM TRECHO CURVO, CONFECCIONADA EM CONCRETO PRÉ-FABRICADO, DIMENSÕES 100X15X13X30 CM (COMPRIMENTO X BASE INFERIOR X BASE SUPERIOR X ALTURA). AF_01/2024</v>
          </cell>
          <cell r="F82" t="str">
            <v>M</v>
          </cell>
          <cell r="G82">
            <v>870.07</v>
          </cell>
          <cell r="H82">
            <v>1</v>
          </cell>
          <cell r="I82">
            <v>0.2621</v>
          </cell>
          <cell r="J82">
            <v>54.42</v>
          </cell>
          <cell r="K82">
            <v>68.680000000000007</v>
          </cell>
          <cell r="L82">
            <v>0.21340000000000001</v>
          </cell>
          <cell r="M82">
            <v>55.66</v>
          </cell>
          <cell r="N82">
            <v>67.53</v>
          </cell>
          <cell r="O82">
            <v>59756.4</v>
          </cell>
          <cell r="P82">
            <v>58755.82</v>
          </cell>
        </row>
        <row r="83">
          <cell r="A83" t="str">
            <v>2.8.5</v>
          </cell>
          <cell r="B83" t="str">
            <v>SINAPI DEZEMBRO 2025</v>
          </cell>
          <cell r="C83">
            <v>102498</v>
          </cell>
          <cell r="D83" t="str">
            <v>FALTA</v>
          </cell>
          <cell r="E83" t="str">
            <v>PINTURA DE MEIO-FIO COM TINTA BRANCA A BASE DE CAL (CAIAÇÃO). AF_05/2021</v>
          </cell>
          <cell r="F83" t="str">
            <v>M</v>
          </cell>
          <cell r="G83">
            <v>8700.73</v>
          </cell>
          <cell r="H83">
            <v>1</v>
          </cell>
          <cell r="I83">
            <v>0.2621</v>
          </cell>
          <cell r="J83">
            <v>1.72</v>
          </cell>
          <cell r="K83">
            <v>2.17</v>
          </cell>
          <cell r="L83">
            <v>0.21340000000000001</v>
          </cell>
          <cell r="M83">
            <v>1.84</v>
          </cell>
          <cell r="N83">
            <v>2.23</v>
          </cell>
          <cell r="O83">
            <v>18880.580000000002</v>
          </cell>
          <cell r="P83">
            <v>19402.62</v>
          </cell>
        </row>
        <row r="84">
          <cell r="A84" t="str">
            <v>2.8.6</v>
          </cell>
          <cell r="B84" t="str">
            <v>SICRO OUTUBRO / 2025</v>
          </cell>
          <cell r="C84">
            <v>4915708</v>
          </cell>
          <cell r="D84" t="str">
            <v>498786 - 1</v>
          </cell>
          <cell r="E84" t="str">
            <v>LIMPEZA DE SARJETA E MEIO-FIO</v>
          </cell>
          <cell r="F84" t="str">
            <v>M</v>
          </cell>
          <cell r="G84">
            <v>17401.46</v>
          </cell>
          <cell r="H84">
            <v>1</v>
          </cell>
          <cell r="I84">
            <v>0.2621</v>
          </cell>
          <cell r="J84">
            <v>0.73</v>
          </cell>
          <cell r="K84">
            <v>0.92</v>
          </cell>
          <cell r="L84">
            <v>0.21340000000000001</v>
          </cell>
          <cell r="M84">
            <v>0.79</v>
          </cell>
          <cell r="N84">
            <v>0.95</v>
          </cell>
          <cell r="O84">
            <v>16009.34</v>
          </cell>
          <cell r="P84">
            <v>16531.38</v>
          </cell>
        </row>
        <row r="85">
          <cell r="A85" t="str">
            <v>2.8.7</v>
          </cell>
          <cell r="B85" t="str">
            <v>SINAPI-I DEZEMBRO 2025</v>
          </cell>
          <cell r="C85">
            <v>7761</v>
          </cell>
          <cell r="D85" t="str">
            <v>FALTA</v>
          </cell>
          <cell r="E85" t="str">
            <v>TUBO DE CONCRETO ARMADO PARA AGUAS PLUVIAIS, CLASSE PA-2, COM ENCAIXE PONTA E BOLSA, DIAMETRO NOMINAL DE 400 MM</v>
          </cell>
          <cell r="F85" t="str">
            <v>M</v>
          </cell>
          <cell r="G85">
            <v>217.51</v>
          </cell>
          <cell r="H85">
            <v>5</v>
          </cell>
          <cell r="I85">
            <v>0.184</v>
          </cell>
          <cell r="J85">
            <v>102.68</v>
          </cell>
          <cell r="K85">
            <v>121.57</v>
          </cell>
          <cell r="L85">
            <v>0.13969999999999999</v>
          </cell>
          <cell r="M85">
            <v>102.68</v>
          </cell>
          <cell r="N85">
            <v>117.02</v>
          </cell>
          <cell r="O85">
            <v>26442.69</v>
          </cell>
          <cell r="P85">
            <v>25453.02</v>
          </cell>
        </row>
        <row r="86">
          <cell r="A86" t="str">
            <v>2.8.8</v>
          </cell>
          <cell r="B86" t="str">
            <v>SINAPI DEZEMBRO 2025</v>
          </cell>
          <cell r="C86">
            <v>92809</v>
          </cell>
          <cell r="D86" t="str">
            <v>FALTA</v>
          </cell>
          <cell r="E86" t="str">
            <v>ASSENTAMENTO DE TUBO DE CONCRETO PARA REDES COLETORAS DE ÁGUAS PLUVIAIS, DIÂMETRO DE 400 MM, JUNTA RÍGIDA, INSTALADO EM LOCAL COM BAIXO NÍVEL DE INTERFERÊNCIAS (NÃO INCLUI FORNECIMENTO). AF_03/2024</v>
          </cell>
          <cell r="F86" t="str">
            <v>M</v>
          </cell>
          <cell r="G86">
            <v>217.51</v>
          </cell>
          <cell r="H86">
            <v>1</v>
          </cell>
          <cell r="I86">
            <v>0.2621</v>
          </cell>
          <cell r="J86">
            <v>32.57</v>
          </cell>
          <cell r="K86">
            <v>41.1</v>
          </cell>
          <cell r="L86">
            <v>0.21340000000000001</v>
          </cell>
          <cell r="M86">
            <v>34.01</v>
          </cell>
          <cell r="N86">
            <v>41.26</v>
          </cell>
          <cell r="O86">
            <v>8939.66</v>
          </cell>
          <cell r="P86">
            <v>8974.4599999999991</v>
          </cell>
        </row>
        <row r="87">
          <cell r="A87" t="str">
            <v>2.8.9</v>
          </cell>
          <cell r="B87" t="str">
            <v>SINAPI-I DEZEMBRO 2025</v>
          </cell>
          <cell r="C87">
            <v>7762</v>
          </cell>
          <cell r="D87" t="str">
            <v>FALTA</v>
          </cell>
          <cell r="E87" t="str">
            <v>TUBO DE CONCRETO ARMADO PARA AGUAS PLUVIAIS, CLASSE PA-2, COM ENCAIXE PONTA E BOLSA, DIAMETRO NOMINAL DE 600 MM</v>
          </cell>
          <cell r="F87" t="str">
            <v>M</v>
          </cell>
          <cell r="G87">
            <v>217.51</v>
          </cell>
          <cell r="H87">
            <v>5</v>
          </cell>
          <cell r="I87">
            <v>0.184</v>
          </cell>
          <cell r="J87">
            <v>163.11000000000001</v>
          </cell>
          <cell r="K87">
            <v>193.12</v>
          </cell>
          <cell r="L87">
            <v>0.13969999999999999</v>
          </cell>
          <cell r="M87">
            <v>163.11000000000001</v>
          </cell>
          <cell r="N87">
            <v>185.89</v>
          </cell>
          <cell r="O87">
            <v>42005.53</v>
          </cell>
          <cell r="P87">
            <v>40432.93</v>
          </cell>
        </row>
        <row r="88">
          <cell r="A88" t="str">
            <v>2.8.10</v>
          </cell>
          <cell r="B88" t="str">
            <v>SINAPI DEZEMBRO 2025</v>
          </cell>
          <cell r="C88">
            <v>92811</v>
          </cell>
          <cell r="D88" t="str">
            <v>FALTA</v>
          </cell>
          <cell r="E88" t="str">
            <v>ASSENTAMENTO DE TUBO DE CONCRETO PARA REDES COLETORAS DE ÁGUAS PLUVIAIS, DIÂMETRO DE 600 MM, JUNTA RÍGIDA, INSTALADO EM LOCAL COM BAIXO NÍVEL DE INTERFERÊNCIAS (NÃO INCLUI FORNECIMENTO). AF_03/2024</v>
          </cell>
          <cell r="F88" t="str">
            <v>M</v>
          </cell>
          <cell r="G88">
            <v>217.51</v>
          </cell>
          <cell r="H88">
            <v>1</v>
          </cell>
          <cell r="I88">
            <v>0.2621</v>
          </cell>
          <cell r="J88">
            <v>51.98</v>
          </cell>
          <cell r="K88">
            <v>65.599999999999994</v>
          </cell>
          <cell r="L88">
            <v>0.21340000000000001</v>
          </cell>
          <cell r="M88">
            <v>54.23</v>
          </cell>
          <cell r="N88">
            <v>65.8</v>
          </cell>
          <cell r="O88">
            <v>14268.65</v>
          </cell>
          <cell r="P88">
            <v>14312.15</v>
          </cell>
        </row>
        <row r="89">
          <cell r="A89" t="str">
            <v>2.8.11</v>
          </cell>
          <cell r="B89" t="str">
            <v>SINAPI-I DEZEMBRO 2025</v>
          </cell>
          <cell r="C89">
            <v>12572</v>
          </cell>
          <cell r="D89" t="str">
            <v>FALTA</v>
          </cell>
          <cell r="E89" t="str">
            <v>TUBO DE CONCRETO ARMADO PARA AGUAS PLUVIAIS, CLASSE PA-3, COM ENCAIXE PONTA E BOLSA, DIAMETRO NOMINAL DE 1000 MM</v>
          </cell>
          <cell r="F89" t="str">
            <v>M</v>
          </cell>
          <cell r="G89">
            <v>217.51</v>
          </cell>
          <cell r="H89">
            <v>5</v>
          </cell>
          <cell r="I89">
            <v>0.184</v>
          </cell>
          <cell r="J89">
            <v>513.44000000000005</v>
          </cell>
          <cell r="K89">
            <v>607.91</v>
          </cell>
          <cell r="L89">
            <v>0.13969999999999999</v>
          </cell>
          <cell r="M89">
            <v>513.44000000000005</v>
          </cell>
          <cell r="N89">
            <v>585.16</v>
          </cell>
          <cell r="O89">
            <v>132226.5</v>
          </cell>
          <cell r="P89">
            <v>127278.15</v>
          </cell>
        </row>
        <row r="90">
          <cell r="A90" t="str">
            <v>2.8.12</v>
          </cell>
          <cell r="B90" t="str">
            <v>SINAPI DEZEMBRO 2025</v>
          </cell>
          <cell r="C90">
            <v>92815</v>
          </cell>
          <cell r="D90" t="str">
            <v>FALTA</v>
          </cell>
          <cell r="E90" t="str">
            <v>ASSENTAMENTO DE TUBO DE CONCRETO PARA REDES COLETORAS DE ÁGUAS PLUVIAIS, DIÂMETRO DE 1000 MM, JUNTA RÍGIDA, INSTALADO EM LOCAL COM BAIXO NÍVEL DE INTERFERÊNCIAS (NÃO INCLUI FORNECIMENTO). AF_03/2024</v>
          </cell>
          <cell r="F90" t="str">
            <v>M</v>
          </cell>
          <cell r="G90">
            <v>217.51</v>
          </cell>
          <cell r="H90">
            <v>1</v>
          </cell>
          <cell r="I90">
            <v>0.2621</v>
          </cell>
          <cell r="J90">
            <v>94.15</v>
          </cell>
          <cell r="K90">
            <v>118.82</v>
          </cell>
          <cell r="L90">
            <v>0.21340000000000001</v>
          </cell>
          <cell r="M90">
            <v>98.12</v>
          </cell>
          <cell r="N90">
            <v>119.05</v>
          </cell>
          <cell r="O90">
            <v>25844.53</v>
          </cell>
          <cell r="P90">
            <v>25894.560000000001</v>
          </cell>
        </row>
        <row r="91">
          <cell r="A91" t="str">
            <v>2.8.13</v>
          </cell>
          <cell r="B91" t="str">
            <v>SINAPI DEZEMBRO 2025</v>
          </cell>
          <cell r="C91">
            <v>102329</v>
          </cell>
          <cell r="D91" t="str">
            <v>FALTA</v>
          </cell>
          <cell r="E91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F91" t="str">
            <v>M3</v>
          </cell>
          <cell r="G91">
            <v>587.26</v>
          </cell>
          <cell r="H91">
            <v>1</v>
          </cell>
          <cell r="I91">
            <v>0.2621</v>
          </cell>
          <cell r="J91">
            <v>8.92</v>
          </cell>
          <cell r="K91">
            <v>11.25</v>
          </cell>
          <cell r="L91">
            <v>0.21340000000000001</v>
          </cell>
          <cell r="M91">
            <v>9.2200000000000006</v>
          </cell>
          <cell r="N91">
            <v>11.18</v>
          </cell>
          <cell r="O91">
            <v>6606.67</v>
          </cell>
          <cell r="P91">
            <v>6565.56</v>
          </cell>
        </row>
        <row r="92">
          <cell r="A92" t="str">
            <v>2.8.14</v>
          </cell>
          <cell r="B92" t="str">
            <v>SINAPI DEZEMBRO 2025</v>
          </cell>
          <cell r="C92">
            <v>94342</v>
          </cell>
          <cell r="D92" t="str">
            <v>431162 - 0</v>
          </cell>
          <cell r="E92" t="str">
            <v>ATERRO MANUAL DE VALAS COM AREIA PARA ATERRO. AF_08/2023</v>
          </cell>
          <cell r="F92" t="str">
            <v>M3</v>
          </cell>
          <cell r="G92">
            <v>326.26</v>
          </cell>
          <cell r="H92">
            <v>1</v>
          </cell>
          <cell r="I92">
            <v>0.2621</v>
          </cell>
          <cell r="J92">
            <v>126.29</v>
          </cell>
          <cell r="K92">
            <v>159.38999999999999</v>
          </cell>
          <cell r="L92">
            <v>0.21340000000000001</v>
          </cell>
          <cell r="M92">
            <v>128.15</v>
          </cell>
          <cell r="N92">
            <v>155.49</v>
          </cell>
          <cell r="O92">
            <v>52002.58</v>
          </cell>
          <cell r="P92">
            <v>50730.16</v>
          </cell>
        </row>
        <row r="93">
          <cell r="A93" t="str">
            <v>2.8.15</v>
          </cell>
          <cell r="B93" t="str">
            <v>SINAPI DEZEMBRO 2025</v>
          </cell>
          <cell r="C93">
            <v>100975</v>
          </cell>
          <cell r="D93" t="str">
            <v>FALTA</v>
          </cell>
          <cell r="E93" t="str">
            <v>CARGA, MANOBRA E DESCARGA DE SOLOS E MATERIAIS GRANULARES EM CAMINHÃO BASCULANTE 14 M³ - CARGA COM PÁ CARREGADEIRA (CAÇAMBA DE 1,7 A 2,8 M³ / 128 HP) E DESCARGA LIVRE (UNIDADE: M3). AF_07/2020</v>
          </cell>
          <cell r="F93" t="str">
            <v>M3</v>
          </cell>
          <cell r="G93">
            <v>734.07</v>
          </cell>
          <cell r="H93">
            <v>1</v>
          </cell>
          <cell r="I93">
            <v>0.2621</v>
          </cell>
          <cell r="J93">
            <v>8.4700000000000006</v>
          </cell>
          <cell r="K93">
            <v>10.68</v>
          </cell>
          <cell r="L93">
            <v>0.21340000000000001</v>
          </cell>
          <cell r="M93">
            <v>8.59</v>
          </cell>
          <cell r="N93">
            <v>10.42</v>
          </cell>
          <cell r="O93">
            <v>7839.86</v>
          </cell>
          <cell r="P93">
            <v>7649</v>
          </cell>
        </row>
        <row r="94">
          <cell r="A94" t="str">
            <v>2.8.16</v>
          </cell>
          <cell r="B94" t="str">
            <v>SINAPI DEZEMBRO 2025</v>
          </cell>
          <cell r="C94">
            <v>95876</v>
          </cell>
          <cell r="D94" t="str">
            <v>FALTA</v>
          </cell>
          <cell r="E94" t="str">
            <v>TRANSPORTE COM CAMINHÃO BASCULANTE DE 14 M³, EM VIA URBANA PAVIMENTADA, DMT ATÉ 30 KM (UNIDADE: M3XKM). AF_07/2020</v>
          </cell>
          <cell r="F94" t="str">
            <v>M3XKM</v>
          </cell>
          <cell r="G94">
            <v>11011.05</v>
          </cell>
          <cell r="H94">
            <v>1</v>
          </cell>
          <cell r="I94">
            <v>0.2621</v>
          </cell>
          <cell r="J94">
            <v>2.16</v>
          </cell>
          <cell r="K94">
            <v>2.72</v>
          </cell>
          <cell r="L94">
            <v>0.21340000000000001</v>
          </cell>
          <cell r="M94">
            <v>2.17</v>
          </cell>
          <cell r="N94">
            <v>2.63</v>
          </cell>
          <cell r="O94">
            <v>29950.05</v>
          </cell>
          <cell r="P94">
            <v>28959.06</v>
          </cell>
        </row>
        <row r="95">
          <cell r="A95" t="str">
            <v>2.8.17</v>
          </cell>
          <cell r="B95" t="str">
            <v>SINAPI DEZEMBRO 2025</v>
          </cell>
          <cell r="C95">
            <v>97951</v>
          </cell>
          <cell r="D95" t="str">
            <v>FALTA</v>
          </cell>
          <cell r="E95" t="str">
            <v>CAIXA PARA BOCA DE LOBO COMBINADA COM GRELHA RETANGULAR, EM ALVENARIA COM TIJOLOS CERÂMICOS MACIÇOS, DIMENSÕES INTERNAS: 1,3X1X1,2 M. AF_12/2020</v>
          </cell>
          <cell r="F95" t="str">
            <v>UN</v>
          </cell>
          <cell r="G95">
            <v>43</v>
          </cell>
          <cell r="H95">
            <v>1</v>
          </cell>
          <cell r="I95">
            <v>0.2621</v>
          </cell>
          <cell r="J95">
            <v>2721.37</v>
          </cell>
          <cell r="K95">
            <v>3434.64</v>
          </cell>
          <cell r="L95">
            <v>0.21340000000000001</v>
          </cell>
          <cell r="M95">
            <v>2817.93</v>
          </cell>
          <cell r="N95">
            <v>3419.27</v>
          </cell>
          <cell r="O95">
            <v>147689.51999999999</v>
          </cell>
          <cell r="P95">
            <v>147028.60999999999</v>
          </cell>
        </row>
        <row r="96">
          <cell r="A96" t="str">
            <v>2.8.18</v>
          </cell>
          <cell r="B96" t="str">
            <v>SICRO OUTUBRO / 2025</v>
          </cell>
          <cell r="C96">
            <v>804121</v>
          </cell>
          <cell r="D96" t="str">
            <v>589545 - 6</v>
          </cell>
          <cell r="E96" t="str">
            <v>BOCA DE BSTC D = 1,00 M - ESCONSIDADE 0° - AREIA E BRITA COMERCIAIS - ALAS RETAS</v>
          </cell>
          <cell r="F96" t="str">
            <v>UN</v>
          </cell>
          <cell r="G96">
            <v>43</v>
          </cell>
          <cell r="H96">
            <v>1</v>
          </cell>
          <cell r="I96">
            <v>0.2621</v>
          </cell>
          <cell r="J96">
            <v>1918.52</v>
          </cell>
          <cell r="K96">
            <v>2421.36</v>
          </cell>
          <cell r="L96">
            <v>0.21340000000000001</v>
          </cell>
          <cell r="M96">
            <v>1968.54</v>
          </cell>
          <cell r="N96">
            <v>2388.62</v>
          </cell>
          <cell r="O96">
            <v>104118.48</v>
          </cell>
          <cell r="P96">
            <v>102710.66</v>
          </cell>
        </row>
        <row r="97">
          <cell r="A97" t="str">
            <v>2.8.19</v>
          </cell>
          <cell r="B97" t="str">
            <v>ORSE NOVEMBRO / 2025</v>
          </cell>
          <cell r="C97">
            <v>10224</v>
          </cell>
          <cell r="D97" t="str">
            <v>FALTA</v>
          </cell>
          <cell r="E97" t="str">
            <v>CANALETA DE DRENAGEM EM CONCRETO, DIMENSÕES INTERNAS 40 X 50CM, COM TAMPA DE CONCRETO, INCLUSIVE ESCAVAÇÃO MANUAL</v>
          </cell>
          <cell r="F97" t="str">
            <v>M</v>
          </cell>
          <cell r="G97">
            <v>217.51</v>
          </cell>
          <cell r="H97">
            <v>1</v>
          </cell>
          <cell r="I97">
            <v>0.2621</v>
          </cell>
          <cell r="J97">
            <v>518.71</v>
          </cell>
          <cell r="K97">
            <v>654.66</v>
          </cell>
          <cell r="L97">
            <v>0.21340000000000001</v>
          </cell>
          <cell r="M97">
            <v>518.71</v>
          </cell>
          <cell r="N97">
            <v>629.4</v>
          </cell>
          <cell r="O97">
            <v>142395.09</v>
          </cell>
          <cell r="P97">
            <v>136900.79</v>
          </cell>
        </row>
        <row r="98">
          <cell r="A98" t="str">
            <v>2.8.20</v>
          </cell>
          <cell r="B98" t="str">
            <v>SINAPI DEZEMBRO 2025</v>
          </cell>
          <cell r="C98">
            <v>89512</v>
          </cell>
          <cell r="D98" t="str">
            <v>FALTA</v>
          </cell>
          <cell r="E98" t="str">
            <v>TUBO PVC, SÉRIE R, ÁGUA PLUVIAL, DN 100 MM, FORNECIDO E INSTALADO EM RAMAL DE ENCAMINHAMENTO. AF_06/2022</v>
          </cell>
          <cell r="F98" t="str">
            <v>M</v>
          </cell>
          <cell r="G98">
            <v>435.03</v>
          </cell>
          <cell r="H98">
            <v>1</v>
          </cell>
          <cell r="I98">
            <v>0.2621</v>
          </cell>
          <cell r="J98">
            <v>44.07</v>
          </cell>
          <cell r="K98">
            <v>55.62</v>
          </cell>
          <cell r="L98">
            <v>0.21340000000000001</v>
          </cell>
          <cell r="M98">
            <v>45.83</v>
          </cell>
          <cell r="N98">
            <v>55.61</v>
          </cell>
          <cell r="O98">
            <v>24196.36</v>
          </cell>
          <cell r="P98">
            <v>24192.01</v>
          </cell>
        </row>
        <row r="99">
          <cell r="A99" t="str">
            <v>2.8.21</v>
          </cell>
          <cell r="B99" t="str">
            <v>SINAPI DEZEMBRO 2025</v>
          </cell>
          <cell r="C99">
            <v>104166</v>
          </cell>
          <cell r="D99" t="str">
            <v>FALTA</v>
          </cell>
          <cell r="E99" t="str">
            <v>TUBO PVC, SÉRIE R, ÁGUA PLUVIAL, DN 150 MM, FORNECIDO E INSTALADO EM RAMAL DE ENCAMINHAMENTO. AF_06/2022</v>
          </cell>
          <cell r="F99" t="str">
            <v>M</v>
          </cell>
          <cell r="G99">
            <v>261.02</v>
          </cell>
          <cell r="H99">
            <v>1</v>
          </cell>
          <cell r="I99">
            <v>0.2621</v>
          </cell>
          <cell r="J99">
            <v>63.63</v>
          </cell>
          <cell r="K99">
            <v>80.3</v>
          </cell>
          <cell r="L99">
            <v>0.21340000000000001</v>
          </cell>
          <cell r="M99">
            <v>64.73</v>
          </cell>
          <cell r="N99">
            <v>78.540000000000006</v>
          </cell>
          <cell r="O99">
            <v>20959.900000000001</v>
          </cell>
          <cell r="P99">
            <v>20500.509999999998</v>
          </cell>
        </row>
        <row r="100">
          <cell r="A100" t="str">
            <v>2.8.22</v>
          </cell>
          <cell r="B100" t="str">
            <v>SINAPI DEZEMBRO 2025</v>
          </cell>
          <cell r="C100">
            <v>99251</v>
          </cell>
          <cell r="D100" t="str">
            <v>FALTA</v>
          </cell>
          <cell r="E100" t="str">
            <v>CAIXA ENTERRADA HIDRÁULICA RETANGULAR EM ALVENARIA COM TIJOLOS CERÂMICOS MACIÇOS, DIMENSÕES INTERNAS: 0,4X0,4X0,4 M PARA REDE DE DRENAGEM. AF_12/2020</v>
          </cell>
          <cell r="F100" t="str">
            <v>UN</v>
          </cell>
          <cell r="G100">
            <v>116</v>
          </cell>
          <cell r="H100">
            <v>1</v>
          </cell>
          <cell r="I100">
            <v>0.2621</v>
          </cell>
          <cell r="J100">
            <v>277.70999999999998</v>
          </cell>
          <cell r="K100">
            <v>350.49</v>
          </cell>
          <cell r="L100">
            <v>0.21340000000000001</v>
          </cell>
          <cell r="M100">
            <v>292.12</v>
          </cell>
          <cell r="N100">
            <v>354.45</v>
          </cell>
          <cell r="O100">
            <v>40656.839999999997</v>
          </cell>
          <cell r="P100">
            <v>41116.199999999997</v>
          </cell>
        </row>
        <row r="101">
          <cell r="A101" t="str">
            <v>2.9</v>
          </cell>
          <cell r="E101" t="str">
            <v>SINALIZAÇÃO VIÁRIA VERTICAL</v>
          </cell>
          <cell r="O101">
            <v>197507.34</v>
          </cell>
          <cell r="P101">
            <v>191948.76</v>
          </cell>
        </row>
        <row r="102">
          <cell r="A102" t="str">
            <v>2.9.1</v>
          </cell>
          <cell r="B102" t="str">
            <v>SICRO OUTUBRO / 2025</v>
          </cell>
          <cell r="C102">
            <v>5213444</v>
          </cell>
          <cell r="D102" t="str">
            <v>556854 - 4</v>
          </cell>
          <cell r="E102" t="str">
            <v>PLACA DE REGULAMENTAÇÃO EM AÇO, R1 LADO 0,248 M - PELÍCULA RETRORREFLETIVA TIPO I + SI - FORNECIMENTO E IMPLANTAÇÃO</v>
          </cell>
          <cell r="F102" t="str">
            <v>UN</v>
          </cell>
          <cell r="G102">
            <v>60</v>
          </cell>
          <cell r="H102">
            <v>1</v>
          </cell>
          <cell r="I102">
            <v>0.2621</v>
          </cell>
          <cell r="J102">
            <v>290.60000000000002</v>
          </cell>
          <cell r="K102">
            <v>366.76</v>
          </cell>
          <cell r="L102">
            <v>0.21340000000000001</v>
          </cell>
          <cell r="M102">
            <v>294.85000000000002</v>
          </cell>
          <cell r="N102">
            <v>357.77</v>
          </cell>
          <cell r="O102">
            <v>22005.599999999999</v>
          </cell>
          <cell r="P102">
            <v>21466.2</v>
          </cell>
        </row>
        <row r="103">
          <cell r="A103" t="str">
            <v>2.9.2</v>
          </cell>
          <cell r="B103" t="str">
            <v>SICRO OUTUBRO / 2025</v>
          </cell>
          <cell r="C103">
            <v>5213855</v>
          </cell>
          <cell r="D103" t="str">
            <v>563840 - 2</v>
          </cell>
          <cell r="E103" t="str">
            <v>SUPORTE METÁLICO GALVANIZADO PARA PLACA DE REGULAMENTAÇÃO - R1 - LADO DE 0,248 M - FORNECIMENTO E IMPLANTAÇÃO</v>
          </cell>
          <cell r="F103" t="str">
            <v>UN</v>
          </cell>
          <cell r="G103">
            <v>60</v>
          </cell>
          <cell r="H103">
            <v>1</v>
          </cell>
          <cell r="I103">
            <v>0.2621</v>
          </cell>
          <cell r="J103">
            <v>435.57</v>
          </cell>
          <cell r="K103">
            <v>549.73</v>
          </cell>
          <cell r="L103">
            <v>0.21340000000000001</v>
          </cell>
          <cell r="M103">
            <v>437.6</v>
          </cell>
          <cell r="N103">
            <v>530.98</v>
          </cell>
          <cell r="O103">
            <v>32983.800000000003</v>
          </cell>
          <cell r="P103">
            <v>31858.799999999999</v>
          </cell>
        </row>
        <row r="104">
          <cell r="A104" t="str">
            <v>2.9.3</v>
          </cell>
          <cell r="B104" t="str">
            <v>SICRO OUTUBRO / 2025</v>
          </cell>
          <cell r="C104">
            <v>5213464</v>
          </cell>
          <cell r="D104" t="str">
            <v>556853 - 6</v>
          </cell>
          <cell r="E104" t="str">
            <v>PLACA DE ADVERTÊNCIA EM AÇO, LADO DE 0,60 M - PELÍCULA RETRORREFLETIVA TIPO I + SI - FORNECIMENTO E IMPLANTAÇÃO</v>
          </cell>
          <cell r="F104" t="str">
            <v>UN</v>
          </cell>
          <cell r="G104">
            <v>24</v>
          </cell>
          <cell r="H104">
            <v>1</v>
          </cell>
          <cell r="I104">
            <v>0.2621</v>
          </cell>
          <cell r="J104">
            <v>290.57</v>
          </cell>
          <cell r="K104">
            <v>366.72</v>
          </cell>
          <cell r="L104">
            <v>0.21340000000000001</v>
          </cell>
          <cell r="M104">
            <v>294.83</v>
          </cell>
          <cell r="N104">
            <v>357.74</v>
          </cell>
          <cell r="O104">
            <v>8801.2800000000007</v>
          </cell>
          <cell r="P104">
            <v>8585.76</v>
          </cell>
        </row>
        <row r="105">
          <cell r="A105" t="str">
            <v>2.9.4</v>
          </cell>
          <cell r="B105" t="str">
            <v>SICRO OUTUBRO / 2025</v>
          </cell>
          <cell r="C105">
            <v>5213863</v>
          </cell>
          <cell r="D105" t="str">
            <v>563839 - 9</v>
          </cell>
          <cell r="E105" t="str">
            <v>SUPORTE METÁLICO GALVANIZADO PARA PLACA DE ADVERTÊNCIA OU REGULAMENTAÇÃO - LADO OU DIÂMETRO DE 0,60 M - FORNECIMENTO E IMPLANTAÇÃO</v>
          </cell>
          <cell r="F105" t="str">
            <v>UN</v>
          </cell>
          <cell r="G105">
            <v>84</v>
          </cell>
          <cell r="H105">
            <v>1</v>
          </cell>
          <cell r="I105">
            <v>0.2621</v>
          </cell>
          <cell r="J105">
            <v>484.52</v>
          </cell>
          <cell r="K105">
            <v>611.51</v>
          </cell>
          <cell r="L105">
            <v>0.21340000000000001</v>
          </cell>
          <cell r="M105">
            <v>486.77</v>
          </cell>
          <cell r="N105">
            <v>590.64</v>
          </cell>
          <cell r="O105">
            <v>51366.84</v>
          </cell>
          <cell r="P105">
            <v>49613.760000000002</v>
          </cell>
        </row>
        <row r="106">
          <cell r="A106" t="str">
            <v>2.9.5</v>
          </cell>
          <cell r="B106" t="str">
            <v>SICRO OUTUBRO / 2025</v>
          </cell>
          <cell r="C106">
            <v>5213440</v>
          </cell>
          <cell r="D106" t="str">
            <v>509149 - 7</v>
          </cell>
          <cell r="E106" t="str">
            <v>PLACA DE REGULAMENTAÇÃO EM AÇO D = 0,60 M - PELÍCULA RETRORREFLETIVA TIPO I + SI - FORNECIMENTO E IMPLANTAÇÃO</v>
          </cell>
          <cell r="F106" t="str">
            <v>UN</v>
          </cell>
          <cell r="G106">
            <v>60</v>
          </cell>
          <cell r="H106">
            <v>1</v>
          </cell>
          <cell r="I106">
            <v>0.2621</v>
          </cell>
          <cell r="J106">
            <v>290.52999999999997</v>
          </cell>
          <cell r="K106">
            <v>366.67</v>
          </cell>
          <cell r="L106">
            <v>0.21340000000000001</v>
          </cell>
          <cell r="M106">
            <v>294.79000000000002</v>
          </cell>
          <cell r="N106">
            <v>357.69</v>
          </cell>
          <cell r="O106">
            <v>22000.2</v>
          </cell>
          <cell r="P106">
            <v>21461.4</v>
          </cell>
        </row>
        <row r="107">
          <cell r="A107" t="str">
            <v>2.9.6</v>
          </cell>
          <cell r="B107" t="str">
            <v>SICRO OUTUBRO / 2025</v>
          </cell>
          <cell r="C107">
            <v>5213448</v>
          </cell>
          <cell r="D107" t="str">
            <v>608292 - 0</v>
          </cell>
          <cell r="E107" t="str">
            <v>PLACA DE REGULAMENTAÇÃO EM AÇO, R2 LADO 0,60 M - PELÍCULA RETRORREFLETIVA TIPO I + SI - FORNECIMENTO E IMPLANTAÇÃO</v>
          </cell>
          <cell r="F107" t="str">
            <v>UN</v>
          </cell>
          <cell r="G107">
            <v>8</v>
          </cell>
          <cell r="H107">
            <v>1</v>
          </cell>
          <cell r="I107">
            <v>0.2621</v>
          </cell>
          <cell r="J107">
            <v>199.32</v>
          </cell>
          <cell r="K107">
            <v>251.56</v>
          </cell>
          <cell r="L107">
            <v>0.21340000000000001</v>
          </cell>
          <cell r="M107">
            <v>203.09</v>
          </cell>
          <cell r="N107">
            <v>246.42</v>
          </cell>
          <cell r="O107">
            <v>2012.48</v>
          </cell>
          <cell r="P107">
            <v>1971.36</v>
          </cell>
        </row>
        <row r="108">
          <cell r="A108" t="str">
            <v>2.9.7</v>
          </cell>
          <cell r="B108" t="str">
            <v>SICRO OUTUBRO / 2025</v>
          </cell>
          <cell r="C108">
            <v>5213859</v>
          </cell>
          <cell r="D108" t="str">
            <v>608288 - 2</v>
          </cell>
          <cell r="E108" t="str">
            <v>SUPORTE METÁLICO GALVANIZADO PARA PLACA DE REGULAMENTAÇÃO - R2 - LADO DE 0,60 M - FORNECIMENTO E IMPLANTAÇÃO</v>
          </cell>
          <cell r="F108" t="str">
            <v>UN</v>
          </cell>
          <cell r="G108">
            <v>8</v>
          </cell>
          <cell r="H108">
            <v>1</v>
          </cell>
          <cell r="I108">
            <v>0.2621</v>
          </cell>
          <cell r="J108">
            <v>479.01</v>
          </cell>
          <cell r="K108">
            <v>604.54999999999995</v>
          </cell>
          <cell r="L108">
            <v>0.21340000000000001</v>
          </cell>
          <cell r="M108">
            <v>481</v>
          </cell>
          <cell r="N108">
            <v>583.64</v>
          </cell>
          <cell r="O108">
            <v>4836.3999999999996</v>
          </cell>
          <cell r="P108">
            <v>4669.12</v>
          </cell>
        </row>
        <row r="109">
          <cell r="A109" t="str">
            <v>2.9.8</v>
          </cell>
          <cell r="B109" t="str">
            <v>COMPOSIÇÃO</v>
          </cell>
          <cell r="C109" t="str">
            <v>CPU 006</v>
          </cell>
          <cell r="D109" t="str">
            <v>FALTA</v>
          </cell>
          <cell r="E109" t="str">
            <v>COLOCAÇÃO DE PLACA DE IDENTIFICAÇÃO DE RUAS, TIPO TOTEM, COMPOSTO POR TUBO DE AÇO GALVANIZADO COM DIÂMETRO 2"E H= 2,50M COM 3 PLACAS EM CHAPA DE AÇO, SENDO DUAS  COM DIMENSÕES  DE 45,00 X 20,00CM E UMA COM DIMENSÃO DE 45,00 X 45,00</v>
          </cell>
          <cell r="F109" t="str">
            <v>UN</v>
          </cell>
          <cell r="G109">
            <v>23</v>
          </cell>
          <cell r="H109">
            <v>1</v>
          </cell>
          <cell r="I109">
            <v>0.2621</v>
          </cell>
          <cell r="J109">
            <v>757.97</v>
          </cell>
          <cell r="K109">
            <v>956.63</v>
          </cell>
          <cell r="L109">
            <v>0.21340000000000001</v>
          </cell>
          <cell r="M109">
            <v>770.91</v>
          </cell>
          <cell r="N109">
            <v>935.42</v>
          </cell>
          <cell r="O109">
            <v>22002.49</v>
          </cell>
          <cell r="P109">
            <v>21514.66</v>
          </cell>
        </row>
        <row r="110">
          <cell r="A110" t="str">
            <v>2.9.9</v>
          </cell>
          <cell r="B110" t="str">
            <v>COMPOSIÇÃO</v>
          </cell>
          <cell r="C110" t="str">
            <v>CPU 007</v>
          </cell>
          <cell r="D110" t="str">
            <v>FALTA</v>
          </cell>
          <cell r="E110" t="str">
            <v>COLOCAÇÃO DE PLACA DE IDENTIFICAÇÃO DE RUAS, TIPO TOTEM, COMPOSTO POR TUBO DE AÇO GALVANIZADO COM DIÂMETRO 2"E H= 2,50M COM 2 PLACAS EM CHAPA DE AÇO, SENDO UMA  COM DIMENSÕES  DE 45,00 X 20,00CM E UMA COM DIMENSÃO DE 45,00 X 45,00</v>
          </cell>
          <cell r="F110" t="str">
            <v>UN</v>
          </cell>
          <cell r="G110">
            <v>35</v>
          </cell>
          <cell r="H110">
            <v>1</v>
          </cell>
          <cell r="I110">
            <v>0.2621</v>
          </cell>
          <cell r="J110">
            <v>713.06</v>
          </cell>
          <cell r="K110">
            <v>899.95</v>
          </cell>
          <cell r="L110">
            <v>0.21340000000000001</v>
          </cell>
          <cell r="M110">
            <v>725.42</v>
          </cell>
          <cell r="N110">
            <v>880.22</v>
          </cell>
          <cell r="O110">
            <v>31498.25</v>
          </cell>
          <cell r="P110">
            <v>30807.7</v>
          </cell>
        </row>
        <row r="111">
          <cell r="A111" t="str">
            <v>2.10</v>
          </cell>
          <cell r="E111" t="str">
            <v>SINALIZAÇÃO VIÁRIA HORIZONTAL</v>
          </cell>
          <cell r="O111">
            <v>249682.65</v>
          </cell>
          <cell r="P111">
            <v>241914.82</v>
          </cell>
        </row>
        <row r="112">
          <cell r="A112" t="str">
            <v>2.10.1</v>
          </cell>
          <cell r="B112" t="str">
            <v>SICRO OUTUBRO / 2025</v>
          </cell>
          <cell r="C112">
            <v>5213401</v>
          </cell>
          <cell r="D112" t="str">
            <v>568235 - 5</v>
          </cell>
          <cell r="E112" t="str">
            <v>PINTURA DE FAIXA COM TINTA ACRÍLICA - ESPESSURA DE 0,6 MM</v>
          </cell>
          <cell r="F112" t="str">
            <v>M²</v>
          </cell>
          <cell r="G112">
            <v>3306.27</v>
          </cell>
          <cell r="H112">
            <v>1</v>
          </cell>
          <cell r="I112">
            <v>0.2621</v>
          </cell>
          <cell r="J112">
            <v>28.53</v>
          </cell>
          <cell r="K112">
            <v>36</v>
          </cell>
          <cell r="L112">
            <v>0.21340000000000001</v>
          </cell>
          <cell r="M112">
            <v>28.63</v>
          </cell>
          <cell r="N112">
            <v>34.729999999999997</v>
          </cell>
          <cell r="O112">
            <v>119025.72</v>
          </cell>
          <cell r="P112">
            <v>114826.75</v>
          </cell>
        </row>
        <row r="113">
          <cell r="A113" t="str">
            <v>2.10.2</v>
          </cell>
          <cell r="B113" t="str">
            <v>SICRO OUTUBRO / 2025</v>
          </cell>
          <cell r="C113">
            <v>5213410</v>
          </cell>
          <cell r="D113" t="str">
            <v>608281 - 5</v>
          </cell>
          <cell r="E113" t="str">
            <v>PINTURA DE FAIXA COM TERMOPLÁSTICO EM ALTO RELEVO TIPO I POR EXTRUSÃO - RELEVO DUPLO COM BASE</v>
          </cell>
          <cell r="F113" t="str">
            <v>M²</v>
          </cell>
          <cell r="G113">
            <v>174</v>
          </cell>
          <cell r="H113">
            <v>1</v>
          </cell>
          <cell r="I113">
            <v>0.2621</v>
          </cell>
          <cell r="J113">
            <v>150.31</v>
          </cell>
          <cell r="K113">
            <v>189.7</v>
          </cell>
          <cell r="L113">
            <v>0.21340000000000001</v>
          </cell>
          <cell r="M113">
            <v>151.88</v>
          </cell>
          <cell r="N113">
            <v>184.29</v>
          </cell>
          <cell r="O113">
            <v>33007.800000000003</v>
          </cell>
          <cell r="P113">
            <v>32066.46</v>
          </cell>
        </row>
        <row r="114">
          <cell r="A114" t="str">
            <v>2.10.3</v>
          </cell>
          <cell r="B114" t="str">
            <v>SICRO OUTUBRO / 2025</v>
          </cell>
          <cell r="C114">
            <v>5219606</v>
          </cell>
          <cell r="D114" t="str">
            <v>608282 - 3</v>
          </cell>
          <cell r="E114" t="str">
            <v>TACHA REFLETIVA EM PLÁSTICO INJETADO - BIDIRECIONAL TIPO II - COM UM PINO - FORNECIMENTO E COLOCAÇÃO</v>
          </cell>
          <cell r="F114" t="str">
            <v>UN</v>
          </cell>
          <cell r="G114">
            <v>870</v>
          </cell>
          <cell r="H114">
            <v>1</v>
          </cell>
          <cell r="I114">
            <v>0.2621</v>
          </cell>
          <cell r="J114">
            <v>38.31</v>
          </cell>
          <cell r="K114">
            <v>48.35</v>
          </cell>
          <cell r="L114">
            <v>0.21340000000000001</v>
          </cell>
          <cell r="M114">
            <v>38.700000000000003</v>
          </cell>
          <cell r="N114">
            <v>46.95</v>
          </cell>
          <cell r="O114">
            <v>42064.5</v>
          </cell>
          <cell r="P114">
            <v>40846.5</v>
          </cell>
        </row>
        <row r="115">
          <cell r="A115" t="str">
            <v>2.10.4</v>
          </cell>
          <cell r="B115" t="str">
            <v>SICRO OUTUBRO / 2025</v>
          </cell>
          <cell r="C115">
            <v>5213407</v>
          </cell>
          <cell r="D115" t="str">
            <v>503241 - 5</v>
          </cell>
          <cell r="E115" t="str">
            <v>PINTURA DE SETAS E ZEBRADOS COM TINTA ACRÍLICA EMULSIONADA EM ÁGUA - ESPESSURA DE 0,5 MM</v>
          </cell>
          <cell r="F115" t="str">
            <v>M²</v>
          </cell>
          <cell r="G115">
            <v>1305.1099999999999</v>
          </cell>
          <cell r="H115">
            <v>1</v>
          </cell>
          <cell r="I115">
            <v>0.2621</v>
          </cell>
          <cell r="J115">
            <v>33.75</v>
          </cell>
          <cell r="K115">
            <v>42.59</v>
          </cell>
          <cell r="L115">
            <v>0.21340000000000001</v>
          </cell>
          <cell r="M115">
            <v>34.21</v>
          </cell>
          <cell r="N115">
            <v>41.51</v>
          </cell>
          <cell r="O115">
            <v>55584.63</v>
          </cell>
          <cell r="P115">
            <v>54175.11</v>
          </cell>
        </row>
        <row r="116">
          <cell r="A116" t="str">
            <v>2.11</v>
          </cell>
          <cell r="E116" t="str">
            <v>SERVIÇOS COMPLEMENTARES E SINALIZAÇÃO DE OBRA</v>
          </cell>
          <cell r="O116">
            <v>264126.31</v>
          </cell>
          <cell r="P116">
            <v>258001.59</v>
          </cell>
        </row>
        <row r="117">
          <cell r="A117" t="str">
            <v>2.11.1</v>
          </cell>
          <cell r="B117" t="str">
            <v>SINAPI-I DEZEMBRO 2025</v>
          </cell>
          <cell r="C117">
            <v>10848</v>
          </cell>
          <cell r="D117" t="str">
            <v>FALTA</v>
          </cell>
          <cell r="E117" t="str">
            <v>PLACA DE INAUGURACAO METALICA, *40* CM X *60* CM</v>
          </cell>
          <cell r="F117" t="str">
            <v>UN</v>
          </cell>
          <cell r="G117">
            <v>7</v>
          </cell>
          <cell r="H117">
            <v>5</v>
          </cell>
          <cell r="I117">
            <v>0.184</v>
          </cell>
          <cell r="J117">
            <v>1206.01</v>
          </cell>
          <cell r="K117">
            <v>1427.91</v>
          </cell>
          <cell r="L117">
            <v>0.13969999999999999</v>
          </cell>
          <cell r="M117">
            <v>1206.01</v>
          </cell>
          <cell r="N117">
            <v>1374.48</v>
          </cell>
          <cell r="O117">
            <v>9995.3700000000008</v>
          </cell>
          <cell r="P117">
            <v>9621.36</v>
          </cell>
        </row>
        <row r="118">
          <cell r="A118" t="str">
            <v>2.11.2</v>
          </cell>
          <cell r="B118" t="str">
            <v>SICRO OUTUBRO / 2025</v>
          </cell>
          <cell r="C118">
            <v>5213834</v>
          </cell>
          <cell r="D118" t="str">
            <v>FALTA</v>
          </cell>
          <cell r="E118" t="str">
            <v>BARREIRA PLÁSTICA PARA CANALIZAÇÃO DE TRÂNSITO - 60 X 45 X 60 CM - UTILIZAÇÃO DE 600 CICLOS - FORNECIMENTO, 01 IMPLANTAÇÃO E 01 RETIRADA DIÁRIA</v>
          </cell>
          <cell r="F118" t="str">
            <v>UN.DIA</v>
          </cell>
          <cell r="G118">
            <v>968</v>
          </cell>
          <cell r="H118">
            <v>1</v>
          </cell>
          <cell r="I118">
            <v>0.2621</v>
          </cell>
          <cell r="J118">
            <v>7.59</v>
          </cell>
          <cell r="K118">
            <v>9.57</v>
          </cell>
          <cell r="L118">
            <v>0.21340000000000001</v>
          </cell>
          <cell r="M118">
            <v>7.77</v>
          </cell>
          <cell r="N118">
            <v>9.42</v>
          </cell>
          <cell r="O118">
            <v>9263.76</v>
          </cell>
          <cell r="P118">
            <v>9118.56</v>
          </cell>
        </row>
        <row r="119">
          <cell r="A119" t="str">
            <v>2.11.3</v>
          </cell>
          <cell r="B119" t="str">
            <v>SICRO OUTUBRO / 2025</v>
          </cell>
          <cell r="C119">
            <v>5213838</v>
          </cell>
          <cell r="D119" t="str">
            <v>514990 - 8</v>
          </cell>
          <cell r="E119" t="str">
            <v>CILINDRO CANALIZADOR DE TRÁFEGO COM BASE QUADRADA DE 111 X 56 X 56 CM - UTILIZAÇÃO DE 600 CICLOS - FORNECIMENTO, 01 IMPLANTAÇÃO E 01 RETIRADA DIÁRIA</v>
          </cell>
          <cell r="F119" t="str">
            <v>UN.DIA</v>
          </cell>
          <cell r="G119">
            <v>968</v>
          </cell>
          <cell r="H119">
            <v>1</v>
          </cell>
          <cell r="I119">
            <v>0.2621</v>
          </cell>
          <cell r="J119">
            <v>5.16</v>
          </cell>
          <cell r="K119">
            <v>6.51</v>
          </cell>
          <cell r="L119">
            <v>0.21340000000000001</v>
          </cell>
          <cell r="M119">
            <v>5.29</v>
          </cell>
          <cell r="N119">
            <v>6.41</v>
          </cell>
          <cell r="O119">
            <v>6301.68</v>
          </cell>
          <cell r="P119">
            <v>6204.88</v>
          </cell>
        </row>
        <row r="120">
          <cell r="A120" t="str">
            <v>2.11.4</v>
          </cell>
          <cell r="B120" t="str">
            <v>SINAPI DEZEMBRO 2025</v>
          </cell>
          <cell r="C120">
            <v>104790</v>
          </cell>
          <cell r="D120" t="str">
            <v>FALTA</v>
          </cell>
          <cell r="E120" t="str">
            <v>DEMOLIÇÃO DE PISO DE CONCRETO SIMPLES, DE FORMA MECANIZADA COM MARTELETE, SEM REAPROVEITAMENTO. AF_09/2023</v>
          </cell>
          <cell r="F120" t="str">
            <v>M3</v>
          </cell>
          <cell r="G120">
            <v>8.34</v>
          </cell>
          <cell r="H120">
            <v>1</v>
          </cell>
          <cell r="I120">
            <v>0.2621</v>
          </cell>
          <cell r="J120">
            <v>100.24</v>
          </cell>
          <cell r="K120">
            <v>126.51</v>
          </cell>
          <cell r="L120">
            <v>0.21340000000000001</v>
          </cell>
          <cell r="M120">
            <v>104.79</v>
          </cell>
          <cell r="N120">
            <v>127.15</v>
          </cell>
          <cell r="O120">
            <v>1055.0899999999999</v>
          </cell>
          <cell r="P120">
            <v>1060.43</v>
          </cell>
        </row>
        <row r="121">
          <cell r="A121" t="str">
            <v>2.11.5</v>
          </cell>
          <cell r="B121" t="str">
            <v>SICRO OUTUBRO / 2025</v>
          </cell>
          <cell r="C121">
            <v>5219544</v>
          </cell>
          <cell r="D121" t="str">
            <v>612624 - 3</v>
          </cell>
          <cell r="E121" t="str">
            <v>CAVALETE EM PERFIL METÁLICO PARA PLACA DE SINALIZAÇÃO - 1,00 M X 1,00 M - CONFECÇÃO</v>
          </cell>
          <cell r="F121" t="str">
            <v>UN</v>
          </cell>
          <cell r="G121">
            <v>60</v>
          </cell>
          <cell r="H121">
            <v>1</v>
          </cell>
          <cell r="I121">
            <v>0.2621</v>
          </cell>
          <cell r="J121">
            <v>244.47</v>
          </cell>
          <cell r="K121">
            <v>308.54000000000002</v>
          </cell>
          <cell r="L121">
            <v>0.21340000000000001</v>
          </cell>
          <cell r="M121">
            <v>245.77</v>
          </cell>
          <cell r="N121">
            <v>298.20999999999998</v>
          </cell>
          <cell r="O121">
            <v>18512.400000000001</v>
          </cell>
          <cell r="P121">
            <v>17892.599999999999</v>
          </cell>
        </row>
        <row r="122">
          <cell r="A122" t="str">
            <v>2.11.6</v>
          </cell>
          <cell r="B122" t="str">
            <v>SICRO OUTUBRO / 2025</v>
          </cell>
          <cell r="C122">
            <v>5213417</v>
          </cell>
          <cell r="D122" t="str">
            <v>612623 - 5</v>
          </cell>
          <cell r="E122" t="str">
            <v>PLACA EM AÇO Nº 16 GALVANIZADO COM PELÍCULA RETRORREFLETIVA TIPO I + III - CONFECÇÃO</v>
          </cell>
          <cell r="F122" t="str">
            <v>M²</v>
          </cell>
          <cell r="G122">
            <v>48</v>
          </cell>
          <cell r="H122">
            <v>1</v>
          </cell>
          <cell r="I122">
            <v>0.2621</v>
          </cell>
          <cell r="J122">
            <v>440.08</v>
          </cell>
          <cell r="K122">
            <v>555.41999999999996</v>
          </cell>
          <cell r="L122">
            <v>0.21340000000000001</v>
          </cell>
          <cell r="M122">
            <v>443.5</v>
          </cell>
          <cell r="N122">
            <v>538.14</v>
          </cell>
          <cell r="O122">
            <v>26660.16</v>
          </cell>
          <cell r="P122">
            <v>25830.720000000001</v>
          </cell>
        </row>
        <row r="123">
          <cell r="A123" t="str">
            <v>2.11.7</v>
          </cell>
          <cell r="B123" t="str">
            <v>SICRO OUTUBRO / 2025</v>
          </cell>
          <cell r="C123">
            <v>5502972</v>
          </cell>
          <cell r="D123" t="str">
            <v>FALTA</v>
          </cell>
          <cell r="E123" t="str">
            <v>ESCAVAÇÃO DE VALA EM MATERIAL DE 3ª CATEGORIA - RESISTÊNCIA À COMPRESSÃO ACIMA DE 110 MPA - COM ESCAVADEIRA E ROMPEDOR HIDRÁULICO 1.700 KG</v>
          </cell>
          <cell r="F123" t="str">
            <v>M³</v>
          </cell>
          <cell r="G123">
            <v>14.74</v>
          </cell>
          <cell r="H123">
            <v>1</v>
          </cell>
          <cell r="I123">
            <v>0.2621</v>
          </cell>
          <cell r="J123">
            <v>207.99</v>
          </cell>
          <cell r="K123">
            <v>262.5</v>
          </cell>
          <cell r="L123">
            <v>0.21340000000000001</v>
          </cell>
          <cell r="M123">
            <v>208.84</v>
          </cell>
          <cell r="N123">
            <v>253.4</v>
          </cell>
          <cell r="O123">
            <v>3869.25</v>
          </cell>
          <cell r="P123">
            <v>3735.11</v>
          </cell>
        </row>
        <row r="124">
          <cell r="A124" t="str">
            <v>2.11.8</v>
          </cell>
          <cell r="B124" t="str">
            <v>SINAPI DEZEMBRO 2025</v>
          </cell>
          <cell r="C124">
            <v>103310</v>
          </cell>
          <cell r="D124" t="str">
            <v>FALTA</v>
          </cell>
          <cell r="E124" t="str">
            <v>INSTALAÇÃO DE LIXEIRA METÁLICA DUPLA, CAPACIDADE DE 60 L, EM TUBO DE AÇO CARBONO E CESTOS EM CHAPA DE AÇO COM PINTURA ELETROSTÁTICA, SOBRE SOLO. AF_11/2021</v>
          </cell>
          <cell r="F124" t="str">
            <v>UN</v>
          </cell>
          <cell r="G124">
            <v>90</v>
          </cell>
          <cell r="H124">
            <v>1</v>
          </cell>
          <cell r="I124">
            <v>0.2621</v>
          </cell>
          <cell r="J124">
            <v>1288.1199999999999</v>
          </cell>
          <cell r="K124">
            <v>1625.73</v>
          </cell>
          <cell r="L124">
            <v>0.21340000000000001</v>
          </cell>
          <cell r="M124">
            <v>1291.54</v>
          </cell>
          <cell r="N124">
            <v>1567.15</v>
          </cell>
          <cell r="O124">
            <v>146315.70000000001</v>
          </cell>
          <cell r="P124">
            <v>141043.5</v>
          </cell>
        </row>
        <row r="125">
          <cell r="A125" t="str">
            <v>2.11.9</v>
          </cell>
          <cell r="B125" t="str">
            <v>SICRO OUTUBRO / 2025</v>
          </cell>
          <cell r="C125">
            <v>5213850</v>
          </cell>
          <cell r="D125" t="str">
            <v>572200 - 4</v>
          </cell>
          <cell r="E125" t="str">
            <v>OPERAÇÃO DE SINALIZAÇÃO POR BANDEIROLA DE TECIDO OU COM PLACA METÁLICA</v>
          </cell>
          <cell r="F125" t="str">
            <v>H</v>
          </cell>
          <cell r="G125">
            <v>1408</v>
          </cell>
          <cell r="H125">
            <v>1</v>
          </cell>
          <cell r="I125">
            <v>0.2621</v>
          </cell>
          <cell r="J125">
            <v>21.96</v>
          </cell>
          <cell r="K125">
            <v>27.71</v>
          </cell>
          <cell r="L125">
            <v>0.21340000000000001</v>
          </cell>
          <cell r="M125">
            <v>23.66</v>
          </cell>
          <cell r="N125">
            <v>28.7</v>
          </cell>
          <cell r="O125">
            <v>39015.68</v>
          </cell>
          <cell r="P125">
            <v>40409.599999999999</v>
          </cell>
        </row>
        <row r="126">
          <cell r="A126" t="str">
            <v>2.11.10</v>
          </cell>
          <cell r="B126" t="str">
            <v>SICRO OUTUBRO / 2025</v>
          </cell>
          <cell r="C126">
            <v>5213835</v>
          </cell>
          <cell r="D126" t="str">
            <v>498814 - 0</v>
          </cell>
          <cell r="E126" t="str">
            <v>CONE PLÁSTICO PARA CANALIZAÇÃO DE TRÂNSITO - UTILIZAÇÃO DE 150 CICLOS - FORNECIMENTO, 01 IMPLANTAÇÃO E 01 RETIRADA DIÁRIA</v>
          </cell>
          <cell r="F126" t="str">
            <v>UN.DIA</v>
          </cell>
          <cell r="G126">
            <v>660</v>
          </cell>
          <cell r="H126">
            <v>1</v>
          </cell>
          <cell r="I126">
            <v>0.2621</v>
          </cell>
          <cell r="J126">
            <v>0.75</v>
          </cell>
          <cell r="K126">
            <v>0.94</v>
          </cell>
          <cell r="L126">
            <v>0.21340000000000001</v>
          </cell>
          <cell r="M126">
            <v>0.76</v>
          </cell>
          <cell r="N126">
            <v>0.92</v>
          </cell>
          <cell r="O126">
            <v>620.4</v>
          </cell>
          <cell r="P126">
            <v>607.20000000000005</v>
          </cell>
        </row>
        <row r="127">
          <cell r="A127" t="str">
            <v>2.11.11</v>
          </cell>
          <cell r="B127" t="str">
            <v>SICRO OUTUBRO / 2025</v>
          </cell>
          <cell r="C127">
            <v>5212557</v>
          </cell>
          <cell r="D127" t="str">
            <v>566697 - 0</v>
          </cell>
          <cell r="E127" t="str">
            <v>PLACA DE REGULAMENTAÇÃO PARA SINALIZAÇÃO DE OBRAS MONTADA EM SUPORTE METÁLICO MÓVEL - D = 1,00 M - UTILIZAÇÃO DE 600 CICLOS - FORNECIMENTO, 01 IMPLANTAÇÃO E 01 RETIRADA DIÁRIA</v>
          </cell>
          <cell r="F127" t="str">
            <v>UN.DIA</v>
          </cell>
          <cell r="G127">
            <v>145</v>
          </cell>
          <cell r="H127">
            <v>1</v>
          </cell>
          <cell r="I127">
            <v>0.2621</v>
          </cell>
          <cell r="J127">
            <v>3.76</v>
          </cell>
          <cell r="K127">
            <v>4.74</v>
          </cell>
          <cell r="L127">
            <v>0.21340000000000001</v>
          </cell>
          <cell r="M127">
            <v>3.85</v>
          </cell>
          <cell r="N127">
            <v>4.67</v>
          </cell>
          <cell r="O127">
            <v>687.3</v>
          </cell>
          <cell r="P127">
            <v>677.15</v>
          </cell>
        </row>
        <row r="128">
          <cell r="A128" t="str">
            <v>2.11.12</v>
          </cell>
          <cell r="B128" t="str">
            <v>SICRO OUTUBRO / 2025</v>
          </cell>
          <cell r="C128">
            <v>5212560</v>
          </cell>
          <cell r="D128" t="str">
            <v>595122 - 4</v>
          </cell>
          <cell r="E128" t="str">
            <v>PLACA DE ADVERTÊNCIA PARA SINALIZAÇÃO DE OBRAS MONTADA EM SUPORTE METÁLICO MÓVEL, LADO 1,00 M - UTILIZAÇÃO DE 600 CICLOS - FORNECIMENTO, 01 IMPLANTAÇÃO E 01 RETIRADA DIÁRIA</v>
          </cell>
          <cell r="F128" t="str">
            <v>UN.DIA</v>
          </cell>
          <cell r="G128">
            <v>363</v>
          </cell>
          <cell r="H128">
            <v>1</v>
          </cell>
          <cell r="I128">
            <v>0.2621</v>
          </cell>
          <cell r="J128">
            <v>4</v>
          </cell>
          <cell r="K128">
            <v>5.04</v>
          </cell>
          <cell r="L128">
            <v>0.21340000000000001</v>
          </cell>
          <cell r="M128">
            <v>4.09</v>
          </cell>
          <cell r="N128">
            <v>4.96</v>
          </cell>
          <cell r="O128">
            <v>1829.52</v>
          </cell>
          <cell r="P128">
            <v>1800.48</v>
          </cell>
        </row>
        <row r="129">
          <cell r="A129" t="str">
            <v>3.</v>
          </cell>
          <cell r="E129" t="str">
            <v>EXECUÇÃO DE SERVIÇOS DE ENGENHARIA PARA PAVIMENTAÇÃO DE VIA EM PEDRA GRANÍTICA</v>
          </cell>
          <cell r="O129">
            <v>8112546.04</v>
          </cell>
          <cell r="P129">
            <v>7943137.7000000002</v>
          </cell>
        </row>
        <row r="130">
          <cell r="A130" t="str">
            <v>3.1</v>
          </cell>
          <cell r="E130" t="str">
            <v>ADMINISTRAÇÃO LOCAL</v>
          </cell>
          <cell r="O130">
            <v>358140.33</v>
          </cell>
          <cell r="P130">
            <v>374233.91</v>
          </cell>
        </row>
        <row r="131">
          <cell r="A131" t="str">
            <v>3.1.1</v>
          </cell>
          <cell r="B131" t="str">
            <v>COMPOSIÇÃO</v>
          </cell>
          <cell r="C131" t="str">
            <v>CPU 010</v>
          </cell>
          <cell r="D131" t="str">
            <v>FALTA</v>
          </cell>
          <cell r="E131" t="str">
            <v>ADMINISTRAÇÃO LOCAL PARA PAVIMENTAÇÃO EM PEDRA GRANÍTICA (12 MESES)</v>
          </cell>
          <cell r="F131" t="str">
            <v>UN</v>
          </cell>
          <cell r="G131">
            <v>1</v>
          </cell>
          <cell r="H131">
            <v>1</v>
          </cell>
          <cell r="I131">
            <v>0.2621</v>
          </cell>
          <cell r="J131">
            <v>283765.42</v>
          </cell>
          <cell r="K131">
            <v>358140.33</v>
          </cell>
          <cell r="L131">
            <v>0.21340000000000001</v>
          </cell>
          <cell r="M131">
            <v>308417.59999999998</v>
          </cell>
          <cell r="N131">
            <v>374233.91</v>
          </cell>
          <cell r="O131">
            <v>358140.33</v>
          </cell>
          <cell r="P131">
            <v>374233.91</v>
          </cell>
        </row>
        <row r="132">
          <cell r="A132" t="str">
            <v>3.2</v>
          </cell>
          <cell r="E132" t="str">
            <v>SERVIÇOS PRELIMINARES</v>
          </cell>
          <cell r="O132">
            <v>227938.94</v>
          </cell>
          <cell r="P132">
            <v>221734.92</v>
          </cell>
        </row>
        <row r="133">
          <cell r="A133" t="str">
            <v>3.2.1</v>
          </cell>
          <cell r="B133" t="str">
            <v>SINAPI DEZEMBRO 2025</v>
          </cell>
          <cell r="C133">
            <v>103689</v>
          </cell>
          <cell r="D133" t="str">
            <v>FALTA</v>
          </cell>
          <cell r="E133" t="str">
            <v>FORNECIMENTO E INSTALAÇÃO DE PLACA DE OBRA COM CHAPA GALVANIZADA E ESTRUTURA DE MADEIRA. AF_03/2022_PS</v>
          </cell>
          <cell r="F133" t="str">
            <v>M2</v>
          </cell>
          <cell r="G133">
            <v>147.41999999999999</v>
          </cell>
          <cell r="H133">
            <v>1</v>
          </cell>
          <cell r="I133">
            <v>0.2621</v>
          </cell>
          <cell r="J133">
            <v>464.96</v>
          </cell>
          <cell r="K133">
            <v>586.82000000000005</v>
          </cell>
          <cell r="L133">
            <v>0.21340000000000001</v>
          </cell>
          <cell r="M133">
            <v>468.43</v>
          </cell>
          <cell r="N133">
            <v>568.39</v>
          </cell>
          <cell r="O133">
            <v>86509</v>
          </cell>
          <cell r="P133">
            <v>83792.05</v>
          </cell>
        </row>
        <row r="134">
          <cell r="A134" t="str">
            <v>3.2.2</v>
          </cell>
          <cell r="B134" t="str">
            <v>COMPESA 2024.2</v>
          </cell>
          <cell r="C134" t="str">
            <v>01.08.42U</v>
          </cell>
          <cell r="D134" t="str">
            <v>FALTA</v>
          </cell>
          <cell r="E134" t="str">
            <v>CANTEIRO ITINERANTE COMPOSTO DE TOLDO, CONJUNTO DE MESA E CADEIRAS E BANHEIRO QUÍMICO COM LIMPEZA DIÁRIA INCLUSO COLETA E DESTINAÇÃO FINAL DE EFLUENTES</v>
          </cell>
          <cell r="F134" t="str">
            <v>MÊS</v>
          </cell>
          <cell r="G134">
            <v>22</v>
          </cell>
          <cell r="H134">
            <v>1</v>
          </cell>
          <cell r="I134">
            <v>0.2621</v>
          </cell>
          <cell r="J134">
            <v>4181.8900000000003</v>
          </cell>
          <cell r="K134">
            <v>5277.96</v>
          </cell>
          <cell r="L134">
            <v>0.21340000000000001</v>
          </cell>
          <cell r="M134">
            <v>4251.6400000000003</v>
          </cell>
          <cell r="N134">
            <v>5158.93</v>
          </cell>
          <cell r="O134">
            <v>116115.12</v>
          </cell>
          <cell r="P134">
            <v>113496.46</v>
          </cell>
        </row>
        <row r="135">
          <cell r="A135" t="str">
            <v>3.2.3</v>
          </cell>
          <cell r="B135" t="str">
            <v>ORSE NOVEMBRO / 2025</v>
          </cell>
          <cell r="C135">
            <v>4659</v>
          </cell>
          <cell r="D135" t="str">
            <v>FALTA</v>
          </cell>
          <cell r="E135" t="str">
            <v>LOCAÇÃO DE CONTAINER - REFEITÓRIO SEM BANHEIRO - 6,00 X 2,40M - REV 02_02/2022</v>
          </cell>
          <cell r="F135" t="str">
            <v>MÊS</v>
          </cell>
          <cell r="G135">
            <v>11</v>
          </cell>
          <cell r="H135">
            <v>6</v>
          </cell>
          <cell r="I135">
            <v>0.15740000000000001</v>
          </cell>
          <cell r="J135">
            <v>1800</v>
          </cell>
          <cell r="K135">
            <v>2083.3200000000002</v>
          </cell>
          <cell r="L135">
            <v>0.1142</v>
          </cell>
          <cell r="M135">
            <v>1800</v>
          </cell>
          <cell r="N135">
            <v>2005.56</v>
          </cell>
          <cell r="O135">
            <v>22916.52</v>
          </cell>
          <cell r="P135">
            <v>22061.16</v>
          </cell>
        </row>
        <row r="136">
          <cell r="A136" t="str">
            <v>3.2.4</v>
          </cell>
          <cell r="B136" t="str">
            <v>COMPESA 2024.2</v>
          </cell>
          <cell r="C136" t="str">
            <v>31.01.05U</v>
          </cell>
          <cell r="D136" t="str">
            <v>FALTA</v>
          </cell>
          <cell r="E136" t="str">
            <v>CONSERTO DE RAMAIS PREDIAIS DE ÁGUA DANIFICADOS DURANTE EXECUÇÃO DAS OBRAS.</v>
          </cell>
          <cell r="F136" t="str">
            <v>UN</v>
          </cell>
          <cell r="G136">
            <v>29</v>
          </cell>
          <cell r="H136">
            <v>1</v>
          </cell>
          <cell r="I136">
            <v>0.2621</v>
          </cell>
          <cell r="J136">
            <v>19.66</v>
          </cell>
          <cell r="K136">
            <v>24.81</v>
          </cell>
          <cell r="L136">
            <v>0.21340000000000001</v>
          </cell>
          <cell r="M136">
            <v>21.14</v>
          </cell>
          <cell r="N136">
            <v>25.65</v>
          </cell>
          <cell r="O136">
            <v>719.49</v>
          </cell>
          <cell r="P136">
            <v>743.85</v>
          </cell>
        </row>
        <row r="137">
          <cell r="A137" t="str">
            <v>3.2.5</v>
          </cell>
          <cell r="B137" t="str">
            <v>COMPESA 2024.2</v>
          </cell>
          <cell r="C137" t="str">
            <v>31.08.09U</v>
          </cell>
          <cell r="D137" t="str">
            <v>FALTA</v>
          </cell>
          <cell r="E137" t="str">
            <v>CONSERTO DE RAMAIS PREDIAIS DE ESGOTO DANIFICADOS DURANTE EXECUÇÃO DAS OBRAS.</v>
          </cell>
          <cell r="F137" t="str">
            <v>UN</v>
          </cell>
          <cell r="G137">
            <v>29</v>
          </cell>
          <cell r="H137">
            <v>1</v>
          </cell>
          <cell r="I137">
            <v>0.2621</v>
          </cell>
          <cell r="J137">
            <v>45.87</v>
          </cell>
          <cell r="K137">
            <v>57.89</v>
          </cell>
          <cell r="L137">
            <v>0.21340000000000001</v>
          </cell>
          <cell r="M137">
            <v>46.65</v>
          </cell>
          <cell r="N137">
            <v>56.6</v>
          </cell>
          <cell r="O137">
            <v>1678.81</v>
          </cell>
          <cell r="P137">
            <v>1641.4</v>
          </cell>
        </row>
        <row r="138">
          <cell r="A138" t="str">
            <v>3.3</v>
          </cell>
          <cell r="E138" t="str">
            <v>MOBILIZAÇÃO</v>
          </cell>
          <cell r="O138">
            <v>3160.14</v>
          </cell>
          <cell r="P138">
            <v>3069.9</v>
          </cell>
        </row>
        <row r="139">
          <cell r="A139" t="str">
            <v>3.3.1</v>
          </cell>
          <cell r="B139" t="str">
            <v>COMPOSIÇÃO</v>
          </cell>
          <cell r="C139" t="str">
            <v>CPU 004</v>
          </cell>
          <cell r="D139" t="str">
            <v>FALTA</v>
          </cell>
          <cell r="E139" t="str">
            <v>MOBILIZAÇÃO DE MAQUINAS E EQUIPAMENTOS - PAVIMENTAÇÃO EM PARALELEPÍPEDO E/OU INTERTRAVADO</v>
          </cell>
          <cell r="F139" t="str">
            <v>UN</v>
          </cell>
          <cell r="G139">
            <v>6</v>
          </cell>
          <cell r="H139">
            <v>1</v>
          </cell>
          <cell r="I139">
            <v>0.2621</v>
          </cell>
          <cell r="J139">
            <v>417.32</v>
          </cell>
          <cell r="K139">
            <v>526.69000000000005</v>
          </cell>
          <cell r="L139">
            <v>0.21340000000000001</v>
          </cell>
          <cell r="M139">
            <v>421.67</v>
          </cell>
          <cell r="N139">
            <v>511.65</v>
          </cell>
          <cell r="O139">
            <v>3160.14</v>
          </cell>
          <cell r="P139">
            <v>3069.9</v>
          </cell>
        </row>
        <row r="140">
          <cell r="A140" t="str">
            <v>3.4</v>
          </cell>
          <cell r="E140" t="str">
            <v>DESMOBILIZAÇÃO</v>
          </cell>
          <cell r="O140">
            <v>3160.14</v>
          </cell>
          <cell r="P140">
            <v>3069.9</v>
          </cell>
        </row>
        <row r="141">
          <cell r="A141" t="str">
            <v>3.4.1</v>
          </cell>
          <cell r="B141" t="str">
            <v>COMPOSIÇÃO</v>
          </cell>
          <cell r="C141" t="str">
            <v>CPU 005</v>
          </cell>
          <cell r="D141" t="str">
            <v>FALTA</v>
          </cell>
          <cell r="E141" t="str">
            <v>DESMOBILIZAÇÃO DE MAQUINAS E EQUIPAMENTOS - PAVIMENTAÇÃO EM PARALELEPÍPEDO E/OU INTERTRAVADO</v>
          </cell>
          <cell r="F141" t="str">
            <v>UN</v>
          </cell>
          <cell r="G141">
            <v>6</v>
          </cell>
          <cell r="H141">
            <v>1</v>
          </cell>
          <cell r="I141">
            <v>0.2621</v>
          </cell>
          <cell r="J141">
            <v>417.32</v>
          </cell>
          <cell r="K141">
            <v>526.69000000000005</v>
          </cell>
          <cell r="L141">
            <v>0.21340000000000001</v>
          </cell>
          <cell r="M141">
            <v>421.67</v>
          </cell>
          <cell r="N141">
            <v>511.65</v>
          </cell>
          <cell r="O141">
            <v>3160.14</v>
          </cell>
          <cell r="P141">
            <v>3069.9</v>
          </cell>
        </row>
        <row r="142">
          <cell r="A142" t="str">
            <v>3.5</v>
          </cell>
          <cell r="E142" t="str">
            <v>MOVIMENTAÇÃO DE TERRA</v>
          </cell>
          <cell r="O142">
            <v>472258.25</v>
          </cell>
          <cell r="P142">
            <v>457775.21</v>
          </cell>
        </row>
        <row r="143">
          <cell r="A143" t="str">
            <v>3.5.1</v>
          </cell>
          <cell r="B143" t="str">
            <v>SICRO OUTUBRO / 2025</v>
          </cell>
          <cell r="C143">
            <v>5502114</v>
          </cell>
          <cell r="D143" t="str">
            <v>FALTA</v>
          </cell>
          <cell r="E143" t="str">
            <v>ESCAVAÇÃO, CARGA E TRANSPORTE DE MATERIAL DE 1ª CATEGORIA - DMT DE 1.000 A 1.200 M - CAMINHO DE SERVIÇO EM LEITO NATURAL - COM ESCAVADEIRA E CAMINHÃO BASCULANTE DE 14 M³</v>
          </cell>
          <cell r="F143" t="str">
            <v>M³</v>
          </cell>
          <cell r="G143">
            <v>4317.66</v>
          </cell>
          <cell r="H143">
            <v>1</v>
          </cell>
          <cell r="I143">
            <v>0.2621</v>
          </cell>
          <cell r="J143">
            <v>8.41</v>
          </cell>
          <cell r="K143">
            <v>10.61</v>
          </cell>
          <cell r="L143">
            <v>0.21340000000000001</v>
          </cell>
          <cell r="M143">
            <v>8.5</v>
          </cell>
          <cell r="N143">
            <v>10.31</v>
          </cell>
          <cell r="O143">
            <v>45810.37</v>
          </cell>
          <cell r="P143">
            <v>44515.07</v>
          </cell>
        </row>
        <row r="144">
          <cell r="A144" t="str">
            <v>3.5.2</v>
          </cell>
          <cell r="B144" t="str">
            <v>SICRO OUTUBRO / 2025</v>
          </cell>
          <cell r="C144">
            <v>4413942</v>
          </cell>
          <cell r="D144" t="str">
            <v>514993 - 2</v>
          </cell>
          <cell r="E144" t="str">
            <v>ESPALHAMENTO DE MATERIAL EM BOTA-FORA</v>
          </cell>
          <cell r="F144" t="str">
            <v>M³</v>
          </cell>
          <cell r="G144">
            <v>4317.66</v>
          </cell>
          <cell r="H144">
            <v>1</v>
          </cell>
          <cell r="I144">
            <v>0.2621</v>
          </cell>
          <cell r="J144">
            <v>2.69</v>
          </cell>
          <cell r="K144">
            <v>3.39</v>
          </cell>
          <cell r="L144">
            <v>0.21340000000000001</v>
          </cell>
          <cell r="M144">
            <v>2.72</v>
          </cell>
          <cell r="N144">
            <v>3.3</v>
          </cell>
          <cell r="O144">
            <v>14636.86</v>
          </cell>
          <cell r="P144">
            <v>14248.27</v>
          </cell>
        </row>
        <row r="145">
          <cell r="A145" t="str">
            <v>3.5.3</v>
          </cell>
          <cell r="B145" t="str">
            <v>SICRO OUTUBRO / 2025</v>
          </cell>
          <cell r="C145">
            <v>4011227</v>
          </cell>
          <cell r="D145" t="str">
            <v>514979 - 7</v>
          </cell>
          <cell r="E145" t="str">
            <v>SUB-BASE DE SOLO ESTABILIZADO GRANULOMETRICAMENTE SEM MISTURA COM MATERIAL DE JAZIDA - 100% PROCTOR INTERMEDIÁRIO</v>
          </cell>
          <cell r="F145" t="str">
            <v>M³</v>
          </cell>
          <cell r="G145">
            <v>300.92</v>
          </cell>
          <cell r="H145">
            <v>1</v>
          </cell>
          <cell r="I145">
            <v>0.2621</v>
          </cell>
          <cell r="J145">
            <v>15.23</v>
          </cell>
          <cell r="K145">
            <v>19.22</v>
          </cell>
          <cell r="L145">
            <v>0.21340000000000001</v>
          </cell>
          <cell r="M145">
            <v>15.42</v>
          </cell>
          <cell r="N145">
            <v>18.71</v>
          </cell>
          <cell r="O145">
            <v>5783.68</v>
          </cell>
          <cell r="P145">
            <v>5630.21</v>
          </cell>
        </row>
        <row r="146">
          <cell r="A146" t="str">
            <v>3.5.4</v>
          </cell>
          <cell r="B146" t="str">
            <v>SINAPI DEZEMBRO 2025</v>
          </cell>
          <cell r="C146">
            <v>98525</v>
          </cell>
          <cell r="D146" t="str">
            <v>FALTA</v>
          </cell>
          <cell r="E146" t="str">
            <v>LIMPEZA MECANIZADA DE CAMADA VEGETAL, VEGETAÇÃO E PEQUENAS ÁRVORES (DIÂMETRO DE TRONCO MENOR QUE 0,20 M), COM TRATOR DE ESTEIRAS. AF_03/2024</v>
          </cell>
          <cell r="F146" t="str">
            <v>M2</v>
          </cell>
          <cell r="G146">
            <v>28784.44</v>
          </cell>
          <cell r="H146">
            <v>1</v>
          </cell>
          <cell r="I146">
            <v>0.2621</v>
          </cell>
          <cell r="J146">
            <v>0.65</v>
          </cell>
          <cell r="K146">
            <v>0.82</v>
          </cell>
          <cell r="L146">
            <v>0.21340000000000001</v>
          </cell>
          <cell r="M146">
            <v>0.67</v>
          </cell>
          <cell r="N146">
            <v>0.81</v>
          </cell>
          <cell r="O146">
            <v>23603.24</v>
          </cell>
          <cell r="P146">
            <v>23315.39</v>
          </cell>
        </row>
        <row r="147">
          <cell r="A147" t="str">
            <v>3.5.5</v>
          </cell>
          <cell r="B147" t="str">
            <v>SINAPI DEZEMBRO 2025</v>
          </cell>
          <cell r="C147">
            <v>100979</v>
          </cell>
          <cell r="D147" t="str">
            <v>FALTA</v>
          </cell>
          <cell r="E147" t="str">
            <v>CARGA, MANOBRA E DESCARGA DE SOLOS E MATERIAIS GRANULARES EM CAMINHÃO BASCULANTE 14 M³ - CARGA COM ESCAVADEIRA HIDRÁULICA (CAÇAMBA DE 1,20 M³ / 155 HP) E DESCARGA LIVRE (UNIDADE: M3). AF_07/2020</v>
          </cell>
          <cell r="F147" t="str">
            <v>M3</v>
          </cell>
          <cell r="G147">
            <v>7483.95</v>
          </cell>
          <cell r="H147">
            <v>1</v>
          </cell>
          <cell r="I147">
            <v>0.2621</v>
          </cell>
          <cell r="J147">
            <v>6.66</v>
          </cell>
          <cell r="K147">
            <v>8.4</v>
          </cell>
          <cell r="L147">
            <v>0.21340000000000001</v>
          </cell>
          <cell r="M147">
            <v>6.74</v>
          </cell>
          <cell r="N147">
            <v>8.17</v>
          </cell>
          <cell r="O147">
            <v>62865.18</v>
          </cell>
          <cell r="P147">
            <v>61143.87</v>
          </cell>
        </row>
        <row r="148">
          <cell r="A148" t="str">
            <v>3.5.6</v>
          </cell>
          <cell r="B148" t="str">
            <v>SINAPI DEZEMBRO 2025</v>
          </cell>
          <cell r="C148">
            <v>95876</v>
          </cell>
          <cell r="D148" t="str">
            <v>FALTA</v>
          </cell>
          <cell r="E148" t="str">
            <v>TRANSPORTE COM CAMINHÃO BASCULANTE DE 14 M³, EM VIA URBANA PAVIMENTADA, DMT ATÉ 30 KM (UNIDADE: M3XKM). AF_07/2020</v>
          </cell>
          <cell r="F148" t="str">
            <v>M3XKM</v>
          </cell>
          <cell r="G148">
            <v>112259.25</v>
          </cell>
          <cell r="H148">
            <v>1</v>
          </cell>
          <cell r="I148">
            <v>0.2621</v>
          </cell>
          <cell r="J148">
            <v>2.16</v>
          </cell>
          <cell r="K148">
            <v>2.72</v>
          </cell>
          <cell r="L148">
            <v>0.21340000000000001</v>
          </cell>
          <cell r="M148">
            <v>2.17</v>
          </cell>
          <cell r="N148">
            <v>2.63</v>
          </cell>
          <cell r="O148">
            <v>305345.15999999997</v>
          </cell>
          <cell r="P148">
            <v>295241.82</v>
          </cell>
        </row>
        <row r="149">
          <cell r="A149" t="str">
            <v>3.5.7</v>
          </cell>
          <cell r="B149" t="str">
            <v>ORSE NOVEMBRO / 2025</v>
          </cell>
          <cell r="C149">
            <v>4268</v>
          </cell>
          <cell r="D149" t="str">
            <v>FALTA</v>
          </cell>
          <cell r="E149" t="str">
            <v>REMOÇÃO DE ÁRVORE, PORTE MÉDIO, COM UTILIZAÇÃO DE RETRO-ESCAVADEIRA</v>
          </cell>
          <cell r="F149" t="str">
            <v>UN</v>
          </cell>
          <cell r="G149">
            <v>3</v>
          </cell>
          <cell r="H149">
            <v>1</v>
          </cell>
          <cell r="I149">
            <v>0.2621</v>
          </cell>
          <cell r="J149">
            <v>106.85</v>
          </cell>
          <cell r="K149">
            <v>134.85</v>
          </cell>
          <cell r="L149">
            <v>0.21340000000000001</v>
          </cell>
          <cell r="M149">
            <v>106.85</v>
          </cell>
          <cell r="N149">
            <v>129.65</v>
          </cell>
          <cell r="O149">
            <v>404.55</v>
          </cell>
          <cell r="P149">
            <v>388.95</v>
          </cell>
        </row>
        <row r="150">
          <cell r="A150" t="str">
            <v>3.5.8</v>
          </cell>
          <cell r="B150" t="str">
            <v>COMPOSIÇÃO</v>
          </cell>
          <cell r="C150" t="str">
            <v>CPU 016</v>
          </cell>
          <cell r="D150" t="str">
            <v>FALTA</v>
          </cell>
          <cell r="E150" t="str">
            <v>AQUISIÇÃO DE MATERIAL DE JAZIDA PARA EXECUÇÃO DA SUB-BASE</v>
          </cell>
          <cell r="F150" t="str">
            <v>M3</v>
          </cell>
          <cell r="G150">
            <v>300.92</v>
          </cell>
          <cell r="H150">
            <v>5</v>
          </cell>
          <cell r="I150">
            <v>0.184</v>
          </cell>
          <cell r="J150">
            <v>38.76</v>
          </cell>
          <cell r="K150">
            <v>45.89</v>
          </cell>
          <cell r="L150">
            <v>0.13969999999999999</v>
          </cell>
          <cell r="M150">
            <v>38.76</v>
          </cell>
          <cell r="N150">
            <v>44.17</v>
          </cell>
          <cell r="O150">
            <v>13809.21</v>
          </cell>
          <cell r="P150">
            <v>13291.63</v>
          </cell>
        </row>
        <row r="151">
          <cell r="A151" t="str">
            <v>3.6</v>
          </cell>
          <cell r="E151" t="str">
            <v>PAVIMENTAÇÃO EM PEDRA GRANÍTICA</v>
          </cell>
          <cell r="O151">
            <v>5061385.5999999996</v>
          </cell>
          <cell r="P151">
            <v>4939554.8099999996</v>
          </cell>
        </row>
        <row r="152">
          <cell r="A152" t="str">
            <v>3.6.1</v>
          </cell>
          <cell r="B152" t="str">
            <v>SINAPI DEZEMBRO 2025</v>
          </cell>
          <cell r="C152">
            <v>100576</v>
          </cell>
          <cell r="D152" t="str">
            <v>FALTA</v>
          </cell>
          <cell r="E152" t="str">
            <v>REGULARIZAÇÃO E COMPACTAÇÃO DE SUBLEITO DE SOLO PREDOMINANTEMENTE ARGILOSO, PARA OBRAS DE CONSTRUÇÃO DE PAVIMENTOS. AF_09/2024</v>
          </cell>
          <cell r="F152" t="str">
            <v>M2</v>
          </cell>
          <cell r="G152">
            <v>28784.44</v>
          </cell>
          <cell r="H152">
            <v>1</v>
          </cell>
          <cell r="I152">
            <v>0.2621</v>
          </cell>
          <cell r="J152">
            <v>2.69</v>
          </cell>
          <cell r="K152">
            <v>3.39</v>
          </cell>
          <cell r="L152">
            <v>0.21340000000000001</v>
          </cell>
          <cell r="M152">
            <v>2.77</v>
          </cell>
          <cell r="N152">
            <v>3.36</v>
          </cell>
          <cell r="O152">
            <v>97579.25</v>
          </cell>
          <cell r="P152">
            <v>96715.71</v>
          </cell>
        </row>
        <row r="153">
          <cell r="A153" t="str">
            <v>3.6.2</v>
          </cell>
          <cell r="B153" t="str">
            <v>SICRO OUTUBRO / 2025</v>
          </cell>
          <cell r="C153">
            <v>4011300</v>
          </cell>
          <cell r="D153" t="str">
            <v>608284 - 0</v>
          </cell>
          <cell r="E153" t="str">
            <v>SUB-BASE DE SOLO MELHORADO COM 3% DE CIMENTO E MISTURA NA PISTA COM MATERIAL DE JAZIDA - 100% PROCTOR INTERMEDIÁRIO</v>
          </cell>
          <cell r="F153" t="str">
            <v>M³</v>
          </cell>
          <cell r="G153">
            <v>1504.64</v>
          </cell>
          <cell r="H153">
            <v>1</v>
          </cell>
          <cell r="I153">
            <v>0.2621</v>
          </cell>
          <cell r="J153">
            <v>60.81</v>
          </cell>
          <cell r="K153">
            <v>76.739999999999995</v>
          </cell>
          <cell r="L153">
            <v>0.21340000000000001</v>
          </cell>
          <cell r="M153">
            <v>61.16</v>
          </cell>
          <cell r="N153">
            <v>74.209999999999994</v>
          </cell>
          <cell r="O153">
            <v>115466.07</v>
          </cell>
          <cell r="P153">
            <v>111659.33</v>
          </cell>
        </row>
        <row r="154">
          <cell r="A154" t="str">
            <v>3.6.3</v>
          </cell>
          <cell r="B154" t="str">
            <v>SINAPI DEZEMBRO 2025</v>
          </cell>
          <cell r="C154">
            <v>96396</v>
          </cell>
          <cell r="D154" t="str">
            <v>FALTA</v>
          </cell>
          <cell r="E154" t="str">
            <v>CONSTRUÇÃO DE BASE E SUB-BASE PARA PAVIMENTAÇÃO DE BRITA GRADUADA SIMPLES, COM ESPESSURA DE 15 CM - EXCLUSIVE CARGA E TRANSPORTE. AF_09/2024</v>
          </cell>
          <cell r="F154" t="str">
            <v>M3</v>
          </cell>
          <cell r="G154">
            <v>2878.44</v>
          </cell>
          <cell r="H154">
            <v>1</v>
          </cell>
          <cell r="I154">
            <v>0.2621</v>
          </cell>
          <cell r="J154">
            <v>174.98</v>
          </cell>
          <cell r="K154">
            <v>220.84</v>
          </cell>
          <cell r="L154">
            <v>0.21340000000000001</v>
          </cell>
          <cell r="M154">
            <v>175.62</v>
          </cell>
          <cell r="N154">
            <v>213.09</v>
          </cell>
          <cell r="O154">
            <v>635674.68000000005</v>
          </cell>
          <cell r="P154">
            <v>613366.77</v>
          </cell>
        </row>
        <row r="155">
          <cell r="A155" t="str">
            <v>3.6.4</v>
          </cell>
          <cell r="B155" t="str">
            <v>SINAPI DEZEMBRO 2025</v>
          </cell>
          <cell r="C155">
            <v>100975</v>
          </cell>
          <cell r="D155" t="str">
            <v>FALTA</v>
          </cell>
          <cell r="E155" t="str">
            <v>CARGA, MANOBRA E DESCARGA DE SOLOS E MATERIAIS GRANULARES EM CAMINHÃO BASCULANTE 14 M³ - CARGA COM PÁ CARREGADEIRA (CAÇAMBA DE 1,7 A 2,8 M³ / 128 HP) E DESCARGA LIVRE (UNIDADE: M3). AF_07/2020</v>
          </cell>
          <cell r="F155" t="str">
            <v>M3</v>
          </cell>
          <cell r="G155">
            <v>6626.94</v>
          </cell>
          <cell r="H155">
            <v>1</v>
          </cell>
          <cell r="I155">
            <v>0.2621</v>
          </cell>
          <cell r="J155">
            <v>8.4700000000000006</v>
          </cell>
          <cell r="K155">
            <v>10.68</v>
          </cell>
          <cell r="L155">
            <v>0.21340000000000001</v>
          </cell>
          <cell r="M155">
            <v>8.59</v>
          </cell>
          <cell r="N155">
            <v>10.42</v>
          </cell>
          <cell r="O155">
            <v>70775.710000000006</v>
          </cell>
          <cell r="P155">
            <v>69052.710000000006</v>
          </cell>
        </row>
        <row r="156">
          <cell r="A156" t="str">
            <v>3.6.5</v>
          </cell>
          <cell r="B156" t="str">
            <v>SINAPI DEZEMBRO 2025</v>
          </cell>
          <cell r="C156">
            <v>93593</v>
          </cell>
          <cell r="D156" t="str">
            <v>FALTA</v>
          </cell>
          <cell r="E156" t="str">
            <v>TRANSPORTE COM CAMINHÃO BASCULANTE DE 14 M³, EM VIA URBANA PAVIMENTADA, ADICIONAL PARA DMT EXCEDENTE A 30 KM (UNIDADE: M3XKM). AF_07/2020</v>
          </cell>
          <cell r="F156" t="str">
            <v>M3XKM</v>
          </cell>
          <cell r="G156">
            <v>902059.3</v>
          </cell>
          <cell r="H156">
            <v>1</v>
          </cell>
          <cell r="I156">
            <v>0.2621</v>
          </cell>
          <cell r="J156">
            <v>0.87</v>
          </cell>
          <cell r="K156">
            <v>1.0900000000000001</v>
          </cell>
          <cell r="L156">
            <v>0.21340000000000001</v>
          </cell>
          <cell r="M156">
            <v>0.87</v>
          </cell>
          <cell r="N156">
            <v>1.05</v>
          </cell>
          <cell r="O156">
            <v>983244.63</v>
          </cell>
          <cell r="P156">
            <v>947162.26</v>
          </cell>
        </row>
        <row r="157">
          <cell r="A157" t="str">
            <v>3.6.6</v>
          </cell>
          <cell r="B157" t="str">
            <v>SINAPI DEZEMBRO 2025</v>
          </cell>
          <cell r="C157">
            <v>95876</v>
          </cell>
          <cell r="D157" t="str">
            <v>FALTA</v>
          </cell>
          <cell r="E157" t="str">
            <v>TRANSPORTE COM CAMINHÃO BASCULANTE DE 14 M³, EM VIA URBANA PAVIMENTADA, DMT ATÉ 30 KM (UNIDADE: M3XKM). AF_07/2020</v>
          </cell>
          <cell r="F157" t="str">
            <v>M3XKM</v>
          </cell>
          <cell r="G157">
            <v>100228.81</v>
          </cell>
          <cell r="H157">
            <v>1</v>
          </cell>
          <cell r="I157">
            <v>0.2621</v>
          </cell>
          <cell r="J157">
            <v>2.16</v>
          </cell>
          <cell r="K157">
            <v>2.72</v>
          </cell>
          <cell r="L157">
            <v>0.21340000000000001</v>
          </cell>
          <cell r="M157">
            <v>2.17</v>
          </cell>
          <cell r="N157">
            <v>2.63</v>
          </cell>
          <cell r="O157">
            <v>272622.36</v>
          </cell>
          <cell r="P157">
            <v>263601.77</v>
          </cell>
        </row>
        <row r="158">
          <cell r="A158" t="str">
            <v>3.6.7</v>
          </cell>
          <cell r="B158" t="str">
            <v>SINAPI DEZEMBRO 2025</v>
          </cell>
          <cell r="C158">
            <v>101169</v>
          </cell>
          <cell r="D158" t="str">
            <v>FALTA</v>
          </cell>
          <cell r="E158" t="str">
            <v>EXECUÇÃO DE PAVIMENTO EM PARALELEPÍPEDOS, REJUNTAMENTO COM ARGAMASSA TRAÇO 1:3 (CIMENTO E AREIA). AF_05/2020</v>
          </cell>
          <cell r="F158" t="str">
            <v>M2</v>
          </cell>
          <cell r="G158">
            <v>17445.09</v>
          </cell>
          <cell r="H158">
            <v>1</v>
          </cell>
          <cell r="I158">
            <v>0.2621</v>
          </cell>
          <cell r="J158">
            <v>89.18</v>
          </cell>
          <cell r="K158">
            <v>112.55</v>
          </cell>
          <cell r="L158">
            <v>0.21340000000000001</v>
          </cell>
          <cell r="M158">
            <v>91.28</v>
          </cell>
          <cell r="N158">
            <v>110.75</v>
          </cell>
          <cell r="O158">
            <v>1963444.87</v>
          </cell>
          <cell r="P158">
            <v>1932043.71</v>
          </cell>
        </row>
        <row r="159">
          <cell r="A159" t="str">
            <v>3.6.8</v>
          </cell>
          <cell r="B159" t="str">
            <v>SINAPI DEZEMBRO 2025</v>
          </cell>
          <cell r="C159">
            <v>94281</v>
          </cell>
          <cell r="D159" t="str">
            <v>FALTA</v>
          </cell>
          <cell r="E159" t="str">
            <v>EXECUÇÃO DE SARJETA DE CONCRETO USINADO, MOLDADA IN LOCO EM TRECHO RETO, 30 CM BASE X 15 CM ALTURA. AF_01/2024</v>
          </cell>
          <cell r="F159" t="str">
            <v>M</v>
          </cell>
          <cell r="G159">
            <v>5233.53</v>
          </cell>
          <cell r="H159">
            <v>1</v>
          </cell>
          <cell r="I159">
            <v>0.2621</v>
          </cell>
          <cell r="J159">
            <v>45.01</v>
          </cell>
          <cell r="K159">
            <v>56.8</v>
          </cell>
          <cell r="L159">
            <v>0.21340000000000001</v>
          </cell>
          <cell r="M159">
            <v>46.07</v>
          </cell>
          <cell r="N159">
            <v>55.9</v>
          </cell>
          <cell r="O159">
            <v>297264.5</v>
          </cell>
          <cell r="P159">
            <v>292554.32</v>
          </cell>
        </row>
        <row r="160">
          <cell r="A160" t="str">
            <v>3.6.9</v>
          </cell>
          <cell r="B160" t="str">
            <v>SINAPI DEZEMBRO 2025</v>
          </cell>
          <cell r="C160">
            <v>94282</v>
          </cell>
          <cell r="D160" t="str">
            <v>FALTA</v>
          </cell>
          <cell r="E160" t="str">
            <v>EXECUÇÃO DE SARJETA DE CONCRETO USINADO, MOLDADA IN LOCO EM TRECHO CURVO, 30 CM BASE X 15 CM ALTURA. AF_01/2024</v>
          </cell>
          <cell r="F160" t="str">
            <v>M</v>
          </cell>
          <cell r="G160">
            <v>581.5</v>
          </cell>
          <cell r="H160">
            <v>1</v>
          </cell>
          <cell r="I160">
            <v>0.2621</v>
          </cell>
          <cell r="J160">
            <v>52.41</v>
          </cell>
          <cell r="K160">
            <v>66.14</v>
          </cell>
          <cell r="L160">
            <v>0.21340000000000001</v>
          </cell>
          <cell r="M160">
            <v>54.11</v>
          </cell>
          <cell r="N160">
            <v>65.650000000000006</v>
          </cell>
          <cell r="O160">
            <v>38460.410000000003</v>
          </cell>
          <cell r="P160">
            <v>38175.47</v>
          </cell>
        </row>
        <row r="161">
          <cell r="A161" t="str">
            <v>3.6.10</v>
          </cell>
          <cell r="B161" t="str">
            <v>SINAPI DEZEMBRO 2025</v>
          </cell>
          <cell r="C161">
            <v>94273</v>
          </cell>
          <cell r="D161" t="str">
            <v>440498 - 0</v>
          </cell>
          <cell r="E161" t="str">
            <v>ASSENTAMENTO DE GUIA (MEIO-FIO) EM TRECHO RETO, CONFECCIONADA EM CONCRETO PRÉ-FABRICADO, DIMENSÕES 100X15X13X30 CM (COMPRIMENTO X BASE INFERIOR X BASE SUPERIOR X ALTURA). AF_01/2024</v>
          </cell>
          <cell r="F161" t="str">
            <v>M</v>
          </cell>
          <cell r="G161">
            <v>6978.04</v>
          </cell>
          <cell r="H161">
            <v>1</v>
          </cell>
          <cell r="I161">
            <v>0.2621</v>
          </cell>
          <cell r="J161">
            <v>51.62</v>
          </cell>
          <cell r="K161">
            <v>65.14</v>
          </cell>
          <cell r="L161">
            <v>0.21340000000000001</v>
          </cell>
          <cell r="M161">
            <v>52.62</v>
          </cell>
          <cell r="N161">
            <v>63.84</v>
          </cell>
          <cell r="O161">
            <v>454549.52</v>
          </cell>
          <cell r="P161">
            <v>445478.07</v>
          </cell>
        </row>
        <row r="162">
          <cell r="A162" t="str">
            <v>3.6.11</v>
          </cell>
          <cell r="B162" t="str">
            <v>SINAPI DEZEMBRO 2025</v>
          </cell>
          <cell r="C162">
            <v>94274</v>
          </cell>
          <cell r="D162" t="str">
            <v>FALTA</v>
          </cell>
          <cell r="E162" t="str">
            <v>ASSENTAMENTO DE GUIA (MEIO-FIO) EM TRECHO CURVO, CONFECCIONADA EM CONCRETO PRÉ-FABRICADO, DIMENSÕES 100X15X13X30 CM (COMPRIMENTO X BASE INFERIOR X BASE SUPERIOR X ALTURA). AF_01/2024</v>
          </cell>
          <cell r="F162" t="str">
            <v>M</v>
          </cell>
          <cell r="G162">
            <v>581.5</v>
          </cell>
          <cell r="H162">
            <v>1</v>
          </cell>
          <cell r="I162">
            <v>0.2621</v>
          </cell>
          <cell r="J162">
            <v>54.42</v>
          </cell>
          <cell r="K162">
            <v>68.680000000000007</v>
          </cell>
          <cell r="L162">
            <v>0.21340000000000001</v>
          </cell>
          <cell r="M162">
            <v>55.66</v>
          </cell>
          <cell r="N162">
            <v>67.53</v>
          </cell>
          <cell r="O162">
            <v>39937.42</v>
          </cell>
          <cell r="P162">
            <v>39268.69</v>
          </cell>
        </row>
        <row r="163">
          <cell r="A163" t="str">
            <v>3.6.12</v>
          </cell>
          <cell r="B163" t="str">
            <v>SINAPI DEZEMBRO 2025</v>
          </cell>
          <cell r="C163">
            <v>102498</v>
          </cell>
          <cell r="D163" t="str">
            <v>FALTA</v>
          </cell>
          <cell r="E163" t="str">
            <v>PINTURA DE MEIO-FIO COM TINTA BRANCA A BASE DE CAL (CAIAÇÃO). AF_05/2021</v>
          </cell>
          <cell r="F163" t="str">
            <v>M</v>
          </cell>
          <cell r="G163">
            <v>5815.03</v>
          </cell>
          <cell r="H163">
            <v>1</v>
          </cell>
          <cell r="I163">
            <v>0.2621</v>
          </cell>
          <cell r="J163">
            <v>1.72</v>
          </cell>
          <cell r="K163">
            <v>2.17</v>
          </cell>
          <cell r="L163">
            <v>0.21340000000000001</v>
          </cell>
          <cell r="M163">
            <v>1.84</v>
          </cell>
          <cell r="N163">
            <v>2.23</v>
          </cell>
          <cell r="O163">
            <v>12618.61</v>
          </cell>
          <cell r="P163">
            <v>12967.51</v>
          </cell>
        </row>
        <row r="164">
          <cell r="A164" t="str">
            <v>3.6.13</v>
          </cell>
          <cell r="B164" t="str">
            <v>SICRO OUTUBRO / 2025</v>
          </cell>
          <cell r="C164">
            <v>4915708</v>
          </cell>
          <cell r="D164" t="str">
            <v>498786 - 1</v>
          </cell>
          <cell r="E164" t="str">
            <v>LIMPEZA DE SARJETA E MEIO-FIO</v>
          </cell>
          <cell r="F164" t="str">
            <v>M</v>
          </cell>
          <cell r="G164">
            <v>11630.06</v>
          </cell>
          <cell r="H164">
            <v>1</v>
          </cell>
          <cell r="I164">
            <v>0.2621</v>
          </cell>
          <cell r="J164">
            <v>0.73</v>
          </cell>
          <cell r="K164">
            <v>0.92</v>
          </cell>
          <cell r="L164">
            <v>0.21340000000000001</v>
          </cell>
          <cell r="M164">
            <v>0.79</v>
          </cell>
          <cell r="N164">
            <v>0.95</v>
          </cell>
          <cell r="O164">
            <v>10699.65</v>
          </cell>
          <cell r="P164">
            <v>11048.55</v>
          </cell>
        </row>
        <row r="165">
          <cell r="A165" t="str">
            <v>3.6.14</v>
          </cell>
          <cell r="B165" t="str">
            <v>COMPOSIÇÃO</v>
          </cell>
          <cell r="C165" t="str">
            <v>CPU 016</v>
          </cell>
          <cell r="D165" t="str">
            <v>FALTA</v>
          </cell>
          <cell r="E165" t="str">
            <v>AQUISIÇÃO DE MATERIAL DE JAZIDA PARA EXECUÇÃO DA SUB-BASE</v>
          </cell>
          <cell r="F165" t="str">
            <v>M3</v>
          </cell>
          <cell r="G165">
            <v>1504.64</v>
          </cell>
          <cell r="H165">
            <v>5</v>
          </cell>
          <cell r="I165">
            <v>0.184</v>
          </cell>
          <cell r="J165">
            <v>38.76</v>
          </cell>
          <cell r="K165">
            <v>45.89</v>
          </cell>
          <cell r="L165">
            <v>0.13969999999999999</v>
          </cell>
          <cell r="M165">
            <v>38.76</v>
          </cell>
          <cell r="N165">
            <v>44.17</v>
          </cell>
          <cell r="O165">
            <v>69047.92</v>
          </cell>
          <cell r="P165">
            <v>66459.94</v>
          </cell>
        </row>
        <row r="166">
          <cell r="A166" t="str">
            <v>3.7</v>
          </cell>
          <cell r="E166" t="str">
            <v>PASSEIO/PROTEÇÃO DE GUIA</v>
          </cell>
          <cell r="O166">
            <v>1091931.6100000001</v>
          </cell>
          <cell r="P166">
            <v>1068668.1200000001</v>
          </cell>
        </row>
        <row r="167">
          <cell r="A167" t="str">
            <v>3.7.1</v>
          </cell>
          <cell r="B167" t="str">
            <v>SINAPI DEZEMBRO 2025</v>
          </cell>
          <cell r="C167">
            <v>94342</v>
          </cell>
          <cell r="D167" t="str">
            <v>431162 - 0</v>
          </cell>
          <cell r="E167" t="str">
            <v>ATERRO MANUAL DE VALAS COM AREIA PARA ATERRO. AF_08/2023</v>
          </cell>
          <cell r="F167" t="str">
            <v>M3</v>
          </cell>
          <cell r="G167">
            <v>1944.25</v>
          </cell>
          <cell r="H167">
            <v>1</v>
          </cell>
          <cell r="I167">
            <v>0.2621</v>
          </cell>
          <cell r="J167">
            <v>126.29</v>
          </cell>
          <cell r="K167">
            <v>159.38999999999999</v>
          </cell>
          <cell r="L167">
            <v>0.21340000000000001</v>
          </cell>
          <cell r="M167">
            <v>128.15</v>
          </cell>
          <cell r="N167">
            <v>155.49</v>
          </cell>
          <cell r="O167">
            <v>309894</v>
          </cell>
          <cell r="P167">
            <v>302311.43</v>
          </cell>
        </row>
        <row r="168">
          <cell r="A168" t="str">
            <v>3.7.2</v>
          </cell>
          <cell r="B168" t="str">
            <v>COMPESA 2024.2</v>
          </cell>
          <cell r="C168" t="str">
            <v>02.05.14U</v>
          </cell>
          <cell r="D168" t="str">
            <v>612622 - 7</v>
          </cell>
          <cell r="E168" t="str">
            <v>COMPACTAÇÃO MECÂNICA LEVE EM CAMADAS DE 0,20 M DE ESPESSURA.</v>
          </cell>
          <cell r="F168" t="str">
            <v>M2</v>
          </cell>
          <cell r="G168">
            <v>4884.63</v>
          </cell>
          <cell r="H168">
            <v>1</v>
          </cell>
          <cell r="I168">
            <v>0.2621</v>
          </cell>
          <cell r="J168">
            <v>0.56999999999999995</v>
          </cell>
          <cell r="K168">
            <v>0.71</v>
          </cell>
          <cell r="L168">
            <v>0.21340000000000001</v>
          </cell>
          <cell r="M168">
            <v>0.63</v>
          </cell>
          <cell r="N168">
            <v>0.76</v>
          </cell>
          <cell r="O168">
            <v>3468.08</v>
          </cell>
          <cell r="P168">
            <v>3712.31</v>
          </cell>
        </row>
        <row r="169">
          <cell r="A169" t="str">
            <v>3.7.3</v>
          </cell>
          <cell r="B169" t="str">
            <v>SINAPI DEZEMBRO 2025</v>
          </cell>
          <cell r="C169">
            <v>94968</v>
          </cell>
          <cell r="D169" t="str">
            <v>438843 - 7</v>
          </cell>
          <cell r="E169" t="str">
            <v>CONCRETO MAGRO PARA LASTRO, TRAÇO 1:4,5:4,5 (EM MASSA SECA DE CIMENTO/ AREIA MÉDIA/ BRITA 1) - PREPARO MECÂNICO COM BETONEIRA 600 L. AF_05/2021</v>
          </cell>
          <cell r="F169" t="str">
            <v>M3</v>
          </cell>
          <cell r="G169">
            <v>26.16</v>
          </cell>
          <cell r="H169">
            <v>1</v>
          </cell>
          <cell r="I169">
            <v>0.2621</v>
          </cell>
          <cell r="J169">
            <v>438.22</v>
          </cell>
          <cell r="K169">
            <v>553.07000000000005</v>
          </cell>
          <cell r="L169">
            <v>0.21340000000000001</v>
          </cell>
          <cell r="M169">
            <v>444.42</v>
          </cell>
          <cell r="N169">
            <v>539.25</v>
          </cell>
          <cell r="O169">
            <v>14468.31</v>
          </cell>
          <cell r="P169">
            <v>14106.78</v>
          </cell>
        </row>
        <row r="170">
          <cell r="A170" t="str">
            <v>3.7.4</v>
          </cell>
          <cell r="B170" t="str">
            <v>SINAPI DEZEMBRO 2025</v>
          </cell>
          <cell r="C170">
            <v>90099</v>
          </cell>
          <cell r="D170" t="str">
            <v>FALTA</v>
          </cell>
          <cell r="E170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F170" t="str">
            <v>M3</v>
          </cell>
          <cell r="G170">
            <v>183.17</v>
          </cell>
          <cell r="H170">
            <v>1</v>
          </cell>
          <cell r="I170">
            <v>0.2621</v>
          </cell>
          <cell r="J170">
            <v>14.61</v>
          </cell>
          <cell r="K170">
            <v>18.43</v>
          </cell>
          <cell r="L170">
            <v>0.21340000000000001</v>
          </cell>
          <cell r="M170">
            <v>15.11</v>
          </cell>
          <cell r="N170">
            <v>18.329999999999998</v>
          </cell>
          <cell r="O170">
            <v>3375.82</v>
          </cell>
          <cell r="P170">
            <v>3357.5</v>
          </cell>
        </row>
        <row r="171">
          <cell r="A171" t="str">
            <v>3.7.5</v>
          </cell>
          <cell r="B171" t="str">
            <v>SINAPI DEZEMBRO 2025</v>
          </cell>
          <cell r="C171">
            <v>100975</v>
          </cell>
          <cell r="D171" t="str">
            <v>FALTA</v>
          </cell>
          <cell r="E171" t="str">
            <v>CARGA, MANOBRA E DESCARGA DE SOLOS E MATERIAIS GRANULARES EM CAMINHÃO BASCULANTE 14 M³ - CARGA COM PÁ CARREGADEIRA (CAÇAMBA DE 1,7 A 2,8 M³ / 128 HP) E DESCARGA LIVRE (UNIDADE: M3). AF_07/2020</v>
          </cell>
          <cell r="F171" t="str">
            <v>M3</v>
          </cell>
          <cell r="G171">
            <v>228.96</v>
          </cell>
          <cell r="H171">
            <v>1</v>
          </cell>
          <cell r="I171">
            <v>0.2621</v>
          </cell>
          <cell r="J171">
            <v>8.4700000000000006</v>
          </cell>
          <cell r="K171">
            <v>10.68</v>
          </cell>
          <cell r="L171">
            <v>0.21340000000000001</v>
          </cell>
          <cell r="M171">
            <v>8.59</v>
          </cell>
          <cell r="N171">
            <v>10.42</v>
          </cell>
          <cell r="O171">
            <v>2445.29</v>
          </cell>
          <cell r="P171">
            <v>2385.7600000000002</v>
          </cell>
        </row>
        <row r="172">
          <cell r="A172" t="str">
            <v>3.7.6</v>
          </cell>
          <cell r="B172" t="str">
            <v>SINAPI DEZEMBRO 2025</v>
          </cell>
          <cell r="C172">
            <v>95876</v>
          </cell>
          <cell r="D172" t="str">
            <v>FALTA</v>
          </cell>
          <cell r="E172" t="str">
            <v>TRANSPORTE COM CAMINHÃO BASCULANTE DE 14 M³, EM VIA URBANA PAVIMENTADA, DMT ATÉ 30 KM (UNIDADE: M3XKM). AF_07/2020</v>
          </cell>
          <cell r="F172" t="str">
            <v>M3XKM</v>
          </cell>
          <cell r="G172">
            <v>3434.4</v>
          </cell>
          <cell r="H172">
            <v>1</v>
          </cell>
          <cell r="I172">
            <v>0.2621</v>
          </cell>
          <cell r="J172">
            <v>2.16</v>
          </cell>
          <cell r="K172">
            <v>2.72</v>
          </cell>
          <cell r="L172">
            <v>0.21340000000000001</v>
          </cell>
          <cell r="M172">
            <v>2.17</v>
          </cell>
          <cell r="N172">
            <v>2.63</v>
          </cell>
          <cell r="O172">
            <v>9341.56</v>
          </cell>
          <cell r="P172">
            <v>9032.4699999999993</v>
          </cell>
        </row>
        <row r="173">
          <cell r="A173" t="str">
            <v>3.7.7</v>
          </cell>
          <cell r="B173" t="str">
            <v>SINAPI DEZEMBRO 2025</v>
          </cell>
          <cell r="C173">
            <v>93679</v>
          </cell>
          <cell r="D173" t="str">
            <v>445400 - 6</v>
          </cell>
          <cell r="E173" t="str">
            <v>EXECUÇÃO DE PASSEIO EM PISO INTERTRAVADO, COM BLOCO RETANGULAR COLORIDO DE 20 X 10 CM, ESPESSURA 6 CM. AF_10/2022</v>
          </cell>
          <cell r="F173" t="str">
            <v>M2</v>
          </cell>
          <cell r="G173">
            <v>4884.63</v>
          </cell>
          <cell r="H173">
            <v>1</v>
          </cell>
          <cell r="I173">
            <v>0.2621</v>
          </cell>
          <cell r="J173">
            <v>101.9</v>
          </cell>
          <cell r="K173">
            <v>128.6</v>
          </cell>
          <cell r="L173">
            <v>0.21340000000000001</v>
          </cell>
          <cell r="M173">
            <v>103.46</v>
          </cell>
          <cell r="N173">
            <v>125.53</v>
          </cell>
          <cell r="O173">
            <v>628163.41</v>
          </cell>
          <cell r="P173">
            <v>613167.6</v>
          </cell>
        </row>
        <row r="174">
          <cell r="A174" t="str">
            <v>3.7.8</v>
          </cell>
          <cell r="B174" t="str">
            <v>SINAPI DEZEMBRO 2025</v>
          </cell>
          <cell r="C174">
            <v>105004</v>
          </cell>
          <cell r="D174" t="str">
            <v>FALTA</v>
          </cell>
          <cell r="E174" t="str">
            <v>RAMPA DE ACESSIBILIDADE EM CONCRETO MOLDADO IN LOCO, EM CALÇADA NOVA COM LARGURA MENOR À 3,00 M, FCK 25MPA, COM PISO PODOTÁTIL. AF_03/2024</v>
          </cell>
          <cell r="F174" t="str">
            <v>M2</v>
          </cell>
          <cell r="G174">
            <v>753.62</v>
          </cell>
          <cell r="H174">
            <v>1</v>
          </cell>
          <cell r="I174">
            <v>0.2621</v>
          </cell>
          <cell r="J174">
            <v>126.98</v>
          </cell>
          <cell r="K174">
            <v>160.26</v>
          </cell>
          <cell r="L174">
            <v>0.21340000000000001</v>
          </cell>
          <cell r="M174">
            <v>131.88</v>
          </cell>
          <cell r="N174">
            <v>160.02000000000001</v>
          </cell>
          <cell r="O174">
            <v>120775.14</v>
          </cell>
          <cell r="P174">
            <v>120594.27</v>
          </cell>
        </row>
        <row r="175">
          <cell r="A175" t="str">
            <v>3.8</v>
          </cell>
          <cell r="E175" t="str">
            <v>DRENAGEM</v>
          </cell>
          <cell r="O175">
            <v>553838.62</v>
          </cell>
          <cell r="P175">
            <v>542168.71</v>
          </cell>
        </row>
        <row r="176">
          <cell r="A176" t="str">
            <v>3.8.1</v>
          </cell>
          <cell r="B176" t="str">
            <v>SINAPI-I DEZEMBRO 2025</v>
          </cell>
          <cell r="C176">
            <v>7761</v>
          </cell>
          <cell r="D176" t="str">
            <v>FALTA</v>
          </cell>
          <cell r="E176" t="str">
            <v>TUBO DE CONCRETO ARMADO PARA AGUAS PLUVIAIS, CLASSE PA-2, COM ENCAIXE PONTA E BOLSA, DIAMETRO NOMINAL DE 400 MM</v>
          </cell>
          <cell r="F176" t="str">
            <v>M</v>
          </cell>
          <cell r="G176">
            <v>145.37</v>
          </cell>
          <cell r="H176">
            <v>5</v>
          </cell>
          <cell r="I176">
            <v>0.184</v>
          </cell>
          <cell r="J176">
            <v>102.68</v>
          </cell>
          <cell r="K176">
            <v>121.57</v>
          </cell>
          <cell r="L176">
            <v>0.13969999999999999</v>
          </cell>
          <cell r="M176">
            <v>102.68</v>
          </cell>
          <cell r="N176">
            <v>117.02</v>
          </cell>
          <cell r="O176">
            <v>17672.63</v>
          </cell>
          <cell r="P176">
            <v>17011.189999999999</v>
          </cell>
        </row>
        <row r="177">
          <cell r="A177" t="str">
            <v>3.8.2</v>
          </cell>
          <cell r="B177" t="str">
            <v>SINAPI DEZEMBRO 2025</v>
          </cell>
          <cell r="C177">
            <v>92809</v>
          </cell>
          <cell r="D177" t="str">
            <v>FALTA</v>
          </cell>
          <cell r="E177" t="str">
            <v>ASSENTAMENTO DE TUBO DE CONCRETO PARA REDES COLETORAS DE ÁGUAS PLUVIAIS, DIÂMETRO DE 400 MM, JUNTA RÍGIDA, INSTALADO EM LOCAL COM BAIXO NÍVEL DE INTERFERÊNCIAS (NÃO INCLUI FORNECIMENTO). AF_03/2024</v>
          </cell>
          <cell r="F177" t="str">
            <v>M</v>
          </cell>
          <cell r="G177">
            <v>145.37</v>
          </cell>
          <cell r="H177">
            <v>1</v>
          </cell>
          <cell r="I177">
            <v>0.2621</v>
          </cell>
          <cell r="J177">
            <v>32.57</v>
          </cell>
          <cell r="K177">
            <v>41.1</v>
          </cell>
          <cell r="L177">
            <v>0.21340000000000001</v>
          </cell>
          <cell r="M177">
            <v>34.01</v>
          </cell>
          <cell r="N177">
            <v>41.26</v>
          </cell>
          <cell r="O177">
            <v>5974.7</v>
          </cell>
          <cell r="P177">
            <v>5997.96</v>
          </cell>
        </row>
        <row r="178">
          <cell r="A178" t="str">
            <v>3.8.3</v>
          </cell>
          <cell r="B178" t="str">
            <v>SINAPI-I DEZEMBRO 2025</v>
          </cell>
          <cell r="C178">
            <v>7762</v>
          </cell>
          <cell r="D178" t="str">
            <v>FALTA</v>
          </cell>
          <cell r="E178" t="str">
            <v>TUBO DE CONCRETO ARMADO PARA AGUAS PLUVIAIS, CLASSE PA-2, COM ENCAIXE PONTA E BOLSA, DIAMETRO NOMINAL DE 600 MM</v>
          </cell>
          <cell r="F178" t="str">
            <v>M</v>
          </cell>
          <cell r="G178">
            <v>145.37</v>
          </cell>
          <cell r="H178">
            <v>5</v>
          </cell>
          <cell r="I178">
            <v>0.184</v>
          </cell>
          <cell r="J178">
            <v>163.11000000000001</v>
          </cell>
          <cell r="K178">
            <v>193.12</v>
          </cell>
          <cell r="L178">
            <v>0.13969999999999999</v>
          </cell>
          <cell r="M178">
            <v>163.11000000000001</v>
          </cell>
          <cell r="N178">
            <v>185.89</v>
          </cell>
          <cell r="O178">
            <v>28073.85</v>
          </cell>
          <cell r="P178">
            <v>27022.82</v>
          </cell>
        </row>
        <row r="179">
          <cell r="A179" t="str">
            <v>3.8.4</v>
          </cell>
          <cell r="B179" t="str">
            <v>SINAPI DEZEMBRO 2025</v>
          </cell>
          <cell r="C179">
            <v>92811</v>
          </cell>
          <cell r="D179" t="str">
            <v>FALTA</v>
          </cell>
          <cell r="E179" t="str">
            <v>ASSENTAMENTO DE TUBO DE CONCRETO PARA REDES COLETORAS DE ÁGUAS PLUVIAIS, DIÂMETRO DE 600 MM, JUNTA RÍGIDA, INSTALADO EM LOCAL COM BAIXO NÍVEL DE INTERFERÊNCIAS (NÃO INCLUI FORNECIMENTO). AF_03/2024</v>
          </cell>
          <cell r="F179" t="str">
            <v>M</v>
          </cell>
          <cell r="G179">
            <v>145.37</v>
          </cell>
          <cell r="H179">
            <v>1</v>
          </cell>
          <cell r="I179">
            <v>0.2621</v>
          </cell>
          <cell r="J179">
            <v>51.98</v>
          </cell>
          <cell r="K179">
            <v>65.599999999999994</v>
          </cell>
          <cell r="L179">
            <v>0.21340000000000001</v>
          </cell>
          <cell r="M179">
            <v>54.23</v>
          </cell>
          <cell r="N179">
            <v>65.8</v>
          </cell>
          <cell r="O179">
            <v>9536.27</v>
          </cell>
          <cell r="P179">
            <v>9565.34</v>
          </cell>
        </row>
        <row r="180">
          <cell r="A180" t="str">
            <v>3.8.5</v>
          </cell>
          <cell r="B180" t="str">
            <v>SINAPI-I DEZEMBRO 2025</v>
          </cell>
          <cell r="C180">
            <v>12572</v>
          </cell>
          <cell r="D180" t="str">
            <v>FALTA</v>
          </cell>
          <cell r="E180" t="str">
            <v>TUBO DE CONCRETO ARMADO PARA AGUAS PLUVIAIS, CLASSE PA-3, COM ENCAIXE PONTA E BOLSA, DIAMETRO NOMINAL DE 1000 MM</v>
          </cell>
          <cell r="F180" t="str">
            <v>M</v>
          </cell>
          <cell r="G180">
            <v>145.37</v>
          </cell>
          <cell r="H180">
            <v>5</v>
          </cell>
          <cell r="I180">
            <v>0.184</v>
          </cell>
          <cell r="J180">
            <v>513.44000000000005</v>
          </cell>
          <cell r="K180">
            <v>607.91</v>
          </cell>
          <cell r="L180">
            <v>0.13969999999999999</v>
          </cell>
          <cell r="M180">
            <v>513.44000000000005</v>
          </cell>
          <cell r="N180">
            <v>585.16</v>
          </cell>
          <cell r="O180">
            <v>88371.87</v>
          </cell>
          <cell r="P180">
            <v>85064.7</v>
          </cell>
        </row>
        <row r="181">
          <cell r="A181" t="str">
            <v>3.8.6</v>
          </cell>
          <cell r="B181" t="str">
            <v>SINAPI DEZEMBRO 2025</v>
          </cell>
          <cell r="C181">
            <v>92815</v>
          </cell>
          <cell r="D181" t="str">
            <v>FALTA</v>
          </cell>
          <cell r="E181" t="str">
            <v>ASSENTAMENTO DE TUBO DE CONCRETO PARA REDES COLETORAS DE ÁGUAS PLUVIAIS, DIÂMETRO DE 1000 MM, JUNTA RÍGIDA, INSTALADO EM LOCAL COM BAIXO NÍVEL DE INTERFERÊNCIAS (NÃO INCLUI FORNECIMENTO). AF_03/2024</v>
          </cell>
          <cell r="F181" t="str">
            <v>M</v>
          </cell>
          <cell r="G181">
            <v>145.37</v>
          </cell>
          <cell r="H181">
            <v>1</v>
          </cell>
          <cell r="I181">
            <v>0.2621</v>
          </cell>
          <cell r="J181">
            <v>94.15</v>
          </cell>
          <cell r="K181">
            <v>118.82</v>
          </cell>
          <cell r="L181">
            <v>0.21340000000000001</v>
          </cell>
          <cell r="M181">
            <v>98.12</v>
          </cell>
          <cell r="N181">
            <v>119.05</v>
          </cell>
          <cell r="O181">
            <v>17272.86</v>
          </cell>
          <cell r="P181">
            <v>17306.29</v>
          </cell>
        </row>
        <row r="182">
          <cell r="A182" t="str">
            <v>3.8.7</v>
          </cell>
          <cell r="B182" t="str">
            <v>SINAPI DEZEMBRO 2025</v>
          </cell>
          <cell r="C182">
            <v>102329</v>
          </cell>
          <cell r="D182" t="str">
            <v>FALTA</v>
          </cell>
          <cell r="E182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F182" t="str">
            <v>M3</v>
          </cell>
          <cell r="G182">
            <v>392.48</v>
          </cell>
          <cell r="H182">
            <v>1</v>
          </cell>
          <cell r="I182">
            <v>0.2621</v>
          </cell>
          <cell r="J182">
            <v>8.92</v>
          </cell>
          <cell r="K182">
            <v>11.25</v>
          </cell>
          <cell r="L182">
            <v>0.21340000000000001</v>
          </cell>
          <cell r="M182">
            <v>9.2200000000000006</v>
          </cell>
          <cell r="N182">
            <v>11.18</v>
          </cell>
          <cell r="O182">
            <v>4415.3999999999996</v>
          </cell>
          <cell r="P182">
            <v>4387.92</v>
          </cell>
        </row>
        <row r="183">
          <cell r="A183" t="str">
            <v>3.8.8</v>
          </cell>
          <cell r="B183" t="str">
            <v>SINAPI DEZEMBRO 2025</v>
          </cell>
          <cell r="C183">
            <v>94342</v>
          </cell>
          <cell r="D183" t="str">
            <v>431162 - 0</v>
          </cell>
          <cell r="E183" t="str">
            <v>ATERRO MANUAL DE VALAS COM AREIA PARA ATERRO. AF_08/2023</v>
          </cell>
          <cell r="F183" t="str">
            <v>M3</v>
          </cell>
          <cell r="G183">
            <v>218.05</v>
          </cell>
          <cell r="H183">
            <v>1</v>
          </cell>
          <cell r="I183">
            <v>0.2621</v>
          </cell>
          <cell r="J183">
            <v>126.29</v>
          </cell>
          <cell r="K183">
            <v>159.38999999999999</v>
          </cell>
          <cell r="L183">
            <v>0.21340000000000001</v>
          </cell>
          <cell r="M183">
            <v>128.15</v>
          </cell>
          <cell r="N183">
            <v>155.49</v>
          </cell>
          <cell r="O183">
            <v>34754.980000000003</v>
          </cell>
          <cell r="P183">
            <v>33904.589999999997</v>
          </cell>
        </row>
        <row r="184">
          <cell r="A184" t="str">
            <v>3.8.9</v>
          </cell>
          <cell r="B184" t="str">
            <v>SINAPI DEZEMBRO 2025</v>
          </cell>
          <cell r="C184">
            <v>100975</v>
          </cell>
          <cell r="D184" t="str">
            <v>FALTA</v>
          </cell>
          <cell r="E184" t="str">
            <v>CARGA, MANOBRA E DESCARGA DE SOLOS E MATERIAIS GRANULARES EM CAMINHÃO BASCULANTE 14 M³ - CARGA COM PÁ CARREGADEIRA (CAÇAMBA DE 1,7 A 2,8 M³ / 128 HP) E DESCARGA LIVRE (UNIDADE: M3). AF_07/2020</v>
          </cell>
          <cell r="F184" t="str">
            <v>M3</v>
          </cell>
          <cell r="G184">
            <v>490.6</v>
          </cell>
          <cell r="H184">
            <v>1</v>
          </cell>
          <cell r="I184">
            <v>0.2621</v>
          </cell>
          <cell r="J184">
            <v>8.4700000000000006</v>
          </cell>
          <cell r="K184">
            <v>10.68</v>
          </cell>
          <cell r="L184">
            <v>0.21340000000000001</v>
          </cell>
          <cell r="M184">
            <v>8.59</v>
          </cell>
          <cell r="N184">
            <v>10.42</v>
          </cell>
          <cell r="O184">
            <v>5239.6000000000004</v>
          </cell>
          <cell r="P184">
            <v>5112.05</v>
          </cell>
        </row>
        <row r="185">
          <cell r="A185" t="str">
            <v>3.8.10</v>
          </cell>
          <cell r="B185" t="str">
            <v>SINAPI DEZEMBRO 2025</v>
          </cell>
          <cell r="C185">
            <v>95876</v>
          </cell>
          <cell r="D185" t="str">
            <v>FALTA</v>
          </cell>
          <cell r="E185" t="str">
            <v>TRANSPORTE COM CAMINHÃO BASCULANTE DE 14 M³, EM VIA URBANA PAVIMENTADA, DMT ATÉ 30 KM (UNIDADE: M3XKM). AF_07/2020</v>
          </cell>
          <cell r="F185" t="str">
            <v>M3XKM</v>
          </cell>
          <cell r="G185">
            <v>7359</v>
          </cell>
          <cell r="H185">
            <v>1</v>
          </cell>
          <cell r="I185">
            <v>0.2621</v>
          </cell>
          <cell r="J185">
            <v>2.16</v>
          </cell>
          <cell r="K185">
            <v>2.72</v>
          </cell>
          <cell r="L185">
            <v>0.21340000000000001</v>
          </cell>
          <cell r="M185">
            <v>2.17</v>
          </cell>
          <cell r="N185">
            <v>2.63</v>
          </cell>
          <cell r="O185">
            <v>20016.48</v>
          </cell>
          <cell r="P185">
            <v>19354.169999999998</v>
          </cell>
        </row>
        <row r="186">
          <cell r="A186" t="str">
            <v>3.8.11</v>
          </cell>
          <cell r="B186" t="str">
            <v>SINAPI DEZEMBRO 2025</v>
          </cell>
          <cell r="C186">
            <v>97951</v>
          </cell>
          <cell r="D186" t="str">
            <v>FALTA</v>
          </cell>
          <cell r="E186" t="str">
            <v>CAIXA PARA BOCA DE LOBO COMBINADA COM GRELHA RETANGULAR, EM ALVENARIA COM TIJOLOS CERÂMICOS MACIÇOS, DIMENSÕES INTERNAS: 1,3X1X1,2 M. AF_12/2020</v>
          </cell>
          <cell r="F186" t="str">
            <v>UN</v>
          </cell>
          <cell r="G186">
            <v>29</v>
          </cell>
          <cell r="H186">
            <v>1</v>
          </cell>
          <cell r="I186">
            <v>0.2621</v>
          </cell>
          <cell r="J186">
            <v>2721.37</v>
          </cell>
          <cell r="K186">
            <v>3434.64</v>
          </cell>
          <cell r="L186">
            <v>0.21340000000000001</v>
          </cell>
          <cell r="M186">
            <v>2817.93</v>
          </cell>
          <cell r="N186">
            <v>3419.27</v>
          </cell>
          <cell r="O186">
            <v>99604.56</v>
          </cell>
          <cell r="P186">
            <v>99158.83</v>
          </cell>
        </row>
        <row r="187">
          <cell r="A187" t="str">
            <v>3.8.12</v>
          </cell>
          <cell r="B187" t="str">
            <v>SICRO OUTUBRO / 2025</v>
          </cell>
          <cell r="C187">
            <v>804121</v>
          </cell>
          <cell r="D187" t="str">
            <v>589545 - 6</v>
          </cell>
          <cell r="E187" t="str">
            <v>BOCA DE BSTC D = 1,00 M - ESCONSIDADE 0° - AREIA E BRITA COMERCIAIS - ALAS RETAS</v>
          </cell>
          <cell r="F187" t="str">
            <v>UN</v>
          </cell>
          <cell r="G187">
            <v>29</v>
          </cell>
          <cell r="H187">
            <v>1</v>
          </cell>
          <cell r="I187">
            <v>0.2621</v>
          </cell>
          <cell r="J187">
            <v>1918.52</v>
          </cell>
          <cell r="K187">
            <v>2421.36</v>
          </cell>
          <cell r="L187">
            <v>0.21340000000000001</v>
          </cell>
          <cell r="M187">
            <v>1968.54</v>
          </cell>
          <cell r="N187">
            <v>2388.62</v>
          </cell>
          <cell r="O187">
            <v>70219.44</v>
          </cell>
          <cell r="P187">
            <v>69269.98</v>
          </cell>
        </row>
        <row r="188">
          <cell r="A188" t="str">
            <v>3.8.13</v>
          </cell>
          <cell r="B188" t="str">
            <v>ORSE NOVEMBRO / 2025</v>
          </cell>
          <cell r="C188">
            <v>10224</v>
          </cell>
          <cell r="D188" t="str">
            <v>FALTA</v>
          </cell>
          <cell r="E188" t="str">
            <v>CANALETA DE DRENAGEM EM CONCRETO, DIMENSÕES INTERNAS 40 X 50CM, COM TAMPA DE CONCRETO, INCLUSIVE ESCAVAÇÃO MANUAL</v>
          </cell>
          <cell r="F188" t="str">
            <v>M</v>
          </cell>
          <cell r="G188">
            <v>145.37</v>
          </cell>
          <cell r="H188">
            <v>1</v>
          </cell>
          <cell r="I188">
            <v>0.2621</v>
          </cell>
          <cell r="J188">
            <v>518.71</v>
          </cell>
          <cell r="K188">
            <v>654.66</v>
          </cell>
          <cell r="L188">
            <v>0.21340000000000001</v>
          </cell>
          <cell r="M188">
            <v>518.71</v>
          </cell>
          <cell r="N188">
            <v>629.4</v>
          </cell>
          <cell r="O188">
            <v>95167.92</v>
          </cell>
          <cell r="P188">
            <v>91495.87</v>
          </cell>
        </row>
        <row r="189">
          <cell r="A189" t="str">
            <v>3.8.14</v>
          </cell>
          <cell r="B189" t="str">
            <v>SINAPI DEZEMBRO 2025</v>
          </cell>
          <cell r="C189">
            <v>89512</v>
          </cell>
          <cell r="D189" t="str">
            <v>FALTA</v>
          </cell>
          <cell r="E189" t="str">
            <v>TUBO PVC, SÉRIE R, ÁGUA PLUVIAL, DN 100 MM, FORNECIDO E INSTALADO EM RAMAL DE ENCAMINHAMENTO. AF_06/2022</v>
          </cell>
          <cell r="F189" t="str">
            <v>M</v>
          </cell>
          <cell r="G189">
            <v>290.75</v>
          </cell>
          <cell r="H189">
            <v>1</v>
          </cell>
          <cell r="I189">
            <v>0.2621</v>
          </cell>
          <cell r="J189">
            <v>44.07</v>
          </cell>
          <cell r="K189">
            <v>55.62</v>
          </cell>
          <cell r="L189">
            <v>0.21340000000000001</v>
          </cell>
          <cell r="M189">
            <v>45.83</v>
          </cell>
          <cell r="N189">
            <v>55.61</v>
          </cell>
          <cell r="O189">
            <v>16171.51</v>
          </cell>
          <cell r="P189">
            <v>16168.6</v>
          </cell>
        </row>
        <row r="190">
          <cell r="A190" t="str">
            <v>3.8.15</v>
          </cell>
          <cell r="B190" t="str">
            <v>SINAPI DEZEMBRO 2025</v>
          </cell>
          <cell r="C190">
            <v>104166</v>
          </cell>
          <cell r="D190" t="str">
            <v>FALTA</v>
          </cell>
          <cell r="E190" t="str">
            <v>TUBO PVC, SÉRIE R, ÁGUA PLUVIAL, DN 150 MM, FORNECIDO E INSTALADO EM RAMAL DE ENCAMINHAMENTO. AF_06/2022</v>
          </cell>
          <cell r="F190" t="str">
            <v>M</v>
          </cell>
          <cell r="G190">
            <v>174.45</v>
          </cell>
          <cell r="H190">
            <v>1</v>
          </cell>
          <cell r="I190">
            <v>0.2621</v>
          </cell>
          <cell r="J190">
            <v>63.63</v>
          </cell>
          <cell r="K190">
            <v>80.3</v>
          </cell>
          <cell r="L190">
            <v>0.21340000000000001</v>
          </cell>
          <cell r="M190">
            <v>64.73</v>
          </cell>
          <cell r="N190">
            <v>78.540000000000006</v>
          </cell>
          <cell r="O190">
            <v>14008.33</v>
          </cell>
          <cell r="P190">
            <v>13701.3</v>
          </cell>
        </row>
        <row r="191">
          <cell r="A191" t="str">
            <v>3.8.16</v>
          </cell>
          <cell r="B191" t="str">
            <v>SINAPI DEZEMBRO 2025</v>
          </cell>
          <cell r="C191">
            <v>99251</v>
          </cell>
          <cell r="D191" t="str">
            <v>FALTA</v>
          </cell>
          <cell r="E191" t="str">
            <v>CAIXA ENTERRADA HIDRÁULICA RETANGULAR EM ALVENARIA COM TIJOLOS CERÂMICOS MACIÇOS, DIMENSÕES INTERNAS: 0,4X0,4X0,4 M PARA REDE DE DRENAGEM. AF_12/2020</v>
          </cell>
          <cell r="F191" t="str">
            <v>UN</v>
          </cell>
          <cell r="G191">
            <v>78</v>
          </cell>
          <cell r="H191">
            <v>1</v>
          </cell>
          <cell r="I191">
            <v>0.2621</v>
          </cell>
          <cell r="J191">
            <v>277.70999999999998</v>
          </cell>
          <cell r="K191">
            <v>350.49</v>
          </cell>
          <cell r="L191">
            <v>0.21340000000000001</v>
          </cell>
          <cell r="M191">
            <v>292.12</v>
          </cell>
          <cell r="N191">
            <v>354.45</v>
          </cell>
          <cell r="O191">
            <v>27338.22</v>
          </cell>
          <cell r="P191">
            <v>27647.1</v>
          </cell>
        </row>
        <row r="192">
          <cell r="A192" t="str">
            <v>3.9</v>
          </cell>
          <cell r="E192" t="str">
            <v>SINALIZAÇÃO VIÁRIA VERTICAL</v>
          </cell>
          <cell r="O192">
            <v>144009.88</v>
          </cell>
          <cell r="P192">
            <v>139931.57999999999</v>
          </cell>
        </row>
        <row r="193">
          <cell r="A193" t="str">
            <v>3.9.1</v>
          </cell>
          <cell r="B193" t="str">
            <v>SICRO OUTUBRO / 2025</v>
          </cell>
          <cell r="C193">
            <v>5213444</v>
          </cell>
          <cell r="D193" t="str">
            <v>556854 - 4</v>
          </cell>
          <cell r="E193" t="str">
            <v>PLACA DE REGULAMENTAÇÃO EM AÇO, R1 LADO 0,248 M - PELÍCULA RETRORREFLETIVA TIPO I + SI - FORNECIMENTO E IMPLANTAÇÃO</v>
          </cell>
          <cell r="F193" t="str">
            <v>UN</v>
          </cell>
          <cell r="G193">
            <v>45</v>
          </cell>
          <cell r="H193">
            <v>1</v>
          </cell>
          <cell r="I193">
            <v>0.2621</v>
          </cell>
          <cell r="J193">
            <v>290.60000000000002</v>
          </cell>
          <cell r="K193">
            <v>366.76</v>
          </cell>
          <cell r="L193">
            <v>0.21340000000000001</v>
          </cell>
          <cell r="M193">
            <v>294.85000000000002</v>
          </cell>
          <cell r="N193">
            <v>357.77</v>
          </cell>
          <cell r="O193">
            <v>16504.2</v>
          </cell>
          <cell r="P193">
            <v>16099.65</v>
          </cell>
        </row>
        <row r="194">
          <cell r="A194" t="str">
            <v>3.9.2</v>
          </cell>
          <cell r="B194" t="str">
            <v>SICRO OUTUBRO / 2025</v>
          </cell>
          <cell r="C194">
            <v>5213855</v>
          </cell>
          <cell r="D194" t="str">
            <v>563840 - 2</v>
          </cell>
          <cell r="E194" t="str">
            <v>SUPORTE METÁLICO GALVANIZADO PARA PLACA DE REGULAMENTAÇÃO - R1 - LADO DE 0,248 M - FORNECIMENTO E IMPLANTAÇÃO</v>
          </cell>
          <cell r="F194" t="str">
            <v>UN</v>
          </cell>
          <cell r="G194">
            <v>45</v>
          </cell>
          <cell r="H194">
            <v>1</v>
          </cell>
          <cell r="I194">
            <v>0.2621</v>
          </cell>
          <cell r="J194">
            <v>435.57</v>
          </cell>
          <cell r="K194">
            <v>549.73</v>
          </cell>
          <cell r="L194">
            <v>0.21340000000000001</v>
          </cell>
          <cell r="M194">
            <v>437.6</v>
          </cell>
          <cell r="N194">
            <v>530.98</v>
          </cell>
          <cell r="O194">
            <v>24737.85</v>
          </cell>
          <cell r="P194">
            <v>23894.1</v>
          </cell>
        </row>
        <row r="195">
          <cell r="A195" t="str">
            <v>3.9.3</v>
          </cell>
          <cell r="B195" t="str">
            <v>SICRO OUTUBRO / 2025</v>
          </cell>
          <cell r="C195">
            <v>5213464</v>
          </cell>
          <cell r="D195" t="str">
            <v>556853 - 6</v>
          </cell>
          <cell r="E195" t="str">
            <v>PLACA DE ADVERTÊNCIA EM AÇO, LADO DE 0,60 M - PELÍCULA RETRORREFLETIVA TIPO I + SI - FORNECIMENTO E IMPLANTAÇÃO</v>
          </cell>
          <cell r="F195" t="str">
            <v>UN</v>
          </cell>
          <cell r="G195">
            <v>18</v>
          </cell>
          <cell r="H195">
            <v>1</v>
          </cell>
          <cell r="I195">
            <v>0.2621</v>
          </cell>
          <cell r="J195">
            <v>290.57</v>
          </cell>
          <cell r="K195">
            <v>366.72</v>
          </cell>
          <cell r="L195">
            <v>0.21340000000000001</v>
          </cell>
          <cell r="M195">
            <v>294.83</v>
          </cell>
          <cell r="N195">
            <v>357.74</v>
          </cell>
          <cell r="O195">
            <v>6600.96</v>
          </cell>
          <cell r="P195">
            <v>6439.32</v>
          </cell>
        </row>
        <row r="196">
          <cell r="A196" t="str">
            <v>3.9.4</v>
          </cell>
          <cell r="B196" t="str">
            <v>SICRO OUTUBRO / 2025</v>
          </cell>
          <cell r="C196">
            <v>5213863</v>
          </cell>
          <cell r="D196" t="str">
            <v>563839 - 9</v>
          </cell>
          <cell r="E196" t="str">
            <v>SUPORTE METÁLICO GALVANIZADO PARA PLACA DE ADVERTÊNCIA OU REGULAMENTAÇÃO - LADO OU DIÂMETRO DE 0,60 M - FORNECIMENTO E IMPLANTAÇÃO</v>
          </cell>
          <cell r="F196" t="str">
            <v>UN</v>
          </cell>
          <cell r="G196">
            <v>63</v>
          </cell>
          <cell r="H196">
            <v>1</v>
          </cell>
          <cell r="I196">
            <v>0.2621</v>
          </cell>
          <cell r="J196">
            <v>484.52</v>
          </cell>
          <cell r="K196">
            <v>611.51</v>
          </cell>
          <cell r="L196">
            <v>0.21340000000000001</v>
          </cell>
          <cell r="M196">
            <v>486.77</v>
          </cell>
          <cell r="N196">
            <v>590.64</v>
          </cell>
          <cell r="O196">
            <v>38525.129999999997</v>
          </cell>
          <cell r="P196">
            <v>37210.32</v>
          </cell>
        </row>
        <row r="197">
          <cell r="A197" t="str">
            <v>3.9.5</v>
          </cell>
          <cell r="B197" t="str">
            <v>SICRO OUTUBRO / 2025</v>
          </cell>
          <cell r="C197">
            <v>5213440</v>
          </cell>
          <cell r="D197" t="str">
            <v>509149 - 7</v>
          </cell>
          <cell r="E197" t="str">
            <v>PLACA DE REGULAMENTAÇÃO EM AÇO D = 0,60 M - PELÍCULA RETRORREFLETIVA TIPO I + SI - FORNECIMENTO E IMPLANTAÇÃO</v>
          </cell>
          <cell r="F197" t="str">
            <v>UN</v>
          </cell>
          <cell r="G197">
            <v>45</v>
          </cell>
          <cell r="H197">
            <v>1</v>
          </cell>
          <cell r="I197">
            <v>0.2621</v>
          </cell>
          <cell r="J197">
            <v>290.52999999999997</v>
          </cell>
          <cell r="K197">
            <v>366.67</v>
          </cell>
          <cell r="L197">
            <v>0.21340000000000001</v>
          </cell>
          <cell r="M197">
            <v>294.79000000000002</v>
          </cell>
          <cell r="N197">
            <v>357.69</v>
          </cell>
          <cell r="O197">
            <v>16500.150000000001</v>
          </cell>
          <cell r="P197">
            <v>16096.05</v>
          </cell>
        </row>
        <row r="198">
          <cell r="A198" t="str">
            <v>3.9.6</v>
          </cell>
          <cell r="B198" t="str">
            <v>SICRO OUTUBRO / 2025</v>
          </cell>
          <cell r="C198">
            <v>5213448</v>
          </cell>
          <cell r="D198" t="str">
            <v>608292 - 0</v>
          </cell>
          <cell r="E198" t="str">
            <v>PLACA DE REGULAMENTAÇÃO EM AÇO, R2 LADO 0,60 M - PELÍCULA RETRORREFLETIVA TIPO I + SI - FORNECIMENTO E IMPLANTAÇÃO</v>
          </cell>
          <cell r="F198" t="str">
            <v>UN</v>
          </cell>
          <cell r="G198">
            <v>6</v>
          </cell>
          <cell r="H198">
            <v>1</v>
          </cell>
          <cell r="I198">
            <v>0.2621</v>
          </cell>
          <cell r="J198">
            <v>199.32</v>
          </cell>
          <cell r="K198">
            <v>251.56</v>
          </cell>
          <cell r="L198">
            <v>0.21340000000000001</v>
          </cell>
          <cell r="M198">
            <v>203.09</v>
          </cell>
          <cell r="N198">
            <v>246.42</v>
          </cell>
          <cell r="O198">
            <v>1509.36</v>
          </cell>
          <cell r="P198">
            <v>1478.52</v>
          </cell>
        </row>
        <row r="199">
          <cell r="A199" t="str">
            <v>3.9.7</v>
          </cell>
          <cell r="B199" t="str">
            <v>SICRO OUTUBRO / 2025</v>
          </cell>
          <cell r="C199">
            <v>5213859</v>
          </cell>
          <cell r="D199" t="str">
            <v>608288 - 2</v>
          </cell>
          <cell r="E199" t="str">
            <v>SUPORTE METÁLICO GALVANIZADO PARA PLACA DE REGULAMENTAÇÃO - R2 - LADO DE 0,60 M - FORNECIMENTO E IMPLANTAÇÃO</v>
          </cell>
          <cell r="F199" t="str">
            <v>UN</v>
          </cell>
          <cell r="G199">
            <v>6</v>
          </cell>
          <cell r="H199">
            <v>1</v>
          </cell>
          <cell r="I199">
            <v>0.2621</v>
          </cell>
          <cell r="J199">
            <v>479.01</v>
          </cell>
          <cell r="K199">
            <v>604.54999999999995</v>
          </cell>
          <cell r="L199">
            <v>0.21340000000000001</v>
          </cell>
          <cell r="M199">
            <v>481</v>
          </cell>
          <cell r="N199">
            <v>583.64</v>
          </cell>
          <cell r="O199">
            <v>3627.3</v>
          </cell>
          <cell r="P199">
            <v>3501.84</v>
          </cell>
        </row>
        <row r="200">
          <cell r="A200" t="str">
            <v>3.9.8</v>
          </cell>
          <cell r="B200" t="str">
            <v>COMPOSIÇÃO</v>
          </cell>
          <cell r="C200" t="str">
            <v>CPU 006</v>
          </cell>
          <cell r="D200" t="str">
            <v>FALTA</v>
          </cell>
          <cell r="E200" t="str">
            <v>COLOCAÇÃO DE PLACA DE IDENTIFICAÇÃO DE RUAS, TIPO TOTEM, COMPOSTO POR TUBO DE AÇO GALVANIZADO COM DIÂMETRO 2"E H= 2,50M COM 3 PLACAS EM CHAPA DE AÇO, SENDO DUAS  COM DIMENSÕES  DE 45,00 X 20,00CM E UMA COM DIMENSÃO DE 45,00 X 45,00</v>
          </cell>
          <cell r="F200" t="str">
            <v>UN</v>
          </cell>
          <cell r="G200">
            <v>16</v>
          </cell>
          <cell r="H200">
            <v>1</v>
          </cell>
          <cell r="I200">
            <v>0.2621</v>
          </cell>
          <cell r="J200">
            <v>757.97</v>
          </cell>
          <cell r="K200">
            <v>956.63</v>
          </cell>
          <cell r="L200">
            <v>0.21340000000000001</v>
          </cell>
          <cell r="M200">
            <v>770.91</v>
          </cell>
          <cell r="N200">
            <v>935.42</v>
          </cell>
          <cell r="O200">
            <v>15306.08</v>
          </cell>
          <cell r="P200">
            <v>14966.72</v>
          </cell>
        </row>
        <row r="201">
          <cell r="A201" t="str">
            <v>3.9.9</v>
          </cell>
          <cell r="B201" t="str">
            <v>COMPOSIÇÃO</v>
          </cell>
          <cell r="C201" t="str">
            <v>CPU 007</v>
          </cell>
          <cell r="D201" t="str">
            <v>FALTA</v>
          </cell>
          <cell r="E201" t="str">
            <v>COLOCAÇÃO DE PLACA DE IDENTIFICAÇÃO DE RUAS, TIPO TOTEM, COMPOSTO POR TUBO DE AÇO GALVANIZADO COM DIÂMETRO 2"E H= 2,50M COM 2 PLACAS EM CHAPA DE AÇO, SENDO UMA  COM DIMENSÕES  DE 45,00 X 20,00CM E UMA COM DIMENSÃO DE 45,00 X 45,00</v>
          </cell>
          <cell r="F201" t="str">
            <v>UN</v>
          </cell>
          <cell r="G201">
            <v>23</v>
          </cell>
          <cell r="H201">
            <v>1</v>
          </cell>
          <cell r="I201">
            <v>0.2621</v>
          </cell>
          <cell r="J201">
            <v>713.06</v>
          </cell>
          <cell r="K201">
            <v>899.95</v>
          </cell>
          <cell r="L201">
            <v>0.21340000000000001</v>
          </cell>
          <cell r="M201">
            <v>725.42</v>
          </cell>
          <cell r="N201">
            <v>880.22</v>
          </cell>
          <cell r="O201">
            <v>20698.849999999999</v>
          </cell>
          <cell r="P201">
            <v>20245.060000000001</v>
          </cell>
        </row>
        <row r="202">
          <cell r="A202" t="str">
            <v>3.10</v>
          </cell>
          <cell r="E202" t="str">
            <v>SERVIÇOS COMPLEMENTARES E SINALIZAÇÃO DE OBRA</v>
          </cell>
          <cell r="O202">
            <v>196722.53</v>
          </cell>
          <cell r="P202">
            <v>192930.64</v>
          </cell>
        </row>
        <row r="203">
          <cell r="A203" t="str">
            <v>3.10.1</v>
          </cell>
          <cell r="B203" t="str">
            <v>SINAPI-I DEZEMBRO 2025</v>
          </cell>
          <cell r="C203">
            <v>10848</v>
          </cell>
          <cell r="D203" t="str">
            <v>FALTA</v>
          </cell>
          <cell r="E203" t="str">
            <v>PLACA DE INAUGURACAO METALICA, *40* CM X *60* CM</v>
          </cell>
          <cell r="F203" t="str">
            <v>UN</v>
          </cell>
          <cell r="G203">
            <v>7</v>
          </cell>
          <cell r="H203">
            <v>5</v>
          </cell>
          <cell r="I203">
            <v>0.184</v>
          </cell>
          <cell r="J203">
            <v>1206.01</v>
          </cell>
          <cell r="K203">
            <v>1427.91</v>
          </cell>
          <cell r="L203">
            <v>0.13969999999999999</v>
          </cell>
          <cell r="M203">
            <v>1206.01</v>
          </cell>
          <cell r="N203">
            <v>1374.48</v>
          </cell>
          <cell r="O203">
            <v>9995.3700000000008</v>
          </cell>
          <cell r="P203">
            <v>9621.36</v>
          </cell>
        </row>
        <row r="204">
          <cell r="A204" t="str">
            <v>3.10.2</v>
          </cell>
          <cell r="B204" t="str">
            <v>SICRO OUTUBRO / 2025</v>
          </cell>
          <cell r="C204">
            <v>5213834</v>
          </cell>
          <cell r="D204" t="str">
            <v>FALTA</v>
          </cell>
          <cell r="E204" t="str">
            <v>BARREIRA PLÁSTICA PARA CANALIZAÇÃO DE TRÂNSITO - 60 X 45 X 60 CM - UTILIZAÇÃO DE 600 CICLOS - FORNECIMENTO, 01 IMPLANTAÇÃO E 01 RETIRADA DIÁRIA</v>
          </cell>
          <cell r="F204" t="str">
            <v>UN.DIA</v>
          </cell>
          <cell r="G204">
            <v>968</v>
          </cell>
          <cell r="H204">
            <v>1</v>
          </cell>
          <cell r="I204">
            <v>0.2621</v>
          </cell>
          <cell r="J204">
            <v>7.59</v>
          </cell>
          <cell r="K204">
            <v>9.57</v>
          </cell>
          <cell r="L204">
            <v>0.21340000000000001</v>
          </cell>
          <cell r="M204">
            <v>7.77</v>
          </cell>
          <cell r="N204">
            <v>9.42</v>
          </cell>
          <cell r="O204">
            <v>9263.76</v>
          </cell>
          <cell r="P204">
            <v>9118.56</v>
          </cell>
        </row>
        <row r="205">
          <cell r="A205" t="str">
            <v>3.10.3</v>
          </cell>
          <cell r="B205" t="str">
            <v>SICRO OUTUBRO / 2025</v>
          </cell>
          <cell r="C205">
            <v>5213838</v>
          </cell>
          <cell r="D205" t="str">
            <v>514990 - 8</v>
          </cell>
          <cell r="E205" t="str">
            <v>CILINDRO CANALIZADOR DE TRÁFEGO COM BASE QUADRADA DE 111 X 56 X 56 CM - UTILIZAÇÃO DE 600 CICLOS - FORNECIMENTO, 01 IMPLANTAÇÃO E 01 RETIRADA DIÁRIA</v>
          </cell>
          <cell r="F205" t="str">
            <v>UN.DIA</v>
          </cell>
          <cell r="G205">
            <v>968</v>
          </cell>
          <cell r="H205">
            <v>1</v>
          </cell>
          <cell r="I205">
            <v>0.2621</v>
          </cell>
          <cell r="J205">
            <v>5.16</v>
          </cell>
          <cell r="K205">
            <v>6.51</v>
          </cell>
          <cell r="L205">
            <v>0.21340000000000001</v>
          </cell>
          <cell r="M205">
            <v>5.29</v>
          </cell>
          <cell r="N205">
            <v>6.41</v>
          </cell>
          <cell r="O205">
            <v>6301.68</v>
          </cell>
          <cell r="P205">
            <v>6204.88</v>
          </cell>
        </row>
        <row r="206">
          <cell r="A206" t="str">
            <v>3.10.4</v>
          </cell>
          <cell r="B206" t="str">
            <v>SINAPI DEZEMBRO 2025</v>
          </cell>
          <cell r="C206">
            <v>104790</v>
          </cell>
          <cell r="D206" t="str">
            <v>FALTA</v>
          </cell>
          <cell r="E206" t="str">
            <v>DEMOLIÇÃO DE PISO DE CONCRETO SIMPLES, DE FORMA MECANIZADA COM MARTELETE, SEM REAPROVEITAMENTO. AF_09/2023</v>
          </cell>
          <cell r="F206" t="str">
            <v>M3</v>
          </cell>
          <cell r="G206">
            <v>2.06</v>
          </cell>
          <cell r="H206">
            <v>1</v>
          </cell>
          <cell r="I206">
            <v>0.2621</v>
          </cell>
          <cell r="J206">
            <v>100.24</v>
          </cell>
          <cell r="K206">
            <v>126.51</v>
          </cell>
          <cell r="L206">
            <v>0.21340000000000001</v>
          </cell>
          <cell r="M206">
            <v>104.79</v>
          </cell>
          <cell r="N206">
            <v>127.15</v>
          </cell>
          <cell r="O206">
            <v>260.61</v>
          </cell>
          <cell r="P206">
            <v>261.92</v>
          </cell>
        </row>
        <row r="207">
          <cell r="A207" t="str">
            <v>3.10.5</v>
          </cell>
          <cell r="B207" t="str">
            <v>SICRO OUTUBRO / 2025</v>
          </cell>
          <cell r="C207">
            <v>5219544</v>
          </cell>
          <cell r="D207" t="str">
            <v>612624 - 3</v>
          </cell>
          <cell r="E207" t="str">
            <v>CAVALETE EM PERFIL METÁLICO PARA PLACA DE SINALIZAÇÃO - 1,00 M X 1,00 M - CONFECÇÃO</v>
          </cell>
          <cell r="F207" t="str">
            <v>UN</v>
          </cell>
          <cell r="G207">
            <v>40</v>
          </cell>
          <cell r="H207">
            <v>1</v>
          </cell>
          <cell r="I207">
            <v>0.2621</v>
          </cell>
          <cell r="J207">
            <v>244.47</v>
          </cell>
          <cell r="K207">
            <v>308.54000000000002</v>
          </cell>
          <cell r="L207">
            <v>0.21340000000000001</v>
          </cell>
          <cell r="M207">
            <v>245.77</v>
          </cell>
          <cell r="N207">
            <v>298.20999999999998</v>
          </cell>
          <cell r="O207">
            <v>12341.6</v>
          </cell>
          <cell r="P207">
            <v>11928.4</v>
          </cell>
        </row>
        <row r="208">
          <cell r="A208" t="str">
            <v>3.10.6</v>
          </cell>
          <cell r="B208" t="str">
            <v>SICRO OUTUBRO / 2025</v>
          </cell>
          <cell r="C208">
            <v>5213417</v>
          </cell>
          <cell r="D208" t="str">
            <v>612623 - 5</v>
          </cell>
          <cell r="E208" t="str">
            <v>PLACA EM AÇO Nº 16 GALVANIZADO COM PELÍCULA RETRORREFLETIVA TIPO I + III - CONFECÇÃO</v>
          </cell>
          <cell r="F208" t="str">
            <v>M²</v>
          </cell>
          <cell r="G208">
            <v>32</v>
          </cell>
          <cell r="H208">
            <v>1</v>
          </cell>
          <cell r="I208">
            <v>0.2621</v>
          </cell>
          <cell r="J208">
            <v>440.08</v>
          </cell>
          <cell r="K208">
            <v>555.41999999999996</v>
          </cell>
          <cell r="L208">
            <v>0.21340000000000001</v>
          </cell>
          <cell r="M208">
            <v>443.5</v>
          </cell>
          <cell r="N208">
            <v>538.14</v>
          </cell>
          <cell r="O208">
            <v>17773.439999999999</v>
          </cell>
          <cell r="P208">
            <v>17220.48</v>
          </cell>
        </row>
        <row r="209">
          <cell r="A209" t="str">
            <v>3.10.7</v>
          </cell>
          <cell r="B209" t="str">
            <v>SICRO OUTUBRO / 2025</v>
          </cell>
          <cell r="C209">
            <v>5502972</v>
          </cell>
          <cell r="D209" t="str">
            <v>FALTA</v>
          </cell>
          <cell r="E209" t="str">
            <v>ESCAVAÇÃO DE VALA EM MATERIAL DE 3ª CATEGORIA - RESISTÊNCIA À COMPRESSÃO ACIMA DE 110 MPA - COM ESCAVADEIRA E ROMPEDOR HIDRÁULICO 1.700 KG</v>
          </cell>
          <cell r="F209" t="str">
            <v>M³</v>
          </cell>
          <cell r="G209">
            <v>4.1500000000000004</v>
          </cell>
          <cell r="H209">
            <v>1</v>
          </cell>
          <cell r="I209">
            <v>0.2621</v>
          </cell>
          <cell r="J209">
            <v>207.99</v>
          </cell>
          <cell r="K209">
            <v>262.5</v>
          </cell>
          <cell r="L209">
            <v>0.21340000000000001</v>
          </cell>
          <cell r="M209">
            <v>208.84</v>
          </cell>
          <cell r="N209">
            <v>253.4</v>
          </cell>
          <cell r="O209">
            <v>1089.3699999999999</v>
          </cell>
          <cell r="P209">
            <v>1051.6099999999999</v>
          </cell>
        </row>
        <row r="210">
          <cell r="A210" t="str">
            <v>3.10.8</v>
          </cell>
          <cell r="B210" t="str">
            <v>SINAPI DEZEMBRO 2025</v>
          </cell>
          <cell r="C210">
            <v>103310</v>
          </cell>
          <cell r="D210" t="str">
            <v>FALTA</v>
          </cell>
          <cell r="E210" t="str">
            <v>INSTALAÇÃO DE LIXEIRA METÁLICA DUPLA, CAPACIDADE DE 60 L, EM TUBO DE AÇO CARBONO E CESTOS EM CHAPA DE AÇO COM PINTURA ELETROSTÁTICA, SOBRE SOLO. AF_11/2021</v>
          </cell>
          <cell r="F210" t="str">
            <v>UN</v>
          </cell>
          <cell r="G210">
            <v>60</v>
          </cell>
          <cell r="H210">
            <v>1</v>
          </cell>
          <cell r="I210">
            <v>0.2621</v>
          </cell>
          <cell r="J210">
            <v>1288.1199999999999</v>
          </cell>
          <cell r="K210">
            <v>1625.73</v>
          </cell>
          <cell r="L210">
            <v>0.21340000000000001</v>
          </cell>
          <cell r="M210">
            <v>1291.54</v>
          </cell>
          <cell r="N210">
            <v>1567.15</v>
          </cell>
          <cell r="O210">
            <v>97543.8</v>
          </cell>
          <cell r="P210">
            <v>94029</v>
          </cell>
        </row>
        <row r="211">
          <cell r="A211" t="str">
            <v>3.10.9</v>
          </cell>
          <cell r="B211" t="str">
            <v>SICRO OUTUBRO / 2025</v>
          </cell>
          <cell r="C211">
            <v>5213850</v>
          </cell>
          <cell r="D211" t="str">
            <v>572200 - 4</v>
          </cell>
          <cell r="E211" t="str">
            <v>OPERAÇÃO DE SINALIZAÇÃO POR BANDEIROLA DE TECIDO OU COM PLACA METÁLICA</v>
          </cell>
          <cell r="F211" t="str">
            <v>H</v>
          </cell>
          <cell r="G211">
            <v>1408</v>
          </cell>
          <cell r="H211">
            <v>1</v>
          </cell>
          <cell r="I211">
            <v>0.2621</v>
          </cell>
          <cell r="J211">
            <v>21.96</v>
          </cell>
          <cell r="K211">
            <v>27.71</v>
          </cell>
          <cell r="L211">
            <v>0.21340000000000001</v>
          </cell>
          <cell r="M211">
            <v>23.66</v>
          </cell>
          <cell r="N211">
            <v>28.7</v>
          </cell>
          <cell r="O211">
            <v>39015.68</v>
          </cell>
          <cell r="P211">
            <v>40409.599999999999</v>
          </cell>
        </row>
        <row r="212">
          <cell r="A212" t="str">
            <v>3.10.10</v>
          </cell>
          <cell r="B212" t="str">
            <v>SICRO OUTUBRO / 2025</v>
          </cell>
          <cell r="C212">
            <v>5213835</v>
          </cell>
          <cell r="D212" t="str">
            <v>498814 - 0</v>
          </cell>
          <cell r="E212" t="str">
            <v>CONE PLÁSTICO PARA CANALIZAÇÃO DE TRÂNSITO - UTILIZAÇÃO DE 150 CICLOS - FORNECIMENTO, 01 IMPLANTAÇÃO E 01 RETIRADA DIÁRIA</v>
          </cell>
          <cell r="F212" t="str">
            <v>UN.DIA</v>
          </cell>
          <cell r="G212">
            <v>660</v>
          </cell>
          <cell r="H212">
            <v>1</v>
          </cell>
          <cell r="I212">
            <v>0.2621</v>
          </cell>
          <cell r="J212">
            <v>0.75</v>
          </cell>
          <cell r="K212">
            <v>0.94</v>
          </cell>
          <cell r="L212">
            <v>0.21340000000000001</v>
          </cell>
          <cell r="M212">
            <v>0.76</v>
          </cell>
          <cell r="N212">
            <v>0.92</v>
          </cell>
          <cell r="O212">
            <v>620.4</v>
          </cell>
          <cell r="P212">
            <v>607.20000000000005</v>
          </cell>
        </row>
        <row r="213">
          <cell r="A213" t="str">
            <v>3.10.11</v>
          </cell>
          <cell r="B213" t="str">
            <v>SICRO OUTUBRO / 2025</v>
          </cell>
          <cell r="C213">
            <v>5212557</v>
          </cell>
          <cell r="D213" t="str">
            <v>566697 - 0</v>
          </cell>
          <cell r="E213" t="str">
            <v>PLACA DE REGULAMENTAÇÃO PARA SINALIZAÇÃO DE OBRAS MONTADA EM SUPORTE METÁLICO MÓVEL - D = 1,00 M - UTILIZAÇÃO DE 600 CICLOS - FORNECIMENTO, 01 IMPLANTAÇÃO E 01 RETIRADA DIÁRIA</v>
          </cell>
          <cell r="F213" t="str">
            <v>UN.DIA</v>
          </cell>
          <cell r="G213">
            <v>145</v>
          </cell>
          <cell r="H213">
            <v>1</v>
          </cell>
          <cell r="I213">
            <v>0.2621</v>
          </cell>
          <cell r="J213">
            <v>3.76</v>
          </cell>
          <cell r="K213">
            <v>4.74</v>
          </cell>
          <cell r="L213">
            <v>0.21340000000000001</v>
          </cell>
          <cell r="M213">
            <v>3.85</v>
          </cell>
          <cell r="N213">
            <v>4.67</v>
          </cell>
          <cell r="O213">
            <v>687.3</v>
          </cell>
          <cell r="P213">
            <v>677.15</v>
          </cell>
        </row>
        <row r="214">
          <cell r="A214" t="str">
            <v>3.10.12</v>
          </cell>
          <cell r="B214" t="str">
            <v>SICRO OUTUBRO / 2025</v>
          </cell>
          <cell r="C214">
            <v>5212560</v>
          </cell>
          <cell r="D214" t="str">
            <v>595122 - 4</v>
          </cell>
          <cell r="E214" t="str">
            <v>PLACA DE ADVERTÊNCIA PARA SINALIZAÇÃO DE OBRAS MONTADA EM SUPORTE METÁLICO MÓVEL, LADO 1,00 M - UTILIZAÇÃO DE 600 CICLOS - FORNECIMENTO, 01 IMPLANTAÇÃO E 01 RETIRADA DIÁRIA</v>
          </cell>
          <cell r="F214" t="str">
            <v>UN.DIA</v>
          </cell>
          <cell r="G214">
            <v>363</v>
          </cell>
          <cell r="H214">
            <v>1</v>
          </cell>
          <cell r="I214">
            <v>0.2621</v>
          </cell>
          <cell r="J214">
            <v>4</v>
          </cell>
          <cell r="K214">
            <v>5.04</v>
          </cell>
          <cell r="L214">
            <v>0.21340000000000001</v>
          </cell>
          <cell r="M214">
            <v>4.09</v>
          </cell>
          <cell r="N214">
            <v>4.96</v>
          </cell>
          <cell r="O214">
            <v>1829.52</v>
          </cell>
          <cell r="P214">
            <v>1800.48</v>
          </cell>
        </row>
        <row r="215">
          <cell r="A215" t="str">
            <v>4.</v>
          </cell>
          <cell r="E215" t="str">
            <v>EXECUÇÃO DE SERVIÇOS DE ENGENHARIA PARA PAVIMENTAÇÃO DE VIA EM BLOCO DE CONCRETO INTERTRAVADO</v>
          </cell>
          <cell r="O215">
            <v>7818813.8399999999</v>
          </cell>
          <cell r="P215">
            <v>7642867.4699999997</v>
          </cell>
        </row>
        <row r="216">
          <cell r="A216" t="str">
            <v>4.1</v>
          </cell>
          <cell r="E216" t="str">
            <v>ADMINISTRAÇÃO LOCAL</v>
          </cell>
          <cell r="O216">
            <v>395390.17</v>
          </cell>
          <cell r="P216">
            <v>413071.25</v>
          </cell>
        </row>
        <row r="217">
          <cell r="A217" t="str">
            <v>4.1.1</v>
          </cell>
          <cell r="B217" t="str">
            <v>COMPOSIÇÃO</v>
          </cell>
          <cell r="C217" t="str">
            <v>CPU 011</v>
          </cell>
          <cell r="D217" t="str">
            <v>FALTA</v>
          </cell>
          <cell r="E217" t="str">
            <v>ADMINISTRAÇÃO LOCAL PARA PAVIMENTAÇÃO EM INTERTRAVADO (12 MESES)</v>
          </cell>
          <cell r="F217" t="str">
            <v>UN</v>
          </cell>
          <cell r="G217">
            <v>1</v>
          </cell>
          <cell r="H217">
            <v>1</v>
          </cell>
          <cell r="I217">
            <v>0.2621</v>
          </cell>
          <cell r="J217">
            <v>313279.59000000003</v>
          </cell>
          <cell r="K217">
            <v>395390.17</v>
          </cell>
          <cell r="L217">
            <v>0.21340000000000001</v>
          </cell>
          <cell r="M217">
            <v>340424.64</v>
          </cell>
          <cell r="N217">
            <v>413071.25</v>
          </cell>
          <cell r="O217">
            <v>395390.17</v>
          </cell>
          <cell r="P217">
            <v>413071.25</v>
          </cell>
        </row>
        <row r="218">
          <cell r="A218" t="str">
            <v>4.2</v>
          </cell>
          <cell r="E218" t="str">
            <v>SERVIÇOS PRELIMINARES</v>
          </cell>
          <cell r="O218">
            <v>227856.24</v>
          </cell>
          <cell r="P218">
            <v>221652.67</v>
          </cell>
        </row>
        <row r="219">
          <cell r="A219" t="str">
            <v>4.2.1</v>
          </cell>
          <cell r="B219" t="str">
            <v>SINAPI DEZEMBRO 2025</v>
          </cell>
          <cell r="C219">
            <v>103689</v>
          </cell>
          <cell r="D219" t="str">
            <v>FALTA</v>
          </cell>
          <cell r="E219" t="str">
            <v>FORNECIMENTO E INSTALAÇÃO DE PLACA DE OBRA COM CHAPA GALVANIZADA E ESTRUTURA DE MADEIRA. AF_03/2022_PS</v>
          </cell>
          <cell r="F219" t="str">
            <v>M2</v>
          </cell>
          <cell r="G219">
            <v>147.41999999999999</v>
          </cell>
          <cell r="H219">
            <v>1</v>
          </cell>
          <cell r="I219">
            <v>0.2621</v>
          </cell>
          <cell r="J219">
            <v>464.96</v>
          </cell>
          <cell r="K219">
            <v>586.82000000000005</v>
          </cell>
          <cell r="L219">
            <v>0.21340000000000001</v>
          </cell>
          <cell r="M219">
            <v>468.43</v>
          </cell>
          <cell r="N219">
            <v>568.39</v>
          </cell>
          <cell r="O219">
            <v>86509</v>
          </cell>
          <cell r="P219">
            <v>83792.05</v>
          </cell>
        </row>
        <row r="220">
          <cell r="A220" t="str">
            <v>4.2.2</v>
          </cell>
          <cell r="B220" t="str">
            <v>COMPESA 2024.2</v>
          </cell>
          <cell r="C220" t="str">
            <v>01.08.42U</v>
          </cell>
          <cell r="D220" t="str">
            <v>FALTA</v>
          </cell>
          <cell r="E220" t="str">
            <v>CANTEIRO ITINERANTE COMPOSTO DE TOLDO, CONJUNTO DE MESA E CADEIRAS E BANHEIRO QUÍMICO COM LIMPEZA DIÁRIA INCLUSO COLETA E DESTINAÇÃO FINAL DE EFLUENTES</v>
          </cell>
          <cell r="F220" t="str">
            <v>MÊS</v>
          </cell>
          <cell r="G220">
            <v>22</v>
          </cell>
          <cell r="H220">
            <v>1</v>
          </cell>
          <cell r="I220">
            <v>0.2621</v>
          </cell>
          <cell r="J220">
            <v>4181.8900000000003</v>
          </cell>
          <cell r="K220">
            <v>5277.96</v>
          </cell>
          <cell r="L220">
            <v>0.21340000000000001</v>
          </cell>
          <cell r="M220">
            <v>4251.6400000000003</v>
          </cell>
          <cell r="N220">
            <v>5158.93</v>
          </cell>
          <cell r="O220">
            <v>116115.12</v>
          </cell>
          <cell r="P220">
            <v>113496.46</v>
          </cell>
        </row>
        <row r="221">
          <cell r="A221" t="str">
            <v>4.2.3</v>
          </cell>
          <cell r="B221" t="str">
            <v>ORSE NOVEMBRO / 2025</v>
          </cell>
          <cell r="C221">
            <v>4659</v>
          </cell>
          <cell r="D221" t="str">
            <v>FALTA</v>
          </cell>
          <cell r="E221" t="str">
            <v>LOCAÇÃO DE CONTAINER - REFEITÓRIO SEM BANHEIRO - 6,00 X 2,40M - REV 02_02/2022</v>
          </cell>
          <cell r="F221" t="str">
            <v>MÊS</v>
          </cell>
          <cell r="G221">
            <v>11</v>
          </cell>
          <cell r="H221">
            <v>6</v>
          </cell>
          <cell r="I221">
            <v>0.15740000000000001</v>
          </cell>
          <cell r="J221">
            <v>1800</v>
          </cell>
          <cell r="K221">
            <v>2083.3200000000002</v>
          </cell>
          <cell r="L221">
            <v>0.1142</v>
          </cell>
          <cell r="M221">
            <v>1800</v>
          </cell>
          <cell r="N221">
            <v>2005.56</v>
          </cell>
          <cell r="O221">
            <v>22916.52</v>
          </cell>
          <cell r="P221">
            <v>22061.16</v>
          </cell>
        </row>
        <row r="222">
          <cell r="A222" t="str">
            <v>4.2.4</v>
          </cell>
          <cell r="B222" t="str">
            <v>COMPESA 2024.2</v>
          </cell>
          <cell r="C222" t="str">
            <v>31.01.05U</v>
          </cell>
          <cell r="D222" t="str">
            <v>FALTA</v>
          </cell>
          <cell r="E222" t="str">
            <v>CONSERTO DE RAMAIS PREDIAIS DE ÁGUA DANIFICADOS DURANTE EXECUÇÃO DAS OBRAS.</v>
          </cell>
          <cell r="F222" t="str">
            <v>UN</v>
          </cell>
          <cell r="G222">
            <v>28</v>
          </cell>
          <cell r="H222">
            <v>1</v>
          </cell>
          <cell r="I222">
            <v>0.2621</v>
          </cell>
          <cell r="J222">
            <v>19.66</v>
          </cell>
          <cell r="K222">
            <v>24.81</v>
          </cell>
          <cell r="L222">
            <v>0.21340000000000001</v>
          </cell>
          <cell r="M222">
            <v>21.14</v>
          </cell>
          <cell r="N222">
            <v>25.65</v>
          </cell>
          <cell r="O222">
            <v>694.68</v>
          </cell>
          <cell r="P222">
            <v>718.2</v>
          </cell>
        </row>
        <row r="223">
          <cell r="A223" t="str">
            <v>4.2.5</v>
          </cell>
          <cell r="B223" t="str">
            <v>COMPESA 2024.2</v>
          </cell>
          <cell r="C223" t="str">
            <v>31.08.09U</v>
          </cell>
          <cell r="D223" t="str">
            <v>FALTA</v>
          </cell>
          <cell r="E223" t="str">
            <v>CONSERTO DE RAMAIS PREDIAIS DE ESGOTO DANIFICADOS DURANTE EXECUÇÃO DAS OBRAS.</v>
          </cell>
          <cell r="F223" t="str">
            <v>UN</v>
          </cell>
          <cell r="G223">
            <v>28</v>
          </cell>
          <cell r="H223">
            <v>1</v>
          </cell>
          <cell r="I223">
            <v>0.2621</v>
          </cell>
          <cell r="J223">
            <v>45.87</v>
          </cell>
          <cell r="K223">
            <v>57.89</v>
          </cell>
          <cell r="L223">
            <v>0.21340000000000001</v>
          </cell>
          <cell r="M223">
            <v>46.65</v>
          </cell>
          <cell r="N223">
            <v>56.6</v>
          </cell>
          <cell r="O223">
            <v>1620.92</v>
          </cell>
          <cell r="P223">
            <v>1584.8</v>
          </cell>
        </row>
        <row r="224">
          <cell r="A224" t="str">
            <v>4.3</v>
          </cell>
          <cell r="E224" t="str">
            <v>MOBILIZAÇÃO</v>
          </cell>
          <cell r="O224">
            <v>3160.14</v>
          </cell>
          <cell r="P224">
            <v>3069.9</v>
          </cell>
        </row>
        <row r="225">
          <cell r="A225" t="str">
            <v>4.3.1</v>
          </cell>
          <cell r="B225" t="str">
            <v>COMPOSIÇÃO</v>
          </cell>
          <cell r="C225" t="str">
            <v>CPU 004</v>
          </cell>
          <cell r="D225" t="str">
            <v>FALTA</v>
          </cell>
          <cell r="E225" t="str">
            <v>MOBILIZAÇÃO DE MAQUINAS E EQUIPAMENTOS - PAVIMENTAÇÃO EM PARALELEPÍPEDO E/OU INTERTRAVADO</v>
          </cell>
          <cell r="F225" t="str">
            <v>UN</v>
          </cell>
          <cell r="G225">
            <v>6</v>
          </cell>
          <cell r="H225">
            <v>1</v>
          </cell>
          <cell r="I225">
            <v>0.2621</v>
          </cell>
          <cell r="J225">
            <v>417.32</v>
          </cell>
          <cell r="K225">
            <v>526.69000000000005</v>
          </cell>
          <cell r="L225">
            <v>0.21340000000000001</v>
          </cell>
          <cell r="M225">
            <v>421.67</v>
          </cell>
          <cell r="N225">
            <v>511.65</v>
          </cell>
          <cell r="O225">
            <v>3160.14</v>
          </cell>
          <cell r="P225">
            <v>3069.9</v>
          </cell>
        </row>
        <row r="226">
          <cell r="A226" t="str">
            <v>4.4</v>
          </cell>
          <cell r="E226" t="str">
            <v>DESMOBILIZAÇÃO</v>
          </cell>
          <cell r="O226">
            <v>3160.14</v>
          </cell>
          <cell r="P226">
            <v>3069.9</v>
          </cell>
        </row>
        <row r="227">
          <cell r="A227" t="str">
            <v>4.4.1</v>
          </cell>
          <cell r="B227" t="str">
            <v>COMPOSIÇÃO</v>
          </cell>
          <cell r="C227" t="str">
            <v>CPU 005</v>
          </cell>
          <cell r="D227" t="str">
            <v>FALTA</v>
          </cell>
          <cell r="E227" t="str">
            <v>DESMOBILIZAÇÃO DE MAQUINAS E EQUIPAMENTOS - PAVIMENTAÇÃO EM PARALELEPÍPEDO E/OU INTERTRAVADO</v>
          </cell>
          <cell r="F227" t="str">
            <v>UN</v>
          </cell>
          <cell r="G227">
            <v>6</v>
          </cell>
          <cell r="H227">
            <v>1</v>
          </cell>
          <cell r="I227">
            <v>0.2621</v>
          </cell>
          <cell r="J227">
            <v>417.32</v>
          </cell>
          <cell r="K227">
            <v>526.69000000000005</v>
          </cell>
          <cell r="L227">
            <v>0.21340000000000001</v>
          </cell>
          <cell r="M227">
            <v>421.67</v>
          </cell>
          <cell r="N227">
            <v>511.65</v>
          </cell>
          <cell r="O227">
            <v>3160.14</v>
          </cell>
          <cell r="P227">
            <v>3069.9</v>
          </cell>
        </row>
        <row r="228">
          <cell r="A228" t="str">
            <v>4.5</v>
          </cell>
          <cell r="E228" t="str">
            <v>MOVIMENTAÇÃO DE TERRA</v>
          </cell>
          <cell r="O228">
            <v>463522.28</v>
          </cell>
          <cell r="P228">
            <v>449307.09</v>
          </cell>
        </row>
        <row r="229">
          <cell r="A229" t="str">
            <v>4.5.1</v>
          </cell>
          <cell r="B229" t="str">
            <v>SICRO OUTUBRO / 2025</v>
          </cell>
          <cell r="C229">
            <v>5502114</v>
          </cell>
          <cell r="D229" t="str">
            <v>FALTA</v>
          </cell>
          <cell r="E229" t="str">
            <v>ESCAVAÇÃO, CARGA E TRANSPORTE DE MATERIAL DE 1ª CATEGORIA - DMT DE 1.000 A 1.200 M - CAMINHO DE SERVIÇO EM LEITO NATURAL - COM ESCAVADEIRA E CAMINHÃO BASCULANTE DE 14 M³</v>
          </cell>
          <cell r="F229" t="str">
            <v>M³</v>
          </cell>
          <cell r="G229">
            <v>4237.72</v>
          </cell>
          <cell r="H229">
            <v>1</v>
          </cell>
          <cell r="I229">
            <v>0.2621</v>
          </cell>
          <cell r="J229">
            <v>8.41</v>
          </cell>
          <cell r="K229">
            <v>10.61</v>
          </cell>
          <cell r="L229">
            <v>0.21340000000000001</v>
          </cell>
          <cell r="M229">
            <v>8.5</v>
          </cell>
          <cell r="N229">
            <v>10.31</v>
          </cell>
          <cell r="O229">
            <v>44962.2</v>
          </cell>
          <cell r="P229">
            <v>43690.89</v>
          </cell>
        </row>
        <row r="230">
          <cell r="A230" t="str">
            <v>4.5.2</v>
          </cell>
          <cell r="B230" t="str">
            <v>SICRO OUTUBRO / 2025</v>
          </cell>
          <cell r="C230">
            <v>4413942</v>
          </cell>
          <cell r="D230" t="str">
            <v>514993 - 2</v>
          </cell>
          <cell r="E230" t="str">
            <v>ESPALHAMENTO DE MATERIAL EM BOTA-FORA</v>
          </cell>
          <cell r="F230" t="str">
            <v>M³</v>
          </cell>
          <cell r="G230">
            <v>4237.72</v>
          </cell>
          <cell r="H230">
            <v>1</v>
          </cell>
          <cell r="I230">
            <v>0.2621</v>
          </cell>
          <cell r="J230">
            <v>2.69</v>
          </cell>
          <cell r="K230">
            <v>3.39</v>
          </cell>
          <cell r="L230">
            <v>0.21340000000000001</v>
          </cell>
          <cell r="M230">
            <v>2.72</v>
          </cell>
          <cell r="N230">
            <v>3.3</v>
          </cell>
          <cell r="O230">
            <v>14365.87</v>
          </cell>
          <cell r="P230">
            <v>13984.47</v>
          </cell>
        </row>
        <row r="231">
          <cell r="A231" t="str">
            <v>4.5.3</v>
          </cell>
          <cell r="B231" t="str">
            <v>SICRO OUTUBRO / 2025</v>
          </cell>
          <cell r="C231">
            <v>4011227</v>
          </cell>
          <cell r="D231" t="str">
            <v>514979 - 7</v>
          </cell>
          <cell r="E231" t="str">
            <v>SUB-BASE DE SOLO ESTABILIZADO GRANULOMETRICAMENTE SEM MISTURA COM MATERIAL DE JAZIDA - 100% PROCTOR INTERMEDIÁRIO</v>
          </cell>
          <cell r="F231" t="str">
            <v>M³</v>
          </cell>
          <cell r="G231">
            <v>295.35000000000002</v>
          </cell>
          <cell r="H231">
            <v>1</v>
          </cell>
          <cell r="I231">
            <v>0.2621</v>
          </cell>
          <cell r="J231">
            <v>15.23</v>
          </cell>
          <cell r="K231">
            <v>19.22</v>
          </cell>
          <cell r="L231">
            <v>0.21340000000000001</v>
          </cell>
          <cell r="M231">
            <v>15.42</v>
          </cell>
          <cell r="N231">
            <v>18.71</v>
          </cell>
          <cell r="O231">
            <v>5676.62</v>
          </cell>
          <cell r="P231">
            <v>5525.99</v>
          </cell>
        </row>
        <row r="232">
          <cell r="A232" t="str">
            <v>4.5.4</v>
          </cell>
          <cell r="B232" t="str">
            <v>SINAPI DEZEMBRO 2025</v>
          </cell>
          <cell r="C232">
            <v>98525</v>
          </cell>
          <cell r="D232" t="str">
            <v>FALTA</v>
          </cell>
          <cell r="E232" t="str">
            <v>LIMPEZA MECANIZADA DE CAMADA VEGETAL, VEGETAÇÃO E PEQUENAS ÁRVORES (DIÂMETRO DE TRONCO MENOR QUE 0,20 M), COM TRATOR DE ESTEIRAS. AF_03/2024</v>
          </cell>
          <cell r="F232" t="str">
            <v>M2</v>
          </cell>
          <cell r="G232">
            <v>28251.53</v>
          </cell>
          <cell r="H232">
            <v>1</v>
          </cell>
          <cell r="I232">
            <v>0.2621</v>
          </cell>
          <cell r="J232">
            <v>0.65</v>
          </cell>
          <cell r="K232">
            <v>0.82</v>
          </cell>
          <cell r="L232">
            <v>0.21340000000000001</v>
          </cell>
          <cell r="M232">
            <v>0.67</v>
          </cell>
          <cell r="N232">
            <v>0.81</v>
          </cell>
          <cell r="O232">
            <v>23166.25</v>
          </cell>
          <cell r="P232">
            <v>22883.73</v>
          </cell>
        </row>
        <row r="233">
          <cell r="A233" t="str">
            <v>4.5.5</v>
          </cell>
          <cell r="B233" t="str">
            <v>SINAPI DEZEMBRO 2025</v>
          </cell>
          <cell r="C233">
            <v>100979</v>
          </cell>
          <cell r="D233" t="str">
            <v>FALTA</v>
          </cell>
          <cell r="E233" t="str">
            <v>CARGA, MANOBRA E DESCARGA DE SOLOS E MATERIAIS GRANULARES EM CAMINHÃO BASCULANTE 14 M³ - CARGA COM ESCAVADEIRA HIDRÁULICA (CAÇAMBA DE 1,20 M³ / 155 HP) E DESCARGA LIVRE (UNIDADE: M3). AF_07/2020</v>
          </cell>
          <cell r="F233" t="str">
            <v>M3</v>
          </cell>
          <cell r="G233">
            <v>7345.39</v>
          </cell>
          <cell r="H233">
            <v>1</v>
          </cell>
          <cell r="I233">
            <v>0.2621</v>
          </cell>
          <cell r="J233">
            <v>6.66</v>
          </cell>
          <cell r="K233">
            <v>8.4</v>
          </cell>
          <cell r="L233">
            <v>0.21340000000000001</v>
          </cell>
          <cell r="M233">
            <v>6.74</v>
          </cell>
          <cell r="N233">
            <v>8.17</v>
          </cell>
          <cell r="O233">
            <v>61701.27</v>
          </cell>
          <cell r="P233">
            <v>60011.83</v>
          </cell>
        </row>
        <row r="234">
          <cell r="A234" t="str">
            <v>4.5.6</v>
          </cell>
          <cell r="B234" t="str">
            <v>SINAPI DEZEMBRO 2025</v>
          </cell>
          <cell r="C234">
            <v>95876</v>
          </cell>
          <cell r="D234" t="str">
            <v>FALTA</v>
          </cell>
          <cell r="E234" t="str">
            <v>TRANSPORTE COM CAMINHÃO BASCULANTE DE 14 M³, EM VIA URBANA PAVIMENTADA, DMT ATÉ 30 KM (UNIDADE: M3XKM). AF_07/2020</v>
          </cell>
          <cell r="F234" t="str">
            <v>M3XKM</v>
          </cell>
          <cell r="G234">
            <v>110180.85</v>
          </cell>
          <cell r="H234">
            <v>1</v>
          </cell>
          <cell r="I234">
            <v>0.2621</v>
          </cell>
          <cell r="J234">
            <v>2.16</v>
          </cell>
          <cell r="K234">
            <v>2.72</v>
          </cell>
          <cell r="L234">
            <v>0.21340000000000001</v>
          </cell>
          <cell r="M234">
            <v>2.17</v>
          </cell>
          <cell r="N234">
            <v>2.63</v>
          </cell>
          <cell r="O234">
            <v>299691.90999999997</v>
          </cell>
          <cell r="P234">
            <v>289775.63</v>
          </cell>
        </row>
        <row r="235">
          <cell r="A235" t="str">
            <v>4.5.7</v>
          </cell>
          <cell r="B235" t="str">
            <v>ORSE NOVEMBRO / 2025</v>
          </cell>
          <cell r="C235">
            <v>4268</v>
          </cell>
          <cell r="D235" t="str">
            <v>FALTA</v>
          </cell>
          <cell r="E235" t="str">
            <v>REMOÇÃO DE ÁRVORE, PORTE MÉDIO, COM UTILIZAÇÃO DE RETRO-ESCAVADEIRA</v>
          </cell>
          <cell r="F235" t="str">
            <v>UN</v>
          </cell>
          <cell r="G235">
            <v>3</v>
          </cell>
          <cell r="H235">
            <v>1</v>
          </cell>
          <cell r="I235">
            <v>0.2621</v>
          </cell>
          <cell r="J235">
            <v>106.85</v>
          </cell>
          <cell r="K235">
            <v>134.85</v>
          </cell>
          <cell r="L235">
            <v>0.21340000000000001</v>
          </cell>
          <cell r="M235">
            <v>106.85</v>
          </cell>
          <cell r="N235">
            <v>129.65</v>
          </cell>
          <cell r="O235">
            <v>404.55</v>
          </cell>
          <cell r="P235">
            <v>388.95</v>
          </cell>
        </row>
        <row r="236">
          <cell r="A236" t="str">
            <v>4.5.8</v>
          </cell>
          <cell r="B236" t="str">
            <v>COMPOSIÇÃO</v>
          </cell>
          <cell r="C236" t="str">
            <v>CPU 016</v>
          </cell>
          <cell r="D236" t="str">
            <v>FALTA</v>
          </cell>
          <cell r="E236" t="str">
            <v>AQUISIÇÃO DE MATERIAL DE JAZIDA PARA EXECUÇÃO DA SUB-BASE</v>
          </cell>
          <cell r="F236" t="str">
            <v>M3</v>
          </cell>
          <cell r="G236">
            <v>295.35000000000002</v>
          </cell>
          <cell r="H236">
            <v>5</v>
          </cell>
          <cell r="I236">
            <v>0.184</v>
          </cell>
          <cell r="J236">
            <v>38.76</v>
          </cell>
          <cell r="K236">
            <v>45.89</v>
          </cell>
          <cell r="L236">
            <v>0.13969999999999999</v>
          </cell>
          <cell r="M236">
            <v>38.76</v>
          </cell>
          <cell r="N236">
            <v>44.17</v>
          </cell>
          <cell r="O236">
            <v>13553.61</v>
          </cell>
          <cell r="P236">
            <v>13045.6</v>
          </cell>
        </row>
        <row r="237">
          <cell r="A237" t="str">
            <v>4.6</v>
          </cell>
          <cell r="E237" t="str">
            <v>PAVIMENTAÇÃO EM INTERTRAVADO</v>
          </cell>
          <cell r="O237">
            <v>4773706.04</v>
          </cell>
          <cell r="P237">
            <v>4642788.95</v>
          </cell>
        </row>
        <row r="238">
          <cell r="A238" t="str">
            <v>4.6.1</v>
          </cell>
          <cell r="B238" t="str">
            <v>SINAPI DEZEMBRO 2025</v>
          </cell>
          <cell r="C238">
            <v>100576</v>
          </cell>
          <cell r="D238" t="str">
            <v>FALTA</v>
          </cell>
          <cell r="E238" t="str">
            <v>REGULARIZAÇÃO E COMPACTAÇÃO DE SUBLEITO DE SOLO PREDOMINANTEMENTE ARGILOSO, PARA OBRAS DE CONSTRUÇÃO DE PAVIMENTOS. AF_09/2024</v>
          </cell>
          <cell r="F238" t="str">
            <v>M2</v>
          </cell>
          <cell r="G238">
            <v>28251.53</v>
          </cell>
          <cell r="H238">
            <v>1</v>
          </cell>
          <cell r="I238">
            <v>0.2621</v>
          </cell>
          <cell r="J238">
            <v>2.69</v>
          </cell>
          <cell r="K238">
            <v>3.39</v>
          </cell>
          <cell r="L238">
            <v>0.21340000000000001</v>
          </cell>
          <cell r="M238">
            <v>2.77</v>
          </cell>
          <cell r="N238">
            <v>3.36</v>
          </cell>
          <cell r="O238">
            <v>95772.68</v>
          </cell>
          <cell r="P238">
            <v>94925.14</v>
          </cell>
        </row>
        <row r="239">
          <cell r="A239" t="str">
            <v>4.6.2</v>
          </cell>
          <cell r="B239" t="str">
            <v>SICRO OUTUBRO / 2025</v>
          </cell>
          <cell r="C239">
            <v>4011300</v>
          </cell>
          <cell r="D239" t="str">
            <v>608284 - 0</v>
          </cell>
          <cell r="E239" t="str">
            <v>SUB-BASE DE SOLO MELHORADO COM 3% DE CIMENTO E MISTURA NA PISTA COM MATERIAL DE JAZIDA - 100% PROCTOR INTERMEDIÁRIO</v>
          </cell>
          <cell r="F239" t="str">
            <v>M³</v>
          </cell>
          <cell r="G239">
            <v>1476.78</v>
          </cell>
          <cell r="H239">
            <v>1</v>
          </cell>
          <cell r="I239">
            <v>0.2621</v>
          </cell>
          <cell r="J239">
            <v>60.81</v>
          </cell>
          <cell r="K239">
            <v>76.739999999999995</v>
          </cell>
          <cell r="L239">
            <v>0.21340000000000001</v>
          </cell>
          <cell r="M239">
            <v>61.16</v>
          </cell>
          <cell r="N239">
            <v>74.209999999999994</v>
          </cell>
          <cell r="O239">
            <v>113328.09</v>
          </cell>
          <cell r="P239">
            <v>109591.84</v>
          </cell>
        </row>
        <row r="240">
          <cell r="A240" t="str">
            <v>4.6.3</v>
          </cell>
          <cell r="B240" t="str">
            <v>SINAPI DEZEMBRO 2025</v>
          </cell>
          <cell r="C240">
            <v>96396</v>
          </cell>
          <cell r="D240" t="str">
            <v>FALTA</v>
          </cell>
          <cell r="E240" t="str">
            <v>CONSTRUÇÃO DE BASE E SUB-BASE PARA PAVIMENTAÇÃO DE BRITA GRADUADA SIMPLES, COM ESPESSURA DE 15 CM - EXCLUSIVE CARGA E TRANSPORTE. AF_09/2024</v>
          </cell>
          <cell r="F240" t="str">
            <v>M3</v>
          </cell>
          <cell r="G240">
            <v>2825.15</v>
          </cell>
          <cell r="H240">
            <v>1</v>
          </cell>
          <cell r="I240">
            <v>0.2621</v>
          </cell>
          <cell r="J240">
            <v>174.98</v>
          </cell>
          <cell r="K240">
            <v>220.84</v>
          </cell>
          <cell r="L240">
            <v>0.21340000000000001</v>
          </cell>
          <cell r="M240">
            <v>175.62</v>
          </cell>
          <cell r="N240">
            <v>213.09</v>
          </cell>
          <cell r="O240">
            <v>623906.12</v>
          </cell>
          <cell r="P240">
            <v>602011.21</v>
          </cell>
        </row>
        <row r="241">
          <cell r="A241" t="str">
            <v>4.6.4</v>
          </cell>
          <cell r="B241" t="str">
            <v>SINAPI DEZEMBRO 2025</v>
          </cell>
          <cell r="C241">
            <v>100975</v>
          </cell>
          <cell r="D241" t="str">
            <v>FALTA</v>
          </cell>
          <cell r="E241" t="str">
            <v>CARGA, MANOBRA E DESCARGA DE SOLOS E MATERIAIS GRANULARES EM CAMINHÃO BASCULANTE 14 M³ - CARGA COM PÁ CARREGADEIRA (CAÇAMBA DE 1,7 A 2,8 M³ / 128 HP) E DESCARGA LIVRE (UNIDADE: M3). AF_07/2020</v>
          </cell>
          <cell r="F241" t="str">
            <v>M3</v>
          </cell>
          <cell r="G241">
            <v>4597.28</v>
          </cell>
          <cell r="H241">
            <v>1</v>
          </cell>
          <cell r="I241">
            <v>0.2621</v>
          </cell>
          <cell r="J241">
            <v>8.4700000000000006</v>
          </cell>
          <cell r="K241">
            <v>10.68</v>
          </cell>
          <cell r="L241">
            <v>0.21340000000000001</v>
          </cell>
          <cell r="M241">
            <v>8.59</v>
          </cell>
          <cell r="N241">
            <v>10.42</v>
          </cell>
          <cell r="O241">
            <v>49098.95</v>
          </cell>
          <cell r="P241">
            <v>47903.65</v>
          </cell>
        </row>
        <row r="242">
          <cell r="A242" t="str">
            <v>4.6.5</v>
          </cell>
          <cell r="B242" t="str">
            <v>SINAPI DEZEMBRO 2025</v>
          </cell>
          <cell r="C242">
            <v>93593</v>
          </cell>
          <cell r="D242" t="str">
            <v>FALTA</v>
          </cell>
          <cell r="E242" t="str">
            <v>TRANSPORTE COM CAMINHÃO BASCULANTE DE 14 M³, EM VIA URBANA PAVIMENTADA, ADICIONAL PARA DMT EXCEDENTE A 30 KM (UNIDADE: M3XKM). AF_07/2020</v>
          </cell>
          <cell r="F242" t="str">
            <v>M3XKM</v>
          </cell>
          <cell r="G242">
            <v>681053.36</v>
          </cell>
          <cell r="H242">
            <v>1</v>
          </cell>
          <cell r="I242">
            <v>0.2621</v>
          </cell>
          <cell r="J242">
            <v>0.87</v>
          </cell>
          <cell r="K242">
            <v>1.0900000000000001</v>
          </cell>
          <cell r="L242">
            <v>0.21340000000000001</v>
          </cell>
          <cell r="M242">
            <v>0.87</v>
          </cell>
          <cell r="N242">
            <v>1.05</v>
          </cell>
          <cell r="O242">
            <v>742348.16</v>
          </cell>
          <cell r="P242">
            <v>715106.02</v>
          </cell>
        </row>
        <row r="243">
          <cell r="A243" t="str">
            <v>4.6.6</v>
          </cell>
          <cell r="B243" t="str">
            <v>SINAPI DEZEMBRO 2025</v>
          </cell>
          <cell r="C243">
            <v>95876</v>
          </cell>
          <cell r="D243" t="str">
            <v>FALTA</v>
          </cell>
          <cell r="E243" t="str">
            <v>TRANSPORTE COM CAMINHÃO BASCULANTE DE 14 M³, EM VIA URBANA PAVIMENTADA, DMT ATÉ 30 KM (UNIDADE: M3XKM). AF_07/2020</v>
          </cell>
          <cell r="F243" t="str">
            <v>M3XKM</v>
          </cell>
          <cell r="G243">
            <v>75672.59</v>
          </cell>
          <cell r="H243">
            <v>1</v>
          </cell>
          <cell r="I243">
            <v>0.2621</v>
          </cell>
          <cell r="J243">
            <v>2.16</v>
          </cell>
          <cell r="K243">
            <v>2.72</v>
          </cell>
          <cell r="L243">
            <v>0.21340000000000001</v>
          </cell>
          <cell r="M243">
            <v>2.17</v>
          </cell>
          <cell r="N243">
            <v>2.63</v>
          </cell>
          <cell r="O243">
            <v>205829.44</v>
          </cell>
          <cell r="P243">
            <v>199018.91</v>
          </cell>
        </row>
        <row r="244">
          <cell r="A244" t="str">
            <v>4.6.7</v>
          </cell>
          <cell r="B244" t="str">
            <v>SINAPI DEZEMBRO 2025</v>
          </cell>
          <cell r="C244">
            <v>92398</v>
          </cell>
          <cell r="D244" t="str">
            <v>FALTA</v>
          </cell>
          <cell r="E244" t="str">
            <v>EXECUÇÃO DE PAVIMENTO EM PISO INTERTRAVADO, COM BLOCO RETANGULAR COR NATURAL DE 20 X 10 CM, ESPESSURA 8 CM. AF_10/2022</v>
          </cell>
          <cell r="F244" t="str">
            <v>M2</v>
          </cell>
          <cell r="G244">
            <v>8423.44</v>
          </cell>
          <cell r="H244">
            <v>1</v>
          </cell>
          <cell r="I244">
            <v>0.2621</v>
          </cell>
          <cell r="J244">
            <v>87.16</v>
          </cell>
          <cell r="K244">
            <v>110</v>
          </cell>
          <cell r="L244">
            <v>0.21340000000000001</v>
          </cell>
          <cell r="M244">
            <v>88.27</v>
          </cell>
          <cell r="N244">
            <v>107.1</v>
          </cell>
          <cell r="O244">
            <v>926578.4</v>
          </cell>
          <cell r="P244">
            <v>902150.42</v>
          </cell>
        </row>
        <row r="245">
          <cell r="A245" t="str">
            <v>4.6.8</v>
          </cell>
          <cell r="B245" t="str">
            <v>SINAPI DEZEMBRO 2025</v>
          </cell>
          <cell r="C245">
            <v>92400</v>
          </cell>
          <cell r="D245" t="str">
            <v>FALTA</v>
          </cell>
          <cell r="E245" t="str">
            <v>EXECUÇÃO DE PAVIMENTO EM PISO INTERTRAVADO, COM BLOCO RETANGULAR DE 20 X 10 CM, ESPESSURA 10 CM. AF_10/2022</v>
          </cell>
          <cell r="F245" t="str">
            <v>M2</v>
          </cell>
          <cell r="G245">
            <v>8698.7099999999991</v>
          </cell>
          <cell r="H245">
            <v>1</v>
          </cell>
          <cell r="I245">
            <v>0.2621</v>
          </cell>
          <cell r="J245">
            <v>101.23</v>
          </cell>
          <cell r="K245">
            <v>127.76</v>
          </cell>
          <cell r="L245">
            <v>0.21340000000000001</v>
          </cell>
          <cell r="M245">
            <v>102.6</v>
          </cell>
          <cell r="N245">
            <v>124.49</v>
          </cell>
          <cell r="O245">
            <v>1111347.18</v>
          </cell>
          <cell r="P245">
            <v>1082902.3999999999</v>
          </cell>
        </row>
        <row r="246">
          <cell r="A246" t="str">
            <v>4.6.9</v>
          </cell>
          <cell r="B246" t="str">
            <v>SINAPI DEZEMBRO 2025</v>
          </cell>
          <cell r="C246">
            <v>94281</v>
          </cell>
          <cell r="D246" t="str">
            <v>FALTA</v>
          </cell>
          <cell r="E246" t="str">
            <v>EXECUÇÃO DE SARJETA DE CONCRETO USINADO, MOLDADA IN LOCO EM TRECHO RETO, 30 CM BASE X 15 CM ALTURA. AF_01/2024</v>
          </cell>
          <cell r="F246" t="str">
            <v>M</v>
          </cell>
          <cell r="G246">
            <v>5136.6400000000003</v>
          </cell>
          <cell r="H246">
            <v>1</v>
          </cell>
          <cell r="I246">
            <v>0.2621</v>
          </cell>
          <cell r="J246">
            <v>45.01</v>
          </cell>
          <cell r="K246">
            <v>56.8</v>
          </cell>
          <cell r="L246">
            <v>0.21340000000000001</v>
          </cell>
          <cell r="M246">
            <v>46.07</v>
          </cell>
          <cell r="N246">
            <v>55.9</v>
          </cell>
          <cell r="O246">
            <v>291761.15000000002</v>
          </cell>
          <cell r="P246">
            <v>287138.17</v>
          </cell>
        </row>
        <row r="247">
          <cell r="A247" t="str">
            <v>4.6.10</v>
          </cell>
          <cell r="B247" t="str">
            <v>SINAPI DEZEMBRO 2025</v>
          </cell>
          <cell r="C247">
            <v>94282</v>
          </cell>
          <cell r="D247" t="str">
            <v>FALTA</v>
          </cell>
          <cell r="E247" t="str">
            <v>EXECUÇÃO DE SARJETA DE CONCRETO USINADO, MOLDADA IN LOCO EM TRECHO CURVO, 30 CM BASE X 15 CM ALTURA. AF_01/2024</v>
          </cell>
          <cell r="F247" t="str">
            <v>M</v>
          </cell>
          <cell r="G247">
            <v>570.73</v>
          </cell>
          <cell r="H247">
            <v>1</v>
          </cell>
          <cell r="I247">
            <v>0.2621</v>
          </cell>
          <cell r="J247">
            <v>52.41</v>
          </cell>
          <cell r="K247">
            <v>66.14</v>
          </cell>
          <cell r="L247">
            <v>0.21340000000000001</v>
          </cell>
          <cell r="M247">
            <v>54.11</v>
          </cell>
          <cell r="N247">
            <v>65.650000000000006</v>
          </cell>
          <cell r="O247">
            <v>37748.080000000002</v>
          </cell>
          <cell r="P247">
            <v>37468.42</v>
          </cell>
        </row>
        <row r="248">
          <cell r="A248" t="str">
            <v>4.6.11</v>
          </cell>
          <cell r="B248" t="str">
            <v>SINAPI DEZEMBRO 2025</v>
          </cell>
          <cell r="C248">
            <v>94273</v>
          </cell>
          <cell r="D248" t="str">
            <v>440498 - 0</v>
          </cell>
          <cell r="E248" t="str">
            <v>ASSENTAMENTO DE GUIA (MEIO-FIO) EM TRECHO RETO, CONFECCIONADA EM CONCRETO PRÉ-FABRICADO, DIMENSÕES 100X15X13X30 CM (COMPRIMENTO X BASE INFERIOR X BASE SUPERIOR X ALTURA). AF_01/2024</v>
          </cell>
          <cell r="F248" t="str">
            <v>M</v>
          </cell>
          <cell r="G248">
            <v>6848.85</v>
          </cell>
          <cell r="H248">
            <v>1</v>
          </cell>
          <cell r="I248">
            <v>0.2621</v>
          </cell>
          <cell r="J248">
            <v>51.62</v>
          </cell>
          <cell r="K248">
            <v>65.14</v>
          </cell>
          <cell r="L248">
            <v>0.21340000000000001</v>
          </cell>
          <cell r="M248">
            <v>52.62</v>
          </cell>
          <cell r="N248">
            <v>63.84</v>
          </cell>
          <cell r="O248">
            <v>446134.08</v>
          </cell>
          <cell r="P248">
            <v>437230.58</v>
          </cell>
        </row>
        <row r="249">
          <cell r="A249" t="str">
            <v>4.6.12</v>
          </cell>
          <cell r="B249" t="str">
            <v>SINAPI DEZEMBRO 2025</v>
          </cell>
          <cell r="C249">
            <v>94274</v>
          </cell>
          <cell r="D249" t="str">
            <v>FALTA</v>
          </cell>
          <cell r="E249" t="str">
            <v>ASSENTAMENTO DE GUIA (MEIO-FIO) EM TRECHO CURVO, CONFECCIONADA EM CONCRETO PRÉ-FABRICADO, DIMENSÕES 100X15X13X30 CM (COMPRIMENTO X BASE INFERIOR X BASE SUPERIOR X ALTURA). AF_01/2024</v>
          </cell>
          <cell r="F249" t="str">
            <v>M</v>
          </cell>
          <cell r="G249">
            <v>570.73</v>
          </cell>
          <cell r="H249">
            <v>1</v>
          </cell>
          <cell r="I249">
            <v>0.2621</v>
          </cell>
          <cell r="J249">
            <v>54.42</v>
          </cell>
          <cell r="K249">
            <v>68.680000000000007</v>
          </cell>
          <cell r="L249">
            <v>0.21340000000000001</v>
          </cell>
          <cell r="M249">
            <v>55.66</v>
          </cell>
          <cell r="N249">
            <v>67.53</v>
          </cell>
          <cell r="O249">
            <v>39197.730000000003</v>
          </cell>
          <cell r="P249">
            <v>38541.39</v>
          </cell>
        </row>
        <row r="250">
          <cell r="A250" t="str">
            <v>4.6.13</v>
          </cell>
          <cell r="B250" t="str">
            <v>SINAPI DEZEMBRO 2025</v>
          </cell>
          <cell r="C250">
            <v>102498</v>
          </cell>
          <cell r="D250" t="str">
            <v>FALTA</v>
          </cell>
          <cell r="E250" t="str">
            <v>PINTURA DE MEIO-FIO COM TINTA BRANCA A BASE DE CAL (CAIAÇÃO). AF_05/2021</v>
          </cell>
          <cell r="F250" t="str">
            <v>M</v>
          </cell>
          <cell r="G250">
            <v>5707.37</v>
          </cell>
          <cell r="H250">
            <v>1</v>
          </cell>
          <cell r="I250">
            <v>0.2621</v>
          </cell>
          <cell r="J250">
            <v>1.72</v>
          </cell>
          <cell r="K250">
            <v>2.17</v>
          </cell>
          <cell r="L250">
            <v>0.21340000000000001</v>
          </cell>
          <cell r="M250">
            <v>1.84</v>
          </cell>
          <cell r="N250">
            <v>2.23</v>
          </cell>
          <cell r="O250">
            <v>12384.99</v>
          </cell>
          <cell r="P250">
            <v>12727.43</v>
          </cell>
        </row>
        <row r="251">
          <cell r="A251" t="str">
            <v>4.6.14</v>
          </cell>
          <cell r="B251" t="str">
            <v>SICRO OUTUBRO / 2025</v>
          </cell>
          <cell r="C251">
            <v>4915708</v>
          </cell>
          <cell r="D251" t="str">
            <v>498786 - 1</v>
          </cell>
          <cell r="E251" t="str">
            <v>LIMPEZA DE SARJETA E MEIO-FIO</v>
          </cell>
          <cell r="F251" t="str">
            <v>M</v>
          </cell>
          <cell r="G251">
            <v>11414.74</v>
          </cell>
          <cell r="H251">
            <v>1</v>
          </cell>
          <cell r="I251">
            <v>0.2621</v>
          </cell>
          <cell r="J251">
            <v>0.73</v>
          </cell>
          <cell r="K251">
            <v>0.92</v>
          </cell>
          <cell r="L251">
            <v>0.21340000000000001</v>
          </cell>
          <cell r="M251">
            <v>0.79</v>
          </cell>
          <cell r="N251">
            <v>0.95</v>
          </cell>
          <cell r="O251">
            <v>10501.56</v>
          </cell>
          <cell r="P251">
            <v>10844</v>
          </cell>
        </row>
        <row r="252">
          <cell r="A252" t="str">
            <v>4.6.15</v>
          </cell>
          <cell r="B252" t="str">
            <v>COMPOSIÇÃO</v>
          </cell>
          <cell r="C252" t="str">
            <v>CPU 016</v>
          </cell>
          <cell r="D252" t="str">
            <v>FALTA</v>
          </cell>
          <cell r="E252" t="str">
            <v>AQUISIÇÃO DE MATERIAL DE JAZIDA PARA EXECUÇÃO DA SUB-BASE</v>
          </cell>
          <cell r="F252" t="str">
            <v>M3</v>
          </cell>
          <cell r="G252">
            <v>1476.78</v>
          </cell>
          <cell r="H252">
            <v>5</v>
          </cell>
          <cell r="I252">
            <v>0.184</v>
          </cell>
          <cell r="J252">
            <v>38.76</v>
          </cell>
          <cell r="K252">
            <v>45.89</v>
          </cell>
          <cell r="L252">
            <v>0.13969999999999999</v>
          </cell>
          <cell r="M252">
            <v>38.76</v>
          </cell>
          <cell r="N252">
            <v>44.17</v>
          </cell>
          <cell r="O252">
            <v>67769.429999999993</v>
          </cell>
          <cell r="P252">
            <v>65229.37</v>
          </cell>
        </row>
        <row r="253">
          <cell r="A253" t="str">
            <v>4.7</v>
          </cell>
          <cell r="E253" t="str">
            <v>PASSEIO/PROTEÇÃO DE GUIA</v>
          </cell>
          <cell r="O253">
            <v>1071716.9099999999</v>
          </cell>
          <cell r="P253">
            <v>1048884.1100000001</v>
          </cell>
        </row>
        <row r="254">
          <cell r="A254" t="str">
            <v>4.7.1</v>
          </cell>
          <cell r="B254" t="str">
            <v>SINAPI DEZEMBRO 2025</v>
          </cell>
          <cell r="C254">
            <v>94342</v>
          </cell>
          <cell r="D254" t="str">
            <v>431162 - 0</v>
          </cell>
          <cell r="E254" t="str">
            <v>ATERRO MANUAL DE VALAS COM AREIA PARA ATERRO. AF_08/2023</v>
          </cell>
          <cell r="F254" t="str">
            <v>M3</v>
          </cell>
          <cell r="G254">
            <v>1908.25</v>
          </cell>
          <cell r="H254">
            <v>1</v>
          </cell>
          <cell r="I254">
            <v>0.2621</v>
          </cell>
          <cell r="J254">
            <v>126.29</v>
          </cell>
          <cell r="K254">
            <v>159.38999999999999</v>
          </cell>
          <cell r="L254">
            <v>0.21340000000000001</v>
          </cell>
          <cell r="M254">
            <v>128.15</v>
          </cell>
          <cell r="N254">
            <v>155.49</v>
          </cell>
          <cell r="O254">
            <v>304155.96000000002</v>
          </cell>
          <cell r="P254">
            <v>296713.78999999998</v>
          </cell>
        </row>
        <row r="255">
          <cell r="A255" t="str">
            <v>4.7.2</v>
          </cell>
          <cell r="B255" t="str">
            <v>COMPESA 2024.2</v>
          </cell>
          <cell r="C255" t="str">
            <v>02.05.14U</v>
          </cell>
          <cell r="D255" t="str">
            <v>612622 - 7</v>
          </cell>
          <cell r="E255" t="str">
            <v>COMPACTAÇÃO MECÂNICA LEVE EM CAMADAS DE 0,20 M DE ESPESSURA.</v>
          </cell>
          <cell r="F255" t="str">
            <v>M2</v>
          </cell>
          <cell r="G255">
            <v>4794.1899999999996</v>
          </cell>
          <cell r="H255">
            <v>1</v>
          </cell>
          <cell r="I255">
            <v>0.2621</v>
          </cell>
          <cell r="J255">
            <v>0.56999999999999995</v>
          </cell>
          <cell r="K255">
            <v>0.71</v>
          </cell>
          <cell r="L255">
            <v>0.21340000000000001</v>
          </cell>
          <cell r="M255">
            <v>0.63</v>
          </cell>
          <cell r="N255">
            <v>0.76</v>
          </cell>
          <cell r="O255">
            <v>3403.87</v>
          </cell>
          <cell r="P255">
            <v>3643.58</v>
          </cell>
        </row>
        <row r="256">
          <cell r="A256" t="str">
            <v>4.7.3</v>
          </cell>
          <cell r="B256" t="str">
            <v>SINAPI DEZEMBRO 2025</v>
          </cell>
          <cell r="C256">
            <v>94968</v>
          </cell>
          <cell r="D256" t="str">
            <v>438843 - 7</v>
          </cell>
          <cell r="E256" t="str">
            <v>CONCRETO MAGRO PARA LASTRO, TRAÇO 1:4,5:4,5 (EM MASSA SECA DE CIMENTO/ AREIA MÉDIA/ BRITA 1) - PREPARO MECÂNICO COM BETONEIRA 600 L. AF_05/2021</v>
          </cell>
          <cell r="F256" t="str">
            <v>M3</v>
          </cell>
          <cell r="G256">
            <v>25.68</v>
          </cell>
          <cell r="H256">
            <v>1</v>
          </cell>
          <cell r="I256">
            <v>0.2621</v>
          </cell>
          <cell r="J256">
            <v>438.22</v>
          </cell>
          <cell r="K256">
            <v>553.07000000000005</v>
          </cell>
          <cell r="L256">
            <v>0.21340000000000001</v>
          </cell>
          <cell r="M256">
            <v>444.42</v>
          </cell>
          <cell r="N256">
            <v>539.25</v>
          </cell>
          <cell r="O256">
            <v>14202.83</v>
          </cell>
          <cell r="P256">
            <v>13847.94</v>
          </cell>
        </row>
        <row r="257">
          <cell r="A257" t="str">
            <v>4.7.4</v>
          </cell>
          <cell r="B257" t="str">
            <v>SINAPI DEZEMBRO 2025</v>
          </cell>
          <cell r="C257">
            <v>90099</v>
          </cell>
          <cell r="D257" t="str">
            <v>FALTA</v>
          </cell>
          <cell r="E257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F257" t="str">
            <v>M3</v>
          </cell>
          <cell r="G257">
            <v>179.78</v>
          </cell>
          <cell r="H257">
            <v>1</v>
          </cell>
          <cell r="I257">
            <v>0.2621</v>
          </cell>
          <cell r="J257">
            <v>14.61</v>
          </cell>
          <cell r="K257">
            <v>18.43</v>
          </cell>
          <cell r="L257">
            <v>0.21340000000000001</v>
          </cell>
          <cell r="M257">
            <v>15.11</v>
          </cell>
          <cell r="N257">
            <v>18.329999999999998</v>
          </cell>
          <cell r="O257">
            <v>3313.34</v>
          </cell>
          <cell r="P257">
            <v>3295.36</v>
          </cell>
        </row>
        <row r="258">
          <cell r="A258" t="str">
            <v>4.7.5</v>
          </cell>
          <cell r="B258" t="str">
            <v>SINAPI DEZEMBRO 2025</v>
          </cell>
          <cell r="C258">
            <v>100975</v>
          </cell>
          <cell r="D258" t="str">
            <v>FALTA</v>
          </cell>
          <cell r="E258" t="str">
            <v>CARGA, MANOBRA E DESCARGA DE SOLOS E MATERIAIS GRANULARES EM CAMINHÃO BASCULANTE 14 M³ - CARGA COM PÁ CARREGADEIRA (CAÇAMBA DE 1,7 A 2,8 M³ / 128 HP) E DESCARGA LIVRE (UNIDADE: M3). AF_07/2020</v>
          </cell>
          <cell r="F258" t="str">
            <v>M3</v>
          </cell>
          <cell r="G258">
            <v>224.72</v>
          </cell>
          <cell r="H258">
            <v>1</v>
          </cell>
          <cell r="I258">
            <v>0.2621</v>
          </cell>
          <cell r="J258">
            <v>8.4700000000000006</v>
          </cell>
          <cell r="K258">
            <v>10.68</v>
          </cell>
          <cell r="L258">
            <v>0.21340000000000001</v>
          </cell>
          <cell r="M258">
            <v>8.59</v>
          </cell>
          <cell r="N258">
            <v>10.42</v>
          </cell>
          <cell r="O258">
            <v>2400</v>
          </cell>
          <cell r="P258">
            <v>2341.58</v>
          </cell>
        </row>
        <row r="259">
          <cell r="A259" t="str">
            <v>4.7.6</v>
          </cell>
          <cell r="B259" t="str">
            <v>SINAPI DEZEMBRO 2025</v>
          </cell>
          <cell r="C259">
            <v>95876</v>
          </cell>
          <cell r="D259" t="str">
            <v>FALTA</v>
          </cell>
          <cell r="E259" t="str">
            <v>TRANSPORTE COM CAMINHÃO BASCULANTE DE 14 M³, EM VIA URBANA PAVIMENTADA, DMT ATÉ 30 KM (UNIDADE: M3XKM). AF_07/2020</v>
          </cell>
          <cell r="F259" t="str">
            <v>M3XKM</v>
          </cell>
          <cell r="G259">
            <v>3370.8</v>
          </cell>
          <cell r="H259">
            <v>1</v>
          </cell>
          <cell r="I259">
            <v>0.2621</v>
          </cell>
          <cell r="J259">
            <v>2.16</v>
          </cell>
          <cell r="K259">
            <v>2.72</v>
          </cell>
          <cell r="L259">
            <v>0.21340000000000001</v>
          </cell>
          <cell r="M259">
            <v>2.17</v>
          </cell>
          <cell r="N259">
            <v>2.63</v>
          </cell>
          <cell r="O259">
            <v>9168.57</v>
          </cell>
          <cell r="P259">
            <v>8865.2000000000007</v>
          </cell>
        </row>
        <row r="260">
          <cell r="A260" t="str">
            <v>4.7.7</v>
          </cell>
          <cell r="B260" t="str">
            <v>SINAPI DEZEMBRO 2025</v>
          </cell>
          <cell r="C260">
            <v>93679</v>
          </cell>
          <cell r="D260" t="str">
            <v>445400 - 6</v>
          </cell>
          <cell r="E260" t="str">
            <v>EXECUÇÃO DE PASSEIO EM PISO INTERTRAVADO, COM BLOCO RETANGULAR COLORIDO DE 20 X 10 CM, ESPESSURA 6 CM. AF_10/2022</v>
          </cell>
          <cell r="F260" t="str">
            <v>M2</v>
          </cell>
          <cell r="G260">
            <v>4794.1899999999996</v>
          </cell>
          <cell r="H260">
            <v>1</v>
          </cell>
          <cell r="I260">
            <v>0.2621</v>
          </cell>
          <cell r="J260">
            <v>101.9</v>
          </cell>
          <cell r="K260">
            <v>128.6</v>
          </cell>
          <cell r="L260">
            <v>0.21340000000000001</v>
          </cell>
          <cell r="M260">
            <v>103.46</v>
          </cell>
          <cell r="N260">
            <v>125.53</v>
          </cell>
          <cell r="O260">
            <v>616532.82999999996</v>
          </cell>
          <cell r="P260">
            <v>601814.67000000004</v>
          </cell>
        </row>
        <row r="261">
          <cell r="A261" t="str">
            <v>4.7.8</v>
          </cell>
          <cell r="B261" t="str">
            <v>SINAPI DEZEMBRO 2025</v>
          </cell>
          <cell r="C261">
            <v>105004</v>
          </cell>
          <cell r="D261" t="str">
            <v>FALTA</v>
          </cell>
          <cell r="E261" t="str">
            <v>RAMPA DE ACESSIBILIDADE EM CONCRETO MOLDADO IN LOCO, EM CALÇADA NOVA COM LARGURA MENOR À 3,00 M, FCK 25MPA, COM PISO PODOTÁTIL. AF_03/2024</v>
          </cell>
          <cell r="F261" t="str">
            <v>M2</v>
          </cell>
          <cell r="G261">
            <v>739.67</v>
          </cell>
          <cell r="H261">
            <v>1</v>
          </cell>
          <cell r="I261">
            <v>0.2621</v>
          </cell>
          <cell r="J261">
            <v>126.98</v>
          </cell>
          <cell r="K261">
            <v>160.26</v>
          </cell>
          <cell r="L261">
            <v>0.21340000000000001</v>
          </cell>
          <cell r="M261">
            <v>131.88</v>
          </cell>
          <cell r="N261">
            <v>160.02000000000001</v>
          </cell>
          <cell r="O261">
            <v>118539.51</v>
          </cell>
          <cell r="P261">
            <v>118361.99</v>
          </cell>
        </row>
        <row r="262">
          <cell r="A262" t="str">
            <v>4.8</v>
          </cell>
          <cell r="E262" t="str">
            <v>DRENAGEM</v>
          </cell>
          <cell r="O262">
            <v>540681.52</v>
          </cell>
          <cell r="P262">
            <v>529247.65</v>
          </cell>
        </row>
        <row r="263">
          <cell r="A263" t="str">
            <v>4.8.1</v>
          </cell>
          <cell r="B263" t="str">
            <v>SINAPI-I DEZEMBRO 2025</v>
          </cell>
          <cell r="C263">
            <v>7761</v>
          </cell>
          <cell r="D263" t="str">
            <v>FALTA</v>
          </cell>
          <cell r="E263" t="str">
            <v>TUBO DE CONCRETO ARMADO PARA AGUAS PLUVIAIS, CLASSE PA-2, COM ENCAIXE PONTA E BOLSA, DIAMETRO NOMINAL DE 400 MM</v>
          </cell>
          <cell r="F263" t="str">
            <v>M</v>
          </cell>
          <cell r="G263">
            <v>142.68</v>
          </cell>
          <cell r="H263">
            <v>5</v>
          </cell>
          <cell r="I263">
            <v>0.184</v>
          </cell>
          <cell r="J263">
            <v>102.68</v>
          </cell>
          <cell r="K263">
            <v>121.57</v>
          </cell>
          <cell r="L263">
            <v>0.13969999999999999</v>
          </cell>
          <cell r="M263">
            <v>102.68</v>
          </cell>
          <cell r="N263">
            <v>117.02</v>
          </cell>
          <cell r="O263">
            <v>17345.599999999999</v>
          </cell>
          <cell r="P263">
            <v>16696.41</v>
          </cell>
        </row>
        <row r="264">
          <cell r="A264" t="str">
            <v>4.8.2</v>
          </cell>
          <cell r="B264" t="str">
            <v>SINAPI DEZEMBRO 2025</v>
          </cell>
          <cell r="C264">
            <v>92809</v>
          </cell>
          <cell r="D264" t="str">
            <v>FALTA</v>
          </cell>
          <cell r="E264" t="str">
            <v>ASSENTAMENTO DE TUBO DE CONCRETO PARA REDES COLETORAS DE ÁGUAS PLUVIAIS, DIÂMETRO DE 400 MM, JUNTA RÍGIDA, INSTALADO EM LOCAL COM BAIXO NÍVEL DE INTERFERÊNCIAS (NÃO INCLUI FORNECIMENTO). AF_03/2024</v>
          </cell>
          <cell r="F264" t="str">
            <v>M</v>
          </cell>
          <cell r="G264">
            <v>142.68</v>
          </cell>
          <cell r="H264">
            <v>1</v>
          </cell>
          <cell r="I264">
            <v>0.2621</v>
          </cell>
          <cell r="J264">
            <v>32.57</v>
          </cell>
          <cell r="K264">
            <v>41.1</v>
          </cell>
          <cell r="L264">
            <v>0.21340000000000001</v>
          </cell>
          <cell r="M264">
            <v>34.01</v>
          </cell>
          <cell r="N264">
            <v>41.26</v>
          </cell>
          <cell r="O264">
            <v>5864.14</v>
          </cell>
          <cell r="P264">
            <v>5886.97</v>
          </cell>
        </row>
        <row r="265">
          <cell r="A265" t="str">
            <v>4.8.3</v>
          </cell>
          <cell r="B265" t="str">
            <v>SINAPI-I DEZEMBRO 2025</v>
          </cell>
          <cell r="C265">
            <v>7762</v>
          </cell>
          <cell r="D265" t="str">
            <v>FALTA</v>
          </cell>
          <cell r="E265" t="str">
            <v>TUBO DE CONCRETO ARMADO PARA AGUAS PLUVIAIS, CLASSE PA-2, COM ENCAIXE PONTA E BOLSA, DIAMETRO NOMINAL DE 600 MM</v>
          </cell>
          <cell r="F265" t="str">
            <v>M</v>
          </cell>
          <cell r="G265">
            <v>142.68</v>
          </cell>
          <cell r="H265">
            <v>5</v>
          </cell>
          <cell r="I265">
            <v>0.184</v>
          </cell>
          <cell r="J265">
            <v>163.11000000000001</v>
          </cell>
          <cell r="K265">
            <v>193.12</v>
          </cell>
          <cell r="L265">
            <v>0.13969999999999999</v>
          </cell>
          <cell r="M265">
            <v>163.11000000000001</v>
          </cell>
          <cell r="N265">
            <v>185.89</v>
          </cell>
          <cell r="O265">
            <v>27554.36</v>
          </cell>
          <cell r="P265">
            <v>26522.78</v>
          </cell>
        </row>
        <row r="266">
          <cell r="A266" t="str">
            <v>4.8.4</v>
          </cell>
          <cell r="B266" t="str">
            <v>SINAPI DEZEMBRO 2025</v>
          </cell>
          <cell r="C266">
            <v>92811</v>
          </cell>
          <cell r="D266" t="str">
            <v>FALTA</v>
          </cell>
          <cell r="E266" t="str">
            <v>ASSENTAMENTO DE TUBO DE CONCRETO PARA REDES COLETORAS DE ÁGUAS PLUVIAIS, DIÂMETRO DE 600 MM, JUNTA RÍGIDA, INSTALADO EM LOCAL COM BAIXO NÍVEL DE INTERFERÊNCIAS (NÃO INCLUI FORNECIMENTO). AF_03/2024</v>
          </cell>
          <cell r="F266" t="str">
            <v>M</v>
          </cell>
          <cell r="G266">
            <v>142.68</v>
          </cell>
          <cell r="H266">
            <v>1</v>
          </cell>
          <cell r="I266">
            <v>0.2621</v>
          </cell>
          <cell r="J266">
            <v>51.98</v>
          </cell>
          <cell r="K266">
            <v>65.599999999999994</v>
          </cell>
          <cell r="L266">
            <v>0.21340000000000001</v>
          </cell>
          <cell r="M266">
            <v>54.23</v>
          </cell>
          <cell r="N266">
            <v>65.8</v>
          </cell>
          <cell r="O266">
            <v>9359.7999999999993</v>
          </cell>
          <cell r="P266">
            <v>9388.34</v>
          </cell>
        </row>
        <row r="267">
          <cell r="A267" t="str">
            <v>4.8.5</v>
          </cell>
          <cell r="B267" t="str">
            <v>SINAPI-I DEZEMBRO 2025</v>
          </cell>
          <cell r="C267">
            <v>12572</v>
          </cell>
          <cell r="D267" t="str">
            <v>FALTA</v>
          </cell>
          <cell r="E267" t="str">
            <v>TUBO DE CONCRETO ARMADO PARA AGUAS PLUVIAIS, CLASSE PA-3, COM ENCAIXE PONTA E BOLSA, DIAMETRO NOMINAL DE 1000 MM</v>
          </cell>
          <cell r="F267" t="str">
            <v>M</v>
          </cell>
          <cell r="G267">
            <v>142.68</v>
          </cell>
          <cell r="H267">
            <v>5</v>
          </cell>
          <cell r="I267">
            <v>0.184</v>
          </cell>
          <cell r="J267">
            <v>513.44000000000005</v>
          </cell>
          <cell r="K267">
            <v>607.91</v>
          </cell>
          <cell r="L267">
            <v>0.13969999999999999</v>
          </cell>
          <cell r="M267">
            <v>513.44000000000005</v>
          </cell>
          <cell r="N267">
            <v>585.16</v>
          </cell>
          <cell r="O267">
            <v>86736.59</v>
          </cell>
          <cell r="P267">
            <v>83490.62</v>
          </cell>
        </row>
        <row r="268">
          <cell r="A268" t="str">
            <v>4.8.6</v>
          </cell>
          <cell r="B268" t="str">
            <v>SINAPI DEZEMBRO 2025</v>
          </cell>
          <cell r="C268">
            <v>92815</v>
          </cell>
          <cell r="D268" t="str">
            <v>FALTA</v>
          </cell>
          <cell r="E268" t="str">
            <v>ASSENTAMENTO DE TUBO DE CONCRETO PARA REDES COLETORAS DE ÁGUAS PLUVIAIS, DIÂMETRO DE 1000 MM, JUNTA RÍGIDA, INSTALADO EM LOCAL COM BAIXO NÍVEL DE INTERFERÊNCIAS (NÃO INCLUI FORNECIMENTO). AF_03/2024</v>
          </cell>
          <cell r="F268" t="str">
            <v>M</v>
          </cell>
          <cell r="G268">
            <v>142.68</v>
          </cell>
          <cell r="H268">
            <v>1</v>
          </cell>
          <cell r="I268">
            <v>0.2621</v>
          </cell>
          <cell r="J268">
            <v>94.15</v>
          </cell>
          <cell r="K268">
            <v>118.82</v>
          </cell>
          <cell r="L268">
            <v>0.21340000000000001</v>
          </cell>
          <cell r="M268">
            <v>98.12</v>
          </cell>
          <cell r="N268">
            <v>119.05</v>
          </cell>
          <cell r="O268">
            <v>16953.23</v>
          </cell>
          <cell r="P268">
            <v>16986.05</v>
          </cell>
        </row>
        <row r="269">
          <cell r="A269" t="str">
            <v>4.8.7</v>
          </cell>
          <cell r="B269" t="str">
            <v>SINAPI DEZEMBRO 2025</v>
          </cell>
          <cell r="C269">
            <v>102329</v>
          </cell>
          <cell r="D269" t="str">
            <v>FALTA</v>
          </cell>
          <cell r="E269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F269" t="str">
            <v>M3</v>
          </cell>
          <cell r="G269">
            <v>385.22</v>
          </cell>
          <cell r="H269">
            <v>1</v>
          </cell>
          <cell r="I269">
            <v>0.2621</v>
          </cell>
          <cell r="J269">
            <v>8.92</v>
          </cell>
          <cell r="K269">
            <v>11.25</v>
          </cell>
          <cell r="L269">
            <v>0.21340000000000001</v>
          </cell>
          <cell r="M269">
            <v>9.2200000000000006</v>
          </cell>
          <cell r="N269">
            <v>11.18</v>
          </cell>
          <cell r="O269">
            <v>4333.72</v>
          </cell>
          <cell r="P269">
            <v>4306.75</v>
          </cell>
        </row>
        <row r="270">
          <cell r="A270" t="str">
            <v>4.8.8</v>
          </cell>
          <cell r="B270" t="str">
            <v>SINAPI DEZEMBRO 2025</v>
          </cell>
          <cell r="C270">
            <v>94342</v>
          </cell>
          <cell r="D270" t="str">
            <v>431162 - 0</v>
          </cell>
          <cell r="E270" t="str">
            <v>ATERRO MANUAL DE VALAS COM AREIA PARA ATERRO. AF_08/2023</v>
          </cell>
          <cell r="F270" t="str">
            <v>M3</v>
          </cell>
          <cell r="G270">
            <v>214.02</v>
          </cell>
          <cell r="H270">
            <v>1</v>
          </cell>
          <cell r="I270">
            <v>0.2621</v>
          </cell>
          <cell r="J270">
            <v>126.29</v>
          </cell>
          <cell r="K270">
            <v>159.38999999999999</v>
          </cell>
          <cell r="L270">
            <v>0.21340000000000001</v>
          </cell>
          <cell r="M270">
            <v>128.15</v>
          </cell>
          <cell r="N270">
            <v>155.49</v>
          </cell>
          <cell r="O270">
            <v>34112.639999999999</v>
          </cell>
          <cell r="P270">
            <v>33277.96</v>
          </cell>
        </row>
        <row r="271">
          <cell r="A271" t="str">
            <v>4.8.9</v>
          </cell>
          <cell r="B271" t="str">
            <v>SINAPI DEZEMBRO 2025</v>
          </cell>
          <cell r="C271">
            <v>100975</v>
          </cell>
          <cell r="D271" t="str">
            <v>FALTA</v>
          </cell>
          <cell r="E271" t="str">
            <v>CARGA, MANOBRA E DESCARGA DE SOLOS E MATERIAIS GRANULARES EM CAMINHÃO BASCULANTE 14 M³ - CARGA COM PÁ CARREGADEIRA (CAÇAMBA DE 1,7 A 2,8 M³ / 128 HP) E DESCARGA LIVRE (UNIDADE: M3). AF_07/2020</v>
          </cell>
          <cell r="F271" t="str">
            <v>M3</v>
          </cell>
          <cell r="G271">
            <v>481.52</v>
          </cell>
          <cell r="H271">
            <v>1</v>
          </cell>
          <cell r="I271">
            <v>0.2621</v>
          </cell>
          <cell r="J271">
            <v>8.4700000000000006</v>
          </cell>
          <cell r="K271">
            <v>10.68</v>
          </cell>
          <cell r="L271">
            <v>0.21340000000000001</v>
          </cell>
          <cell r="M271">
            <v>8.59</v>
          </cell>
          <cell r="N271">
            <v>10.42</v>
          </cell>
          <cell r="O271">
            <v>5142.63</v>
          </cell>
          <cell r="P271">
            <v>5017.43</v>
          </cell>
        </row>
        <row r="272">
          <cell r="A272" t="str">
            <v>4.8.10</v>
          </cell>
          <cell r="B272" t="str">
            <v>SINAPI DEZEMBRO 2025</v>
          </cell>
          <cell r="C272">
            <v>95876</v>
          </cell>
          <cell r="D272" t="str">
            <v>FALTA</v>
          </cell>
          <cell r="E272" t="str">
            <v>TRANSPORTE COM CAMINHÃO BASCULANTE DE 14 M³, EM VIA URBANA PAVIMENTADA, DMT ATÉ 30 KM (UNIDADE: M3XKM). AF_07/2020</v>
          </cell>
          <cell r="F272" t="str">
            <v>M3XKM</v>
          </cell>
          <cell r="G272">
            <v>7222.8</v>
          </cell>
          <cell r="H272">
            <v>1</v>
          </cell>
          <cell r="I272">
            <v>0.2621</v>
          </cell>
          <cell r="J272">
            <v>2.16</v>
          </cell>
          <cell r="K272">
            <v>2.72</v>
          </cell>
          <cell r="L272">
            <v>0.21340000000000001</v>
          </cell>
          <cell r="M272">
            <v>2.17</v>
          </cell>
          <cell r="N272">
            <v>2.63</v>
          </cell>
          <cell r="O272">
            <v>19646.009999999998</v>
          </cell>
          <cell r="P272">
            <v>18995.96</v>
          </cell>
        </row>
        <row r="273">
          <cell r="A273" t="str">
            <v>4.8.11</v>
          </cell>
          <cell r="B273" t="str">
            <v>SINAPI DEZEMBRO 2025</v>
          </cell>
          <cell r="C273">
            <v>97951</v>
          </cell>
          <cell r="D273" t="str">
            <v>FALTA</v>
          </cell>
          <cell r="E273" t="str">
            <v>CAIXA PARA BOCA DE LOBO COMBINADA COM GRELHA RETANGULAR, EM ALVENARIA COM TIJOLOS CERÂMICOS MACIÇOS, DIMENSÕES INTERNAS: 1,3X1X1,2 M. AF_12/2020</v>
          </cell>
          <cell r="F273" t="str">
            <v>UN</v>
          </cell>
          <cell r="G273">
            <v>28</v>
          </cell>
          <cell r="H273">
            <v>1</v>
          </cell>
          <cell r="I273">
            <v>0.2621</v>
          </cell>
          <cell r="J273">
            <v>2721.37</v>
          </cell>
          <cell r="K273">
            <v>3434.64</v>
          </cell>
          <cell r="L273">
            <v>0.21340000000000001</v>
          </cell>
          <cell r="M273">
            <v>2817.93</v>
          </cell>
          <cell r="N273">
            <v>3419.27</v>
          </cell>
          <cell r="O273">
            <v>96169.919999999998</v>
          </cell>
          <cell r="P273">
            <v>95739.56</v>
          </cell>
        </row>
        <row r="274">
          <cell r="A274" t="str">
            <v>4.8.12</v>
          </cell>
          <cell r="B274" t="str">
            <v>SICRO OUTUBRO / 2025</v>
          </cell>
          <cell r="C274">
            <v>804121</v>
          </cell>
          <cell r="D274" t="str">
            <v>589545 - 6</v>
          </cell>
          <cell r="E274" t="str">
            <v>BOCA DE BSTC D = 1,00 M - ESCONSIDADE 0° - AREIA E BRITA COMERCIAIS - ALAS RETAS</v>
          </cell>
          <cell r="F274" t="str">
            <v>UN</v>
          </cell>
          <cell r="G274">
            <v>28</v>
          </cell>
          <cell r="H274">
            <v>1</v>
          </cell>
          <cell r="I274">
            <v>0.2621</v>
          </cell>
          <cell r="J274">
            <v>1918.52</v>
          </cell>
          <cell r="K274">
            <v>2421.36</v>
          </cell>
          <cell r="L274">
            <v>0.21340000000000001</v>
          </cell>
          <cell r="M274">
            <v>1968.54</v>
          </cell>
          <cell r="N274">
            <v>2388.62</v>
          </cell>
          <cell r="O274">
            <v>67798.080000000002</v>
          </cell>
          <cell r="P274">
            <v>66881.36</v>
          </cell>
        </row>
        <row r="275">
          <cell r="A275" t="str">
            <v>4.8.13</v>
          </cell>
          <cell r="B275" t="str">
            <v>ORSE NOVEMBRO / 2025</v>
          </cell>
          <cell r="C275">
            <v>10224</v>
          </cell>
          <cell r="D275" t="str">
            <v>FALTA</v>
          </cell>
          <cell r="E275" t="str">
            <v>CANALETA DE DRENAGEM EM CONCRETO, DIMENSÕES INTERNAS 40 X 50CM, COM TAMPA DE CONCRETO, INCLUSIVE ESCAVAÇÃO MANUAL</v>
          </cell>
          <cell r="F275" t="str">
            <v>M</v>
          </cell>
          <cell r="G275">
            <v>142.68</v>
          </cell>
          <cell r="H275">
            <v>1</v>
          </cell>
          <cell r="I275">
            <v>0.2621</v>
          </cell>
          <cell r="J275">
            <v>518.71</v>
          </cell>
          <cell r="K275">
            <v>654.66</v>
          </cell>
          <cell r="L275">
            <v>0.21340000000000001</v>
          </cell>
          <cell r="M275">
            <v>518.71</v>
          </cell>
          <cell r="N275">
            <v>629.4</v>
          </cell>
          <cell r="O275">
            <v>93406.88</v>
          </cell>
          <cell r="P275">
            <v>89802.79</v>
          </cell>
        </row>
        <row r="276">
          <cell r="A276" t="str">
            <v>4.8.14</v>
          </cell>
          <cell r="B276" t="str">
            <v>SINAPI DEZEMBRO 2025</v>
          </cell>
          <cell r="C276">
            <v>89512</v>
          </cell>
          <cell r="D276" t="str">
            <v>FALTA</v>
          </cell>
          <cell r="E276" t="str">
            <v>TUBO PVC, SÉRIE R, ÁGUA PLUVIAL, DN 100 MM, FORNECIDO E INSTALADO EM RAMAL DE ENCAMINHAMENTO. AF_06/2022</v>
          </cell>
          <cell r="F276" t="str">
            <v>M</v>
          </cell>
          <cell r="G276">
            <v>285.36</v>
          </cell>
          <cell r="H276">
            <v>1</v>
          </cell>
          <cell r="I276">
            <v>0.2621</v>
          </cell>
          <cell r="J276">
            <v>44.07</v>
          </cell>
          <cell r="K276">
            <v>55.62</v>
          </cell>
          <cell r="L276">
            <v>0.21340000000000001</v>
          </cell>
          <cell r="M276">
            <v>45.83</v>
          </cell>
          <cell r="N276">
            <v>55.61</v>
          </cell>
          <cell r="O276">
            <v>15871.72</v>
          </cell>
          <cell r="P276">
            <v>15868.86</v>
          </cell>
        </row>
        <row r="277">
          <cell r="A277" t="str">
            <v>4.8.15</v>
          </cell>
          <cell r="B277" t="str">
            <v>SINAPI DEZEMBRO 2025</v>
          </cell>
          <cell r="C277">
            <v>104166</v>
          </cell>
          <cell r="D277" t="str">
            <v>FALTA</v>
          </cell>
          <cell r="E277" t="str">
            <v>TUBO PVC, SÉRIE R, ÁGUA PLUVIAL, DN 150 MM, FORNECIDO E INSTALADO EM RAMAL DE ENCAMINHAMENTO. AF_06/2022</v>
          </cell>
          <cell r="F277" t="str">
            <v>M</v>
          </cell>
          <cell r="G277">
            <v>171.22</v>
          </cell>
          <cell r="H277">
            <v>1</v>
          </cell>
          <cell r="I277">
            <v>0.2621</v>
          </cell>
          <cell r="J277">
            <v>63.63</v>
          </cell>
          <cell r="K277">
            <v>80.3</v>
          </cell>
          <cell r="L277">
            <v>0.21340000000000001</v>
          </cell>
          <cell r="M277">
            <v>64.73</v>
          </cell>
          <cell r="N277">
            <v>78.540000000000006</v>
          </cell>
          <cell r="O277">
            <v>13748.96</v>
          </cell>
          <cell r="P277">
            <v>13447.61</v>
          </cell>
        </row>
        <row r="278">
          <cell r="A278" t="str">
            <v>4.8.16</v>
          </cell>
          <cell r="B278" t="str">
            <v>SINAPI DEZEMBRO 2025</v>
          </cell>
          <cell r="C278">
            <v>99251</v>
          </cell>
          <cell r="D278" t="str">
            <v>FALTA</v>
          </cell>
          <cell r="E278" t="str">
            <v>CAIXA ENTERRADA HIDRÁULICA RETANGULAR EM ALVENARIA COM TIJOLOS CERÂMICOS MACIÇOS, DIMENSÕES INTERNAS: 0,4X0,4X0,4 M PARA REDE DE DRENAGEM. AF_12/2020</v>
          </cell>
          <cell r="F278" t="str">
            <v>UN</v>
          </cell>
          <cell r="G278">
            <v>76</v>
          </cell>
          <cell r="H278">
            <v>1</v>
          </cell>
          <cell r="I278">
            <v>0.2621</v>
          </cell>
          <cell r="J278">
            <v>277.70999999999998</v>
          </cell>
          <cell r="K278">
            <v>350.49</v>
          </cell>
          <cell r="L278">
            <v>0.21340000000000001</v>
          </cell>
          <cell r="M278">
            <v>292.12</v>
          </cell>
          <cell r="N278">
            <v>354.45</v>
          </cell>
          <cell r="O278">
            <v>26637.24</v>
          </cell>
          <cell r="P278">
            <v>26938.2</v>
          </cell>
        </row>
        <row r="279">
          <cell r="A279" t="str">
            <v>4.9</v>
          </cell>
          <cell r="E279" t="str">
            <v>SINALIZAÇÃO VIÁRIA VERTICAL</v>
          </cell>
          <cell r="O279">
            <v>143053.25</v>
          </cell>
          <cell r="P279">
            <v>138996.16</v>
          </cell>
        </row>
        <row r="280">
          <cell r="A280" t="str">
            <v>4.9.1</v>
          </cell>
          <cell r="B280" t="str">
            <v>SICRO OUTUBRO / 2025</v>
          </cell>
          <cell r="C280">
            <v>5213444</v>
          </cell>
          <cell r="D280" t="str">
            <v>556854 - 4</v>
          </cell>
          <cell r="E280" t="str">
            <v>PLACA DE REGULAMENTAÇÃO EM AÇO, R1 LADO 0,248 M - PELÍCULA RETRORREFLETIVA TIPO I + SI - FORNECIMENTO E IMPLANTAÇÃO</v>
          </cell>
          <cell r="F280" t="str">
            <v>UN</v>
          </cell>
          <cell r="G280">
            <v>45</v>
          </cell>
          <cell r="H280">
            <v>1</v>
          </cell>
          <cell r="I280">
            <v>0.2621</v>
          </cell>
          <cell r="J280">
            <v>290.60000000000002</v>
          </cell>
          <cell r="K280">
            <v>366.76</v>
          </cell>
          <cell r="L280">
            <v>0.21340000000000001</v>
          </cell>
          <cell r="M280">
            <v>294.85000000000002</v>
          </cell>
          <cell r="N280">
            <v>357.77</v>
          </cell>
          <cell r="O280">
            <v>16504.2</v>
          </cell>
          <cell r="P280">
            <v>16099.65</v>
          </cell>
        </row>
        <row r="281">
          <cell r="A281" t="str">
            <v>4.9.2</v>
          </cell>
          <cell r="B281" t="str">
            <v>SICRO OUTUBRO / 2025</v>
          </cell>
          <cell r="C281">
            <v>5213855</v>
          </cell>
          <cell r="D281" t="str">
            <v>563840 - 2</v>
          </cell>
          <cell r="E281" t="str">
            <v>SUPORTE METÁLICO GALVANIZADO PARA PLACA DE REGULAMENTAÇÃO - R1 - LADO DE 0,248 M - FORNECIMENTO E IMPLANTAÇÃO</v>
          </cell>
          <cell r="F281" t="str">
            <v>UN</v>
          </cell>
          <cell r="G281">
            <v>45</v>
          </cell>
          <cell r="H281">
            <v>1</v>
          </cell>
          <cell r="I281">
            <v>0.2621</v>
          </cell>
          <cell r="J281">
            <v>435.57</v>
          </cell>
          <cell r="K281">
            <v>549.73</v>
          </cell>
          <cell r="L281">
            <v>0.21340000000000001</v>
          </cell>
          <cell r="M281">
            <v>437.6</v>
          </cell>
          <cell r="N281">
            <v>530.98</v>
          </cell>
          <cell r="O281">
            <v>24737.85</v>
          </cell>
          <cell r="P281">
            <v>23894.1</v>
          </cell>
        </row>
        <row r="282">
          <cell r="A282" t="str">
            <v>4.9.3</v>
          </cell>
          <cell r="B282" t="str">
            <v>SICRO OUTUBRO / 2025</v>
          </cell>
          <cell r="C282">
            <v>5213464</v>
          </cell>
          <cell r="D282" t="str">
            <v>556853 - 6</v>
          </cell>
          <cell r="E282" t="str">
            <v>PLACA DE ADVERTÊNCIA EM AÇO, LADO DE 0,60 M - PELÍCULA RETRORREFLETIVA TIPO I + SI - FORNECIMENTO E IMPLANTAÇÃO</v>
          </cell>
          <cell r="F282" t="str">
            <v>UN</v>
          </cell>
          <cell r="G282">
            <v>18</v>
          </cell>
          <cell r="H282">
            <v>1</v>
          </cell>
          <cell r="I282">
            <v>0.2621</v>
          </cell>
          <cell r="J282">
            <v>290.57</v>
          </cell>
          <cell r="K282">
            <v>366.72</v>
          </cell>
          <cell r="L282">
            <v>0.21340000000000001</v>
          </cell>
          <cell r="M282">
            <v>294.83</v>
          </cell>
          <cell r="N282">
            <v>357.74</v>
          </cell>
          <cell r="O282">
            <v>6600.96</v>
          </cell>
          <cell r="P282">
            <v>6439.32</v>
          </cell>
        </row>
        <row r="283">
          <cell r="A283" t="str">
            <v>4.9.4</v>
          </cell>
          <cell r="B283" t="str">
            <v>SICRO OUTUBRO / 2025</v>
          </cell>
          <cell r="C283">
            <v>5213863</v>
          </cell>
          <cell r="D283" t="str">
            <v>563839 - 9</v>
          </cell>
          <cell r="E283" t="str">
            <v>SUPORTE METÁLICO GALVANIZADO PARA PLACA DE ADVERTÊNCIA OU REGULAMENTAÇÃO - LADO OU DIÂMETRO DE 0,60 M - FORNECIMENTO E IMPLANTAÇÃO</v>
          </cell>
          <cell r="F283" t="str">
            <v>UN</v>
          </cell>
          <cell r="G283">
            <v>63</v>
          </cell>
          <cell r="H283">
            <v>1</v>
          </cell>
          <cell r="I283">
            <v>0.2621</v>
          </cell>
          <cell r="J283">
            <v>484.52</v>
          </cell>
          <cell r="K283">
            <v>611.51</v>
          </cell>
          <cell r="L283">
            <v>0.21340000000000001</v>
          </cell>
          <cell r="M283">
            <v>486.77</v>
          </cell>
          <cell r="N283">
            <v>590.64</v>
          </cell>
          <cell r="O283">
            <v>38525.129999999997</v>
          </cell>
          <cell r="P283">
            <v>37210.32</v>
          </cell>
        </row>
        <row r="284">
          <cell r="A284" t="str">
            <v>4.9.5</v>
          </cell>
          <cell r="B284" t="str">
            <v>SICRO OUTUBRO / 2025</v>
          </cell>
          <cell r="C284">
            <v>5213440</v>
          </cell>
          <cell r="D284" t="str">
            <v>509149 - 7</v>
          </cell>
          <cell r="E284" t="str">
            <v>PLACA DE REGULAMENTAÇÃO EM AÇO D = 0,60 M - PELÍCULA RETRORREFLETIVA TIPO I + SI - FORNECIMENTO E IMPLANTAÇÃO</v>
          </cell>
          <cell r="F284" t="str">
            <v>UN</v>
          </cell>
          <cell r="G284">
            <v>45</v>
          </cell>
          <cell r="H284">
            <v>1</v>
          </cell>
          <cell r="I284">
            <v>0.2621</v>
          </cell>
          <cell r="J284">
            <v>290.52999999999997</v>
          </cell>
          <cell r="K284">
            <v>366.67</v>
          </cell>
          <cell r="L284">
            <v>0.21340000000000001</v>
          </cell>
          <cell r="M284">
            <v>294.79000000000002</v>
          </cell>
          <cell r="N284">
            <v>357.69</v>
          </cell>
          <cell r="O284">
            <v>16500.150000000001</v>
          </cell>
          <cell r="P284">
            <v>16096.05</v>
          </cell>
        </row>
        <row r="285">
          <cell r="A285" t="str">
            <v>4.9.6</v>
          </cell>
          <cell r="B285" t="str">
            <v>SICRO OUTUBRO / 2025</v>
          </cell>
          <cell r="C285">
            <v>5213448</v>
          </cell>
          <cell r="D285" t="str">
            <v>608292 - 0</v>
          </cell>
          <cell r="E285" t="str">
            <v>PLACA DE REGULAMENTAÇÃO EM AÇO, R2 LADO 0,60 M - PELÍCULA RETRORREFLETIVA TIPO I + SI - FORNECIMENTO E IMPLANTAÇÃO</v>
          </cell>
          <cell r="F285" t="str">
            <v>UN</v>
          </cell>
          <cell r="G285">
            <v>6</v>
          </cell>
          <cell r="H285">
            <v>1</v>
          </cell>
          <cell r="I285">
            <v>0.2621</v>
          </cell>
          <cell r="J285">
            <v>199.32</v>
          </cell>
          <cell r="K285">
            <v>251.56</v>
          </cell>
          <cell r="L285">
            <v>0.21340000000000001</v>
          </cell>
          <cell r="M285">
            <v>203.09</v>
          </cell>
          <cell r="N285">
            <v>246.42</v>
          </cell>
          <cell r="O285">
            <v>1509.36</v>
          </cell>
          <cell r="P285">
            <v>1478.52</v>
          </cell>
        </row>
        <row r="286">
          <cell r="A286" t="str">
            <v>4.9.7</v>
          </cell>
          <cell r="B286" t="str">
            <v>SICRO OUTUBRO / 2025</v>
          </cell>
          <cell r="C286">
            <v>5213859</v>
          </cell>
          <cell r="D286" t="str">
            <v>608288 - 2</v>
          </cell>
          <cell r="E286" t="str">
            <v>SUPORTE METÁLICO GALVANIZADO PARA PLACA DE REGULAMENTAÇÃO - R2 - LADO DE 0,60 M - FORNECIMENTO E IMPLANTAÇÃO</v>
          </cell>
          <cell r="F286" t="str">
            <v>UN</v>
          </cell>
          <cell r="G286">
            <v>6</v>
          </cell>
          <cell r="H286">
            <v>1</v>
          </cell>
          <cell r="I286">
            <v>0.2621</v>
          </cell>
          <cell r="J286">
            <v>479.01</v>
          </cell>
          <cell r="K286">
            <v>604.54999999999995</v>
          </cell>
          <cell r="L286">
            <v>0.21340000000000001</v>
          </cell>
          <cell r="M286">
            <v>481</v>
          </cell>
          <cell r="N286">
            <v>583.64</v>
          </cell>
          <cell r="O286">
            <v>3627.3</v>
          </cell>
          <cell r="P286">
            <v>3501.84</v>
          </cell>
        </row>
        <row r="287">
          <cell r="A287" t="str">
            <v>4.9.8</v>
          </cell>
          <cell r="B287" t="str">
            <v>COMPOSIÇÃO</v>
          </cell>
          <cell r="C287" t="str">
            <v>CPU 006</v>
          </cell>
          <cell r="D287" t="str">
            <v>FALTA</v>
          </cell>
          <cell r="E287" t="str">
            <v>COLOCAÇÃO DE PLACA DE IDENTIFICAÇÃO DE RUAS, TIPO TOTEM, COMPOSTO POR TUBO DE AÇO GALVANIZADO COM DIÂMETRO 2"E H= 2,50M COM 3 PLACAS EM CHAPA DE AÇO, SENDO DUAS  COM DIMENSÕES  DE 45,00 X 20,00CM E UMA COM DIMENSÃO DE 45,00 X 45,00</v>
          </cell>
          <cell r="F287" t="str">
            <v>UN</v>
          </cell>
          <cell r="G287">
            <v>15</v>
          </cell>
          <cell r="H287">
            <v>1</v>
          </cell>
          <cell r="I287">
            <v>0.2621</v>
          </cell>
          <cell r="J287">
            <v>757.97</v>
          </cell>
          <cell r="K287">
            <v>956.63</v>
          </cell>
          <cell r="L287">
            <v>0.21340000000000001</v>
          </cell>
          <cell r="M287">
            <v>770.91</v>
          </cell>
          <cell r="N287">
            <v>935.42</v>
          </cell>
          <cell r="O287">
            <v>14349.45</v>
          </cell>
          <cell r="P287">
            <v>14031.3</v>
          </cell>
        </row>
        <row r="288">
          <cell r="A288" t="str">
            <v>4.9.9</v>
          </cell>
          <cell r="B288" t="str">
            <v>COMPOSIÇÃO</v>
          </cell>
          <cell r="C288" t="str">
            <v>CPU 007</v>
          </cell>
          <cell r="D288" t="str">
            <v>FALTA</v>
          </cell>
          <cell r="E288" t="str">
            <v>COLOCAÇÃO DE PLACA DE IDENTIFICAÇÃO DE RUAS, TIPO TOTEM, COMPOSTO POR TUBO DE AÇO GALVANIZADO COM DIÂMETRO 2"E H= 2,50M COM 2 PLACAS EM CHAPA DE AÇO, SENDO UMA  COM DIMENSÕES  DE 45,00 X 20,00CM E UMA COM DIMENSÃO DE 45,00 X 45,00</v>
          </cell>
          <cell r="F288" t="str">
            <v>UN</v>
          </cell>
          <cell r="G288">
            <v>23</v>
          </cell>
          <cell r="H288">
            <v>1</v>
          </cell>
          <cell r="I288">
            <v>0.2621</v>
          </cell>
          <cell r="J288">
            <v>713.06</v>
          </cell>
          <cell r="K288">
            <v>899.95</v>
          </cell>
          <cell r="L288">
            <v>0.21340000000000001</v>
          </cell>
          <cell r="M288">
            <v>725.42</v>
          </cell>
          <cell r="N288">
            <v>880.22</v>
          </cell>
          <cell r="O288">
            <v>20698.849999999999</v>
          </cell>
          <cell r="P288">
            <v>20245.060000000001</v>
          </cell>
        </row>
        <row r="289">
          <cell r="A289" t="str">
            <v>4.10</v>
          </cell>
          <cell r="E289" t="str">
            <v>SERVIÇOS COMPLEMENTARES E SINALIZAÇÃO DE OBRA</v>
          </cell>
          <cell r="O289">
            <v>196567.15</v>
          </cell>
          <cell r="P289">
            <v>192779.79</v>
          </cell>
        </row>
        <row r="290">
          <cell r="A290" t="str">
            <v>4.10.1</v>
          </cell>
          <cell r="B290" t="str">
            <v>SINAPI-I DEZEMBRO 2025</v>
          </cell>
          <cell r="C290">
            <v>10848</v>
          </cell>
          <cell r="D290" t="str">
            <v>FALTA</v>
          </cell>
          <cell r="E290" t="str">
            <v>PLACA DE INAUGURACAO METALICA, *40* CM X *60* CM</v>
          </cell>
          <cell r="F290" t="str">
            <v>UN</v>
          </cell>
          <cell r="G290">
            <v>7</v>
          </cell>
          <cell r="H290">
            <v>5</v>
          </cell>
          <cell r="I290">
            <v>0.184</v>
          </cell>
          <cell r="J290">
            <v>1206.01</v>
          </cell>
          <cell r="K290">
            <v>1427.91</v>
          </cell>
          <cell r="L290">
            <v>0.13969999999999999</v>
          </cell>
          <cell r="M290">
            <v>1206.01</v>
          </cell>
          <cell r="N290">
            <v>1374.48</v>
          </cell>
          <cell r="O290">
            <v>9995.3700000000008</v>
          </cell>
          <cell r="P290">
            <v>9621.36</v>
          </cell>
        </row>
        <row r="291">
          <cell r="A291" t="str">
            <v>4.10.2</v>
          </cell>
          <cell r="B291" t="str">
            <v>SICRO OUTUBRO / 2025</v>
          </cell>
          <cell r="C291">
            <v>5213834</v>
          </cell>
          <cell r="D291" t="str">
            <v>FALTA</v>
          </cell>
          <cell r="E291" t="str">
            <v>BARREIRA PLÁSTICA PARA CANALIZAÇÃO DE TRÂNSITO - 60 X 45 X 60 CM - UTILIZAÇÃO DE 600 CICLOS - FORNECIMENTO, 01 IMPLANTAÇÃO E 01 RETIRADA DIÁRIA</v>
          </cell>
          <cell r="F291" t="str">
            <v>UN.DIA</v>
          </cell>
          <cell r="G291">
            <v>968</v>
          </cell>
          <cell r="H291">
            <v>1</v>
          </cell>
          <cell r="I291">
            <v>0.2621</v>
          </cell>
          <cell r="J291">
            <v>7.59</v>
          </cell>
          <cell r="K291">
            <v>9.57</v>
          </cell>
          <cell r="L291">
            <v>0.21340000000000001</v>
          </cell>
          <cell r="M291">
            <v>7.77</v>
          </cell>
          <cell r="N291">
            <v>9.42</v>
          </cell>
          <cell r="O291">
            <v>9263.76</v>
          </cell>
          <cell r="P291">
            <v>9118.56</v>
          </cell>
        </row>
        <row r="292">
          <cell r="A292" t="str">
            <v>4.10.3</v>
          </cell>
          <cell r="B292" t="str">
            <v>SICRO OUTUBRO / 2025</v>
          </cell>
          <cell r="C292">
            <v>5213838</v>
          </cell>
          <cell r="D292" t="str">
            <v>514990 - 8</v>
          </cell>
          <cell r="E292" t="str">
            <v>CILINDRO CANALIZADOR DE TRÁFEGO COM BASE QUADRADA DE 111 X 56 X 56 CM - UTILIZAÇÃO DE 600 CICLOS - FORNECIMENTO, 01 IMPLANTAÇÃO E 01 RETIRADA DIÁRIA</v>
          </cell>
          <cell r="F292" t="str">
            <v>UN.DIA</v>
          </cell>
          <cell r="G292">
            <v>968</v>
          </cell>
          <cell r="H292">
            <v>1</v>
          </cell>
          <cell r="I292">
            <v>0.2621</v>
          </cell>
          <cell r="J292">
            <v>5.16</v>
          </cell>
          <cell r="K292">
            <v>6.51</v>
          </cell>
          <cell r="L292">
            <v>0.21340000000000001</v>
          </cell>
          <cell r="M292">
            <v>5.29</v>
          </cell>
          <cell r="N292">
            <v>6.41</v>
          </cell>
          <cell r="O292">
            <v>6301.68</v>
          </cell>
          <cell r="P292">
            <v>6204.88</v>
          </cell>
        </row>
        <row r="293">
          <cell r="A293" t="str">
            <v>4.10.4</v>
          </cell>
          <cell r="B293" t="str">
            <v>SINAPI DEZEMBRO 2025</v>
          </cell>
          <cell r="C293">
            <v>104790</v>
          </cell>
          <cell r="D293" t="str">
            <v>FALTA</v>
          </cell>
          <cell r="E293" t="str">
            <v>DEMOLIÇÃO DE PISO DE CONCRETO SIMPLES, DE FORMA MECANIZADA COM MARTELETE, SEM REAPROVEITAMENTO. AF_09/2023</v>
          </cell>
          <cell r="F293" t="str">
            <v>M3</v>
          </cell>
          <cell r="G293">
            <v>1.89</v>
          </cell>
          <cell r="H293">
            <v>1</v>
          </cell>
          <cell r="I293">
            <v>0.2621</v>
          </cell>
          <cell r="J293">
            <v>100.24</v>
          </cell>
          <cell r="K293">
            <v>126.51</v>
          </cell>
          <cell r="L293">
            <v>0.21340000000000001</v>
          </cell>
          <cell r="M293">
            <v>104.79</v>
          </cell>
          <cell r="N293">
            <v>127.15</v>
          </cell>
          <cell r="O293">
            <v>239.1</v>
          </cell>
          <cell r="P293">
            <v>240.31</v>
          </cell>
        </row>
        <row r="294">
          <cell r="A294" t="str">
            <v>4.10.5</v>
          </cell>
          <cell r="B294" t="str">
            <v>SICRO OUTUBRO / 2025</v>
          </cell>
          <cell r="C294">
            <v>5219544</v>
          </cell>
          <cell r="D294" t="str">
            <v>612624 - 3</v>
          </cell>
          <cell r="E294" t="str">
            <v>CAVALETE EM PERFIL METÁLICO PARA PLACA DE SINALIZAÇÃO - 1,00 M X 1,00 M - CONFECÇÃO</v>
          </cell>
          <cell r="F294" t="str">
            <v>UN</v>
          </cell>
          <cell r="G294">
            <v>40</v>
          </cell>
          <cell r="H294">
            <v>1</v>
          </cell>
          <cell r="I294">
            <v>0.2621</v>
          </cell>
          <cell r="J294">
            <v>244.47</v>
          </cell>
          <cell r="K294">
            <v>308.54000000000002</v>
          </cell>
          <cell r="L294">
            <v>0.21340000000000001</v>
          </cell>
          <cell r="M294">
            <v>245.77</v>
          </cell>
          <cell r="N294">
            <v>298.20999999999998</v>
          </cell>
          <cell r="O294">
            <v>12341.6</v>
          </cell>
          <cell r="P294">
            <v>11928.4</v>
          </cell>
        </row>
        <row r="295">
          <cell r="A295" t="str">
            <v>4.10.6</v>
          </cell>
          <cell r="B295" t="str">
            <v>SICRO OUTUBRO / 2025</v>
          </cell>
          <cell r="C295">
            <v>5213417</v>
          </cell>
          <cell r="D295" t="str">
            <v>612623 - 5</v>
          </cell>
          <cell r="E295" t="str">
            <v>PLACA EM AÇO Nº 16 GALVANIZADO COM PELÍCULA RETRORREFLETIVA TIPO I + III - CONFECÇÃO</v>
          </cell>
          <cell r="F295" t="str">
            <v>M²</v>
          </cell>
          <cell r="G295">
            <v>32</v>
          </cell>
          <cell r="H295">
            <v>1</v>
          </cell>
          <cell r="I295">
            <v>0.2621</v>
          </cell>
          <cell r="J295">
            <v>440.08</v>
          </cell>
          <cell r="K295">
            <v>555.41999999999996</v>
          </cell>
          <cell r="L295">
            <v>0.21340000000000001</v>
          </cell>
          <cell r="M295">
            <v>443.5</v>
          </cell>
          <cell r="N295">
            <v>538.14</v>
          </cell>
          <cell r="O295">
            <v>17773.439999999999</v>
          </cell>
          <cell r="P295">
            <v>17220.48</v>
          </cell>
        </row>
        <row r="296">
          <cell r="A296" t="str">
            <v>4.10.7</v>
          </cell>
          <cell r="B296" t="str">
            <v>SICRO OUTUBRO / 2025</v>
          </cell>
          <cell r="C296">
            <v>5502972</v>
          </cell>
          <cell r="D296" t="str">
            <v>FALTA</v>
          </cell>
          <cell r="E296" t="str">
            <v>ESCAVAÇÃO DE VALA EM MATERIAL DE 3ª CATEGORIA - RESISTÊNCIA À COMPRESSÃO ACIMA DE 110 MPA - COM ESCAVADEIRA E ROMPEDOR HIDRÁULICO 1.700 KG</v>
          </cell>
          <cell r="F296" t="str">
            <v>M³</v>
          </cell>
          <cell r="G296">
            <v>3.64</v>
          </cell>
          <cell r="H296">
            <v>1</v>
          </cell>
          <cell r="I296">
            <v>0.2621</v>
          </cell>
          <cell r="J296">
            <v>207.99</v>
          </cell>
          <cell r="K296">
            <v>262.5</v>
          </cell>
          <cell r="L296">
            <v>0.21340000000000001</v>
          </cell>
          <cell r="M296">
            <v>208.84</v>
          </cell>
          <cell r="N296">
            <v>253.4</v>
          </cell>
          <cell r="O296">
            <v>955.5</v>
          </cell>
          <cell r="P296">
            <v>922.37</v>
          </cell>
        </row>
        <row r="297">
          <cell r="A297" t="str">
            <v>4.10.8</v>
          </cell>
          <cell r="B297" t="str">
            <v>SINAPI DEZEMBRO 2025</v>
          </cell>
          <cell r="C297">
            <v>103310</v>
          </cell>
          <cell r="D297" t="str">
            <v>FALTA</v>
          </cell>
          <cell r="E297" t="str">
            <v>INSTALAÇÃO DE LIXEIRA METÁLICA DUPLA, CAPACIDADE DE 60 L, EM TUBO DE AÇO CARBONO E CESTOS EM CHAPA DE AÇO COM PINTURA ELETROSTÁTICA, SOBRE SOLO. AF_11/2021</v>
          </cell>
          <cell r="F297" t="str">
            <v>UN</v>
          </cell>
          <cell r="G297">
            <v>60</v>
          </cell>
          <cell r="H297">
            <v>1</v>
          </cell>
          <cell r="I297">
            <v>0.2621</v>
          </cell>
          <cell r="J297">
            <v>1288.1199999999999</v>
          </cell>
          <cell r="K297">
            <v>1625.73</v>
          </cell>
          <cell r="L297">
            <v>0.21340000000000001</v>
          </cell>
          <cell r="M297">
            <v>1291.54</v>
          </cell>
          <cell r="N297">
            <v>1567.15</v>
          </cell>
          <cell r="O297">
            <v>97543.8</v>
          </cell>
          <cell r="P297">
            <v>94029</v>
          </cell>
        </row>
        <row r="298">
          <cell r="A298" t="str">
            <v>4.10.9</v>
          </cell>
          <cell r="B298" t="str">
            <v>SICRO OUTUBRO / 2025</v>
          </cell>
          <cell r="C298">
            <v>5213850</v>
          </cell>
          <cell r="D298" t="str">
            <v>572200 - 4</v>
          </cell>
          <cell r="E298" t="str">
            <v>OPERAÇÃO DE SINALIZAÇÃO POR BANDEIROLA DE TECIDO OU COM PLACA METÁLICA</v>
          </cell>
          <cell r="F298" t="str">
            <v>H</v>
          </cell>
          <cell r="G298">
            <v>1408</v>
          </cell>
          <cell r="H298">
            <v>1</v>
          </cell>
          <cell r="I298">
            <v>0.2621</v>
          </cell>
          <cell r="J298">
            <v>21.96</v>
          </cell>
          <cell r="K298">
            <v>27.71</v>
          </cell>
          <cell r="L298">
            <v>0.21340000000000001</v>
          </cell>
          <cell r="M298">
            <v>23.66</v>
          </cell>
          <cell r="N298">
            <v>28.7</v>
          </cell>
          <cell r="O298">
            <v>39015.68</v>
          </cell>
          <cell r="P298">
            <v>40409.599999999999</v>
          </cell>
        </row>
        <row r="299">
          <cell r="A299" t="str">
            <v>4.10.10</v>
          </cell>
          <cell r="B299" t="str">
            <v>SICRO OUTUBRO / 2025</v>
          </cell>
          <cell r="C299">
            <v>5213835</v>
          </cell>
          <cell r="D299" t="str">
            <v>498814 - 0</v>
          </cell>
          <cell r="E299" t="str">
            <v>CONE PLÁSTICO PARA CANALIZAÇÃO DE TRÂNSITO - UTILIZAÇÃO DE 150 CICLOS - FORNECIMENTO, 01 IMPLANTAÇÃO E 01 RETIRADA DIÁRIA</v>
          </cell>
          <cell r="F299" t="str">
            <v>UN.DIA</v>
          </cell>
          <cell r="G299">
            <v>660</v>
          </cell>
          <cell r="H299">
            <v>1</v>
          </cell>
          <cell r="I299">
            <v>0.2621</v>
          </cell>
          <cell r="J299">
            <v>0.75</v>
          </cell>
          <cell r="K299">
            <v>0.94</v>
          </cell>
          <cell r="L299">
            <v>0.21340000000000001</v>
          </cell>
          <cell r="M299">
            <v>0.76</v>
          </cell>
          <cell r="N299">
            <v>0.92</v>
          </cell>
          <cell r="O299">
            <v>620.4</v>
          </cell>
          <cell r="P299">
            <v>607.20000000000005</v>
          </cell>
        </row>
        <row r="300">
          <cell r="A300" t="str">
            <v>4.10.11</v>
          </cell>
          <cell r="B300" t="str">
            <v>SICRO OUTUBRO / 2025</v>
          </cell>
          <cell r="C300">
            <v>5212557</v>
          </cell>
          <cell r="D300" t="str">
            <v>566697 - 0</v>
          </cell>
          <cell r="E300" t="str">
            <v>PLACA DE REGULAMENTAÇÃO PARA SINALIZAÇÃO DE OBRAS MONTADA EM SUPORTE METÁLICO MÓVEL - D = 1,00 M - UTILIZAÇÃO DE 600 CICLOS - FORNECIMENTO, 01 IMPLANTAÇÃO E 01 RETIRADA DIÁRIA</v>
          </cell>
          <cell r="F300" t="str">
            <v>UN.DIA</v>
          </cell>
          <cell r="G300">
            <v>145</v>
          </cell>
          <cell r="H300">
            <v>1</v>
          </cell>
          <cell r="I300">
            <v>0.2621</v>
          </cell>
          <cell r="J300">
            <v>3.76</v>
          </cell>
          <cell r="K300">
            <v>4.74</v>
          </cell>
          <cell r="L300">
            <v>0.21340000000000001</v>
          </cell>
          <cell r="M300">
            <v>3.85</v>
          </cell>
          <cell r="N300">
            <v>4.67</v>
          </cell>
          <cell r="O300">
            <v>687.3</v>
          </cell>
          <cell r="P300">
            <v>677.15</v>
          </cell>
        </row>
        <row r="301">
          <cell r="A301" t="str">
            <v>4.10.12</v>
          </cell>
          <cell r="B301" t="str">
            <v>SICRO OUTUBRO / 2025</v>
          </cell>
          <cell r="C301">
            <v>5212560</v>
          </cell>
          <cell r="D301" t="str">
            <v>595122 - 4</v>
          </cell>
          <cell r="E301" t="str">
            <v>PLACA DE ADVERTÊNCIA PARA SINALIZAÇÃO DE OBRAS MONTADA EM SUPORTE METÁLICO MÓVEL, LADO 1,00 M - UTILIZAÇÃO DE 600 CICLOS - FORNECIMENTO, 01 IMPLANTAÇÃO E 01 RETIRADA DIÁRIA</v>
          </cell>
          <cell r="F301" t="str">
            <v>UN.DIA</v>
          </cell>
          <cell r="G301">
            <v>363</v>
          </cell>
          <cell r="H301">
            <v>1</v>
          </cell>
          <cell r="I301">
            <v>0.2621</v>
          </cell>
          <cell r="J301">
            <v>4</v>
          </cell>
          <cell r="K301">
            <v>5.04</v>
          </cell>
          <cell r="L301">
            <v>0.21340000000000001</v>
          </cell>
          <cell r="M301">
            <v>4.09</v>
          </cell>
          <cell r="N301">
            <v>4.96</v>
          </cell>
          <cell r="O301">
            <v>1829.52</v>
          </cell>
          <cell r="P301">
            <v>1800.48</v>
          </cell>
        </row>
        <row r="302">
          <cell r="A302" t="str">
            <v>5.</v>
          </cell>
          <cell r="E302" t="str">
            <v>EXECUÇÃO DE SERVIÇOS DE ENGENHARIA PARA CAPEAMENTO E/OU RECAPEAMENTO DE VIAS EM CONCRETO BETUMINOSO USINADO À QUENTE (CBUQ)</v>
          </cell>
          <cell r="O302">
            <v>10322879.560000001</v>
          </cell>
          <cell r="P302">
            <v>10019359.529999999</v>
          </cell>
        </row>
        <row r="303">
          <cell r="A303" t="str">
            <v>5.1</v>
          </cell>
          <cell r="E303" t="str">
            <v>ADMINISTRAÇÃO LOCAL</v>
          </cell>
          <cell r="O303">
            <v>799500.64</v>
          </cell>
          <cell r="P303">
            <v>824872.19</v>
          </cell>
        </row>
        <row r="304">
          <cell r="A304" t="str">
            <v>5.1.1</v>
          </cell>
          <cell r="B304" t="str">
            <v>COMPOSIÇÃO</v>
          </cell>
          <cell r="C304" t="str">
            <v>CPU 012</v>
          </cell>
          <cell r="D304" t="str">
            <v>FALTA</v>
          </cell>
          <cell r="E304" t="str">
            <v>ADMINISTRAÇÃO LOCAL PARA PAVIMENTAÇÃO DE CAPEAMENTO E/OU RECAPEAMENTO (12 MESES)</v>
          </cell>
          <cell r="F304" t="str">
            <v>UN</v>
          </cell>
          <cell r="G304">
            <v>1</v>
          </cell>
          <cell r="H304">
            <v>1</v>
          </cell>
          <cell r="I304">
            <v>0.2621</v>
          </cell>
          <cell r="J304">
            <v>633468.54</v>
          </cell>
          <cell r="K304">
            <v>799500.64</v>
          </cell>
          <cell r="L304">
            <v>0.21340000000000001</v>
          </cell>
          <cell r="M304">
            <v>679802.37</v>
          </cell>
          <cell r="N304">
            <v>824872.19</v>
          </cell>
          <cell r="O304">
            <v>799500.64</v>
          </cell>
          <cell r="P304">
            <v>824872.19</v>
          </cell>
        </row>
        <row r="305">
          <cell r="A305" t="str">
            <v>5.2</v>
          </cell>
          <cell r="E305" t="str">
            <v>SERVIÇOS PRELIMINARES</v>
          </cell>
          <cell r="O305">
            <v>225540.64</v>
          </cell>
          <cell r="P305">
            <v>219349.67</v>
          </cell>
        </row>
        <row r="306">
          <cell r="A306" t="str">
            <v>5.2.1</v>
          </cell>
          <cell r="B306" t="str">
            <v>SINAPI DEZEMBRO 2025</v>
          </cell>
          <cell r="C306">
            <v>103689</v>
          </cell>
          <cell r="D306" t="str">
            <v>FALTA</v>
          </cell>
          <cell r="E306" t="str">
            <v>FORNECIMENTO E INSTALAÇÃO DE PLACA DE OBRA COM CHAPA GALVANIZADA E ESTRUTURA DE MADEIRA. AF_03/2022_PS</v>
          </cell>
          <cell r="F306" t="str">
            <v>M2</v>
          </cell>
          <cell r="G306">
            <v>147.41999999999999</v>
          </cell>
          <cell r="H306">
            <v>1</v>
          </cell>
          <cell r="I306">
            <v>0.2621</v>
          </cell>
          <cell r="J306">
            <v>464.96</v>
          </cell>
          <cell r="K306">
            <v>586.82000000000005</v>
          </cell>
          <cell r="L306">
            <v>0.21340000000000001</v>
          </cell>
          <cell r="M306">
            <v>468.43</v>
          </cell>
          <cell r="N306">
            <v>568.39</v>
          </cell>
          <cell r="O306">
            <v>86509</v>
          </cell>
          <cell r="P306">
            <v>83792.05</v>
          </cell>
        </row>
        <row r="307">
          <cell r="A307" t="str">
            <v>5.2.2</v>
          </cell>
          <cell r="B307" t="str">
            <v>COMPESA 2024.2</v>
          </cell>
          <cell r="C307" t="str">
            <v>01.08.42U</v>
          </cell>
          <cell r="D307" t="str">
            <v>FALTA</v>
          </cell>
          <cell r="E307" t="str">
            <v>CANTEIRO ITINERANTE COMPOSTO DE TOLDO, CONJUNTO DE MESA E CADEIRAS E BANHEIRO QUÍMICO COM LIMPEZA DIÁRIA INCLUSO COLETA E DESTINAÇÃO FINAL DE EFLUENTES</v>
          </cell>
          <cell r="F307" t="str">
            <v>MÊS</v>
          </cell>
          <cell r="G307">
            <v>22</v>
          </cell>
          <cell r="H307">
            <v>1</v>
          </cell>
          <cell r="I307">
            <v>0.2621</v>
          </cell>
          <cell r="J307">
            <v>4181.8900000000003</v>
          </cell>
          <cell r="K307">
            <v>5277.96</v>
          </cell>
          <cell r="L307">
            <v>0.21340000000000001</v>
          </cell>
          <cell r="M307">
            <v>4251.6400000000003</v>
          </cell>
          <cell r="N307">
            <v>5158.93</v>
          </cell>
          <cell r="O307">
            <v>116115.12</v>
          </cell>
          <cell r="P307">
            <v>113496.46</v>
          </cell>
        </row>
        <row r="308">
          <cell r="A308" t="str">
            <v>5.2.3</v>
          </cell>
          <cell r="B308" t="str">
            <v>ORSE NOVEMBRO / 2025</v>
          </cell>
          <cell r="C308">
            <v>4659</v>
          </cell>
          <cell r="D308" t="str">
            <v>FALTA</v>
          </cell>
          <cell r="E308" t="str">
            <v>LOCAÇÃO DE CONTAINER - REFEITÓRIO SEM BANHEIRO - 6,00 X 2,40M - REV 02_02/2022</v>
          </cell>
          <cell r="F308" t="str">
            <v>MÊS</v>
          </cell>
          <cell r="G308">
            <v>11</v>
          </cell>
          <cell r="H308">
            <v>6</v>
          </cell>
          <cell r="I308">
            <v>0.15740000000000001</v>
          </cell>
          <cell r="J308">
            <v>1800</v>
          </cell>
          <cell r="K308">
            <v>2083.3200000000002</v>
          </cell>
          <cell r="L308">
            <v>0.1142</v>
          </cell>
          <cell r="M308">
            <v>1800</v>
          </cell>
          <cell r="N308">
            <v>2005.56</v>
          </cell>
          <cell r="O308">
            <v>22916.52</v>
          </cell>
          <cell r="P308">
            <v>22061.16</v>
          </cell>
        </row>
        <row r="309">
          <cell r="A309" t="str">
            <v>5.3</v>
          </cell>
          <cell r="E309" t="str">
            <v>MOBILIZAÇÃO</v>
          </cell>
          <cell r="O309">
            <v>166010.82</v>
          </cell>
          <cell r="P309">
            <v>160797.24</v>
          </cell>
        </row>
        <row r="310">
          <cell r="A310" t="str">
            <v>5.3.1</v>
          </cell>
          <cell r="B310" t="str">
            <v>COMPOSIÇÃO</v>
          </cell>
          <cell r="C310" t="str">
            <v>CPU 002</v>
          </cell>
          <cell r="D310" t="str">
            <v>FALTA</v>
          </cell>
          <cell r="E310" t="str">
            <v>MOBILIZAÇÃO DE MAQUINAS E EQUIPAMENTOS - PAVIMENTAÇÃO ASFÁLTICA, CAPEAMENTO E/OU RECAPEAMENTO</v>
          </cell>
          <cell r="F310" t="str">
            <v>UN</v>
          </cell>
          <cell r="G310">
            <v>6</v>
          </cell>
          <cell r="H310">
            <v>1</v>
          </cell>
          <cell r="I310">
            <v>0.2621</v>
          </cell>
          <cell r="J310">
            <v>21922.57</v>
          </cell>
          <cell r="K310">
            <v>27668.47</v>
          </cell>
          <cell r="L310">
            <v>0.21340000000000001</v>
          </cell>
          <cell r="M310">
            <v>22086.32</v>
          </cell>
          <cell r="N310">
            <v>26799.54</v>
          </cell>
          <cell r="O310">
            <v>166010.82</v>
          </cell>
          <cell r="P310">
            <v>160797.24</v>
          </cell>
        </row>
        <row r="311">
          <cell r="A311" t="str">
            <v>5.4</v>
          </cell>
          <cell r="E311" t="str">
            <v>DESMOBILIZAÇÃO</v>
          </cell>
          <cell r="O311">
            <v>166010.82</v>
          </cell>
          <cell r="P311">
            <v>160797.24</v>
          </cell>
        </row>
        <row r="312">
          <cell r="A312" t="str">
            <v>5.4.1</v>
          </cell>
          <cell r="B312" t="str">
            <v>COMPOSIÇÃO</v>
          </cell>
          <cell r="C312" t="str">
            <v>CPU 003</v>
          </cell>
          <cell r="D312" t="str">
            <v>FALTA</v>
          </cell>
          <cell r="E312" t="str">
            <v>DESMOBILIZAÇÃO DE MAQUINAS E EQUIPAMENTOS - PAVIMENTAÇÃO ASFÁLTICA, CAPEAMENTO E/OU RECAPEAMENTO</v>
          </cell>
          <cell r="F312" t="str">
            <v>UN</v>
          </cell>
          <cell r="G312">
            <v>6</v>
          </cell>
          <cell r="H312">
            <v>1</v>
          </cell>
          <cell r="I312">
            <v>0.2621</v>
          </cell>
          <cell r="J312">
            <v>21922.57</v>
          </cell>
          <cell r="K312">
            <v>27668.47</v>
          </cell>
          <cell r="L312">
            <v>0.21340000000000001</v>
          </cell>
          <cell r="M312">
            <v>22086.32</v>
          </cell>
          <cell r="N312">
            <v>26799.54</v>
          </cell>
          <cell r="O312">
            <v>166010.82</v>
          </cell>
          <cell r="P312">
            <v>160797.24</v>
          </cell>
        </row>
        <row r="313">
          <cell r="A313" t="str">
            <v>5.5</v>
          </cell>
          <cell r="E313" t="str">
            <v>PAVIMENTAÇÃO EM CBUQ (CONCRETO BETUMINOSO USINADO À QUENTE)</v>
          </cell>
          <cell r="O313">
            <v>7104264.4000000004</v>
          </cell>
          <cell r="P313">
            <v>6841228.4299999997</v>
          </cell>
        </row>
        <row r="314">
          <cell r="A314" t="str">
            <v>5.5.1</v>
          </cell>
          <cell r="B314" t="str">
            <v>SICRO OUTUBRO / 2025</v>
          </cell>
          <cell r="C314">
            <v>4011212</v>
          </cell>
          <cell r="D314" t="str">
            <v>564933 - 1</v>
          </cell>
          <cell r="E314" t="str">
            <v>VARREDURA DA SUPERFÍCIE PARA EXECUÇÃO DE REVESTIMENTO ASFÁLTICO</v>
          </cell>
          <cell r="F314" t="str">
            <v>M²</v>
          </cell>
          <cell r="G314">
            <v>72609.8</v>
          </cell>
          <cell r="H314">
            <v>1</v>
          </cell>
          <cell r="I314">
            <v>0.2621</v>
          </cell>
          <cell r="J314">
            <v>0.08</v>
          </cell>
          <cell r="K314">
            <v>0.1</v>
          </cell>
          <cell r="L314">
            <v>0.21340000000000001</v>
          </cell>
          <cell r="M314">
            <v>0.08</v>
          </cell>
          <cell r="N314">
            <v>0.09</v>
          </cell>
          <cell r="O314">
            <v>7260.98</v>
          </cell>
          <cell r="P314">
            <v>6534.88</v>
          </cell>
        </row>
        <row r="315">
          <cell r="A315" t="str">
            <v>5.5.2</v>
          </cell>
          <cell r="B315" t="str">
            <v>COMPOSIÇÃO</v>
          </cell>
          <cell r="C315" t="str">
            <v>CPU 017</v>
          </cell>
          <cell r="D315" t="str">
            <v>FALTA</v>
          </cell>
          <cell r="E315" t="str">
            <v>CONCRETO ASFÁLTICO - FAIXA C-12,5 - AREIA E BRITA COMERCIAIS</v>
          </cell>
          <cell r="F315" t="str">
            <v>T</v>
          </cell>
          <cell r="G315">
            <v>9275.17</v>
          </cell>
          <cell r="H315">
            <v>1</v>
          </cell>
          <cell r="I315">
            <v>0.2621</v>
          </cell>
          <cell r="J315">
            <v>416.11</v>
          </cell>
          <cell r="K315">
            <v>525.16999999999996</v>
          </cell>
          <cell r="L315">
            <v>0.21340000000000001</v>
          </cell>
          <cell r="M315">
            <v>416.52</v>
          </cell>
          <cell r="N315">
            <v>505.4</v>
          </cell>
          <cell r="O315">
            <v>4871041.0199999996</v>
          </cell>
          <cell r="P315">
            <v>4687670.91</v>
          </cell>
        </row>
        <row r="316">
          <cell r="A316" t="str">
            <v>5.5.3</v>
          </cell>
          <cell r="B316" t="str">
            <v>SINAPI DEZEMBRO 2025</v>
          </cell>
          <cell r="C316">
            <v>100987</v>
          </cell>
          <cell r="D316" t="str">
            <v>FALTA</v>
          </cell>
          <cell r="E316" t="str">
            <v>CARGA DE MISTURA ASFÁLTICA EM CAMINHÃO BASCULANTE 14 M³ (UNIDADE: M3). AF_07/2020</v>
          </cell>
          <cell r="F316" t="str">
            <v>M3</v>
          </cell>
          <cell r="G316">
            <v>3630.49</v>
          </cell>
          <cell r="H316">
            <v>1</v>
          </cell>
          <cell r="I316">
            <v>0.2621</v>
          </cell>
          <cell r="J316">
            <v>10.42</v>
          </cell>
          <cell r="K316">
            <v>13.15</v>
          </cell>
          <cell r="L316">
            <v>0.21340000000000001</v>
          </cell>
          <cell r="M316">
            <v>10.52</v>
          </cell>
          <cell r="N316">
            <v>12.76</v>
          </cell>
          <cell r="O316">
            <v>47740.94</v>
          </cell>
          <cell r="P316">
            <v>46325.05</v>
          </cell>
        </row>
        <row r="317">
          <cell r="A317" t="str">
            <v>5.5.4</v>
          </cell>
          <cell r="B317" t="str">
            <v>SINAPI DEZEMBRO 2025</v>
          </cell>
          <cell r="C317">
            <v>93593</v>
          </cell>
          <cell r="D317" t="str">
            <v>FALTA</v>
          </cell>
          <cell r="E317" t="str">
            <v>TRANSPORTE COM CAMINHÃO BASCULANTE DE 14 M³, EM VIA URBANA PAVIMENTADA, ADICIONAL PARA DMT EXCEDENTE A 30 KM (UNIDADE: M3XKM). AF_07/2020</v>
          </cell>
          <cell r="F317" t="str">
            <v>M3XKM</v>
          </cell>
          <cell r="G317">
            <v>281784.11</v>
          </cell>
          <cell r="H317">
            <v>1</v>
          </cell>
          <cell r="I317">
            <v>0.2621</v>
          </cell>
          <cell r="J317">
            <v>0.87</v>
          </cell>
          <cell r="K317">
            <v>1.0900000000000001</v>
          </cell>
          <cell r="L317">
            <v>0.21340000000000001</v>
          </cell>
          <cell r="M317">
            <v>0.87</v>
          </cell>
          <cell r="N317">
            <v>1.05</v>
          </cell>
          <cell r="O317">
            <v>307144.67</v>
          </cell>
          <cell r="P317">
            <v>295873.31</v>
          </cell>
        </row>
        <row r="318">
          <cell r="A318" t="str">
            <v>5.5.5</v>
          </cell>
          <cell r="B318" t="str">
            <v>SINAPI DEZEMBRO 2025</v>
          </cell>
          <cell r="C318">
            <v>95876</v>
          </cell>
          <cell r="D318" t="str">
            <v>FALTA</v>
          </cell>
          <cell r="E318" t="str">
            <v>TRANSPORTE COM CAMINHÃO BASCULANTE DE 14 M³, EM VIA URBANA PAVIMENTADA, DMT ATÉ 30 KM (UNIDADE: M3XKM). AF_07/2020</v>
          </cell>
          <cell r="F318" t="str">
            <v>M3XKM</v>
          </cell>
          <cell r="G318">
            <v>31309.34</v>
          </cell>
          <cell r="H318">
            <v>1</v>
          </cell>
          <cell r="I318">
            <v>0.2621</v>
          </cell>
          <cell r="J318">
            <v>2.16</v>
          </cell>
          <cell r="K318">
            <v>2.72</v>
          </cell>
          <cell r="L318">
            <v>0.21340000000000001</v>
          </cell>
          <cell r="M318">
            <v>2.17</v>
          </cell>
          <cell r="N318">
            <v>2.63</v>
          </cell>
          <cell r="O318">
            <v>85161.4</v>
          </cell>
          <cell r="P318">
            <v>82343.56</v>
          </cell>
        </row>
        <row r="319">
          <cell r="A319" t="str">
            <v>5.5.6</v>
          </cell>
          <cell r="B319" t="str">
            <v>SINAPI DEZEMBRO 2025</v>
          </cell>
          <cell r="C319">
            <v>102333</v>
          </cell>
          <cell r="D319" t="str">
            <v>FALTA</v>
          </cell>
          <cell r="E319" t="str">
            <v>TRANSPORTE COM CAMINHÃO TANQUE DE TRANSPORTE DE MATERIAL ASFÁLTICO DE 20000 L, EM VIA URBANA PAVIMENTADA, ADICIONAL PARA DMT EXCEDENTE A 30 KM (UNIDADE: TXKM). AF_07/2020</v>
          </cell>
          <cell r="F319" t="str">
            <v>TXKM</v>
          </cell>
          <cell r="G319">
            <v>2817.84</v>
          </cell>
          <cell r="H319">
            <v>1</v>
          </cell>
          <cell r="I319">
            <v>0.2621</v>
          </cell>
          <cell r="J319">
            <v>0.74</v>
          </cell>
          <cell r="K319">
            <v>0.93</v>
          </cell>
          <cell r="L319">
            <v>0.21340000000000001</v>
          </cell>
          <cell r="M319">
            <v>0.74</v>
          </cell>
          <cell r="N319">
            <v>0.89</v>
          </cell>
          <cell r="O319">
            <v>2620.59</v>
          </cell>
          <cell r="P319">
            <v>2507.87</v>
          </cell>
        </row>
        <row r="320">
          <cell r="A320" t="str">
            <v>5.5.7</v>
          </cell>
          <cell r="B320" t="str">
            <v>SICRO OUTUBRO / 2025</v>
          </cell>
          <cell r="C320">
            <v>4011353</v>
          </cell>
          <cell r="D320" t="str">
            <v>484847 - 0</v>
          </cell>
          <cell r="E320" t="str">
            <v>PINTURA DE LIGAÇÃO (ADAPTADO)</v>
          </cell>
          <cell r="F320" t="str">
            <v>M²</v>
          </cell>
          <cell r="G320">
            <v>72609.8</v>
          </cell>
          <cell r="H320">
            <v>1</v>
          </cell>
          <cell r="I320">
            <v>0.2621</v>
          </cell>
          <cell r="J320">
            <v>1.91</v>
          </cell>
          <cell r="K320">
            <v>2.41</v>
          </cell>
          <cell r="L320">
            <v>0.21340000000000001</v>
          </cell>
          <cell r="M320">
            <v>1.92</v>
          </cell>
          <cell r="N320">
            <v>2.3199999999999998</v>
          </cell>
          <cell r="O320">
            <v>174989.61</v>
          </cell>
          <cell r="P320">
            <v>168454.73</v>
          </cell>
        </row>
        <row r="321">
          <cell r="A321" t="str">
            <v>5.5.8</v>
          </cell>
          <cell r="B321" t="str">
            <v>SINAPI DEZEMBRO 2025</v>
          </cell>
          <cell r="C321">
            <v>96001</v>
          </cell>
          <cell r="D321" t="str">
            <v>FALTA</v>
          </cell>
          <cell r="E321" t="str">
            <v>FRESAGEM DE PAVIMENTO ASFÁLTICO, COM LARGURA DA VIA MAIOR QUE 6,00 M E MENOR OU IGUAL 10,00 M, EM LOCAIS COM NIVEL BAIXO DE INTERFERÊNCIA. AF_10/2025</v>
          </cell>
          <cell r="F321" t="str">
            <v>M2</v>
          </cell>
          <cell r="G321">
            <v>21782.94</v>
          </cell>
          <cell r="H321">
            <v>1</v>
          </cell>
          <cell r="I321">
            <v>0.2621</v>
          </cell>
          <cell r="J321">
            <v>7.6</v>
          </cell>
          <cell r="K321">
            <v>9.59</v>
          </cell>
          <cell r="L321">
            <v>0.21340000000000001</v>
          </cell>
          <cell r="M321">
            <v>7.72</v>
          </cell>
          <cell r="N321">
            <v>9.36</v>
          </cell>
          <cell r="O321">
            <v>208898.39</v>
          </cell>
          <cell r="P321">
            <v>203888.31</v>
          </cell>
        </row>
        <row r="322">
          <cell r="A322" t="str">
            <v>5.5.9</v>
          </cell>
          <cell r="B322" t="str">
            <v>COMPOSIÇÃO</v>
          </cell>
          <cell r="C322" t="str">
            <v>CPU 008</v>
          </cell>
          <cell r="D322" t="str">
            <v>FALTA</v>
          </cell>
          <cell r="E322" t="str">
            <v>TRANSPORTE DE EMULSÃO ASFÁLTICA CATIÔNICA RR-2C PARA PAVIMENTAÇÃO ASFÁLTICA DA REFINARIA ATÉ A OBRA</v>
          </cell>
          <cell r="F322" t="str">
            <v>T</v>
          </cell>
          <cell r="G322">
            <v>32.67</v>
          </cell>
          <cell r="H322">
            <v>2</v>
          </cell>
          <cell r="I322">
            <v>0.1961</v>
          </cell>
          <cell r="J322">
            <v>585.75</v>
          </cell>
          <cell r="K322">
            <v>700.61</v>
          </cell>
          <cell r="L322">
            <v>0.15</v>
          </cell>
          <cell r="M322">
            <v>585.75</v>
          </cell>
          <cell r="N322">
            <v>673.61</v>
          </cell>
          <cell r="O322">
            <v>22888.92</v>
          </cell>
          <cell r="P322">
            <v>22006.83</v>
          </cell>
        </row>
        <row r="323">
          <cell r="A323" t="str">
            <v>5.5.10</v>
          </cell>
          <cell r="B323" t="str">
            <v>COMPOSIÇÃO</v>
          </cell>
          <cell r="C323" t="str">
            <v>CPU 018</v>
          </cell>
          <cell r="D323" t="str">
            <v>FALTA</v>
          </cell>
          <cell r="E323" t="str">
            <v>TRANSPORTE DE CIMENTO ASFÁLTICO DE PETRÓLEO CAP 50/70 DA REFINARIA ATÉ A USINA DE ASFALTO</v>
          </cell>
          <cell r="F323" t="str">
            <v>T</v>
          </cell>
          <cell r="G323">
            <v>586.19000000000005</v>
          </cell>
          <cell r="H323">
            <v>2</v>
          </cell>
          <cell r="I323">
            <v>0.1961</v>
          </cell>
          <cell r="J323">
            <v>585.75</v>
          </cell>
          <cell r="K323">
            <v>700.61</v>
          </cell>
          <cell r="L323">
            <v>0.15</v>
          </cell>
          <cell r="M323">
            <v>585.75</v>
          </cell>
          <cell r="N323">
            <v>673.61</v>
          </cell>
          <cell r="O323">
            <v>410690.57</v>
          </cell>
          <cell r="P323">
            <v>394863.44</v>
          </cell>
        </row>
        <row r="324">
          <cell r="A324" t="str">
            <v>5.5.11</v>
          </cell>
          <cell r="B324" t="str">
            <v>SINAPI DEZEMBRO 2025</v>
          </cell>
          <cell r="C324">
            <v>96396</v>
          </cell>
          <cell r="D324" t="str">
            <v>FALTA</v>
          </cell>
          <cell r="E324" t="str">
            <v>CONSTRUÇÃO DE BASE E SUB-BASE PARA PAVIMENTAÇÃO DE BRITA GRADUADA SIMPLES, COM ESPESSURA DE 15 CM - EXCLUSIVE CARGA E TRANSPORTE. AF_09/2024</v>
          </cell>
          <cell r="F324" t="str">
            <v>M3</v>
          </cell>
          <cell r="G324">
            <v>1089.1400000000001</v>
          </cell>
          <cell r="H324">
            <v>1</v>
          </cell>
          <cell r="I324">
            <v>0.2621</v>
          </cell>
          <cell r="J324">
            <v>174.98</v>
          </cell>
          <cell r="K324">
            <v>220.84</v>
          </cell>
          <cell r="L324">
            <v>0.21340000000000001</v>
          </cell>
          <cell r="M324">
            <v>175.62</v>
          </cell>
          <cell r="N324">
            <v>213.09</v>
          </cell>
          <cell r="O324">
            <v>240525.67</v>
          </cell>
          <cell r="P324">
            <v>232084.84</v>
          </cell>
        </row>
        <row r="325">
          <cell r="A325" t="str">
            <v>5.5.12</v>
          </cell>
          <cell r="B325" t="str">
            <v>SINAPI DEZEMBRO 2025</v>
          </cell>
          <cell r="C325">
            <v>100975</v>
          </cell>
          <cell r="D325" t="str">
            <v>FALTA</v>
          </cell>
          <cell r="E325" t="str">
            <v>CARGA, MANOBRA E DESCARGA DE SOLOS E MATERIAIS GRANULARES EM CAMINHÃO BASCULANTE 14 M³ - CARGA COM PÁ CARREGADEIRA (CAÇAMBA DE 1,7 A 2,8 M³ / 128 HP) E DESCARGA LIVRE (UNIDADE: M3). AF_07/2020</v>
          </cell>
          <cell r="F325" t="str">
            <v>M3</v>
          </cell>
          <cell r="G325">
            <v>2178.2800000000002</v>
          </cell>
          <cell r="H325">
            <v>1</v>
          </cell>
          <cell r="I325">
            <v>0.2621</v>
          </cell>
          <cell r="J325">
            <v>8.4700000000000006</v>
          </cell>
          <cell r="K325">
            <v>10.68</v>
          </cell>
          <cell r="L325">
            <v>0.21340000000000001</v>
          </cell>
          <cell r="M325">
            <v>8.59</v>
          </cell>
          <cell r="N325">
            <v>10.42</v>
          </cell>
          <cell r="O325">
            <v>23264.03</v>
          </cell>
          <cell r="P325">
            <v>22697.67</v>
          </cell>
        </row>
        <row r="326">
          <cell r="A326" t="str">
            <v>5.5.13</v>
          </cell>
          <cell r="B326" t="str">
            <v>SINAPI DEZEMBRO 2025</v>
          </cell>
          <cell r="C326">
            <v>93593</v>
          </cell>
          <cell r="D326" t="str">
            <v>FALTA</v>
          </cell>
          <cell r="E326" t="str">
            <v>TRANSPORTE COM CAMINHÃO BASCULANTE DE 14 M³, EM VIA URBANA PAVIMENTADA, ADICIONAL PARA DMT EXCEDENTE A 30 KM (UNIDADE: M3XKM). AF_07/2020</v>
          </cell>
          <cell r="F326" t="str">
            <v>M3XKM</v>
          </cell>
          <cell r="G326">
            <v>271895.08</v>
          </cell>
          <cell r="H326">
            <v>1</v>
          </cell>
          <cell r="I326">
            <v>0.2621</v>
          </cell>
          <cell r="J326">
            <v>0.87</v>
          </cell>
          <cell r="K326">
            <v>1.0900000000000001</v>
          </cell>
          <cell r="L326">
            <v>0.21340000000000001</v>
          </cell>
          <cell r="M326">
            <v>0.87</v>
          </cell>
          <cell r="N326">
            <v>1.05</v>
          </cell>
          <cell r="O326">
            <v>296365.63</v>
          </cell>
          <cell r="P326">
            <v>285489.83</v>
          </cell>
        </row>
        <row r="327">
          <cell r="A327" t="str">
            <v>5.5.14</v>
          </cell>
          <cell r="B327" t="str">
            <v>SINAPI DEZEMBRO 2025</v>
          </cell>
          <cell r="C327">
            <v>95876</v>
          </cell>
          <cell r="D327" t="str">
            <v>FALTA</v>
          </cell>
          <cell r="E327" t="str">
            <v>TRANSPORTE COM CAMINHÃO BASCULANTE DE 14 M³, EM VIA URBANA PAVIMENTADA, DMT ATÉ 30 KM (UNIDADE: M3XKM). AF_07/2020</v>
          </cell>
          <cell r="F327" t="str">
            <v>M3XKM</v>
          </cell>
          <cell r="G327">
            <v>30210.560000000001</v>
          </cell>
          <cell r="H327">
            <v>1</v>
          </cell>
          <cell r="I327">
            <v>0.2621</v>
          </cell>
          <cell r="J327">
            <v>2.16</v>
          </cell>
          <cell r="K327">
            <v>2.72</v>
          </cell>
          <cell r="L327">
            <v>0.21340000000000001</v>
          </cell>
          <cell r="M327">
            <v>2.17</v>
          </cell>
          <cell r="N327">
            <v>2.63</v>
          </cell>
          <cell r="O327">
            <v>82172.72</v>
          </cell>
          <cell r="P327">
            <v>79453.77</v>
          </cell>
        </row>
        <row r="328">
          <cell r="A328" t="str">
            <v>5.5.15</v>
          </cell>
          <cell r="B328" t="str">
            <v>COTAÇÃO</v>
          </cell>
          <cell r="C328" t="str">
            <v>COT-001</v>
          </cell>
          <cell r="D328" t="str">
            <v>FALTA</v>
          </cell>
          <cell r="E328" t="str">
            <v>SERVICO DE TRATAMENTO DE RESIDUOS - DO TIPO REJEITOS SOLIDOS, CLASSE A( CONAMA 307/02 )e  II B (NBR 10004), EM CENTRAL DE TRATAMENTO (ENTULHO/METRALHA/FRESA)</v>
          </cell>
          <cell r="F328" t="str">
            <v>T</v>
          </cell>
          <cell r="G328">
            <v>2782.55</v>
          </cell>
          <cell r="H328">
            <v>2</v>
          </cell>
          <cell r="I328">
            <v>0.1961</v>
          </cell>
          <cell r="J328">
            <v>97.2</v>
          </cell>
          <cell r="K328">
            <v>116.26</v>
          </cell>
          <cell r="L328">
            <v>0.15</v>
          </cell>
          <cell r="M328">
            <v>97.2</v>
          </cell>
          <cell r="N328">
            <v>111.78</v>
          </cell>
          <cell r="O328">
            <v>323499.26</v>
          </cell>
          <cell r="P328">
            <v>311033.43</v>
          </cell>
        </row>
        <row r="329">
          <cell r="A329" t="str">
            <v>5.6</v>
          </cell>
          <cell r="E329" t="str">
            <v>SINALIZAÇÃO VIÁRIA VERTICAL</v>
          </cell>
          <cell r="O329">
            <v>490790.45</v>
          </cell>
          <cell r="P329">
            <v>477451.14</v>
          </cell>
        </row>
        <row r="330">
          <cell r="A330" t="str">
            <v>5.6.1</v>
          </cell>
          <cell r="B330" t="str">
            <v>SICRO OUTUBRO / 2025</v>
          </cell>
          <cell r="C330">
            <v>5213444</v>
          </cell>
          <cell r="D330" t="str">
            <v>556854 - 4</v>
          </cell>
          <cell r="E330" t="str">
            <v>PLACA DE REGULAMENTAÇÃO EM AÇO, R1 LADO 0,248 M - PELÍCULA RETRORREFLETIVA TIPO I + SI - FORNECIMENTO E IMPLANTAÇÃO</v>
          </cell>
          <cell r="F330" t="str">
            <v>UN</v>
          </cell>
          <cell r="G330">
            <v>180</v>
          </cell>
          <cell r="H330">
            <v>1</v>
          </cell>
          <cell r="I330">
            <v>0.2621</v>
          </cell>
          <cell r="J330">
            <v>290.60000000000002</v>
          </cell>
          <cell r="K330">
            <v>366.76</v>
          </cell>
          <cell r="L330">
            <v>0.21340000000000001</v>
          </cell>
          <cell r="M330">
            <v>294.85000000000002</v>
          </cell>
          <cell r="N330">
            <v>357.77</v>
          </cell>
          <cell r="O330">
            <v>66016.800000000003</v>
          </cell>
          <cell r="P330">
            <v>64398.6</v>
          </cell>
        </row>
        <row r="331">
          <cell r="A331" t="str">
            <v>5.6.2</v>
          </cell>
          <cell r="B331" t="str">
            <v>SICRO OUTUBRO / 2025</v>
          </cell>
          <cell r="C331">
            <v>5213855</v>
          </cell>
          <cell r="D331" t="str">
            <v>563840 - 2</v>
          </cell>
          <cell r="E331" t="str">
            <v>SUPORTE METÁLICO GALVANIZADO PARA PLACA DE REGULAMENTAÇÃO - R1 - LADO DE 0,248 M - FORNECIMENTO E IMPLANTAÇÃO</v>
          </cell>
          <cell r="F331" t="str">
            <v>UN</v>
          </cell>
          <cell r="G331">
            <v>15</v>
          </cell>
          <cell r="H331">
            <v>1</v>
          </cell>
          <cell r="I331">
            <v>0.2621</v>
          </cell>
          <cell r="J331">
            <v>435.57</v>
          </cell>
          <cell r="K331">
            <v>549.73</v>
          </cell>
          <cell r="L331">
            <v>0.21340000000000001</v>
          </cell>
          <cell r="M331">
            <v>437.6</v>
          </cell>
          <cell r="N331">
            <v>530.98</v>
          </cell>
          <cell r="O331">
            <v>8245.9500000000007</v>
          </cell>
          <cell r="P331">
            <v>7964.7</v>
          </cell>
        </row>
        <row r="332">
          <cell r="A332" t="str">
            <v>5.6.3</v>
          </cell>
          <cell r="B332" t="str">
            <v>SICRO OUTUBRO / 2025</v>
          </cell>
          <cell r="C332">
            <v>5213464</v>
          </cell>
          <cell r="D332" t="str">
            <v>556853 - 6</v>
          </cell>
          <cell r="E332" t="str">
            <v>PLACA DE ADVERTÊNCIA EM AÇO, LADO DE 0,60 M - PELÍCULA RETRORREFLETIVA TIPO I + SI - FORNECIMENTO E IMPLANTAÇÃO</v>
          </cell>
          <cell r="F332" t="str">
            <v>UN</v>
          </cell>
          <cell r="G332">
            <v>72</v>
          </cell>
          <cell r="H332">
            <v>1</v>
          </cell>
          <cell r="I332">
            <v>0.2621</v>
          </cell>
          <cell r="J332">
            <v>290.57</v>
          </cell>
          <cell r="K332">
            <v>366.72</v>
          </cell>
          <cell r="L332">
            <v>0.21340000000000001</v>
          </cell>
          <cell r="M332">
            <v>294.83</v>
          </cell>
          <cell r="N332">
            <v>357.74</v>
          </cell>
          <cell r="O332">
            <v>26403.84</v>
          </cell>
          <cell r="P332">
            <v>25757.279999999999</v>
          </cell>
        </row>
        <row r="333">
          <cell r="A333" t="str">
            <v>5.6.4</v>
          </cell>
          <cell r="B333" t="str">
            <v>SICRO OUTUBRO / 2025</v>
          </cell>
          <cell r="C333">
            <v>5213863</v>
          </cell>
          <cell r="D333" t="str">
            <v>563839 - 9</v>
          </cell>
          <cell r="E333" t="str">
            <v>SUPORTE METÁLICO GALVANIZADO PARA PLACA DE ADVERTÊNCIA OU REGULAMENTAÇÃO - LADO OU DIÂMETRO DE 0,60 M - FORNECIMENTO E IMPLANTAÇÃO</v>
          </cell>
          <cell r="F333" t="str">
            <v>UN</v>
          </cell>
          <cell r="G333">
            <v>252</v>
          </cell>
          <cell r="H333">
            <v>1</v>
          </cell>
          <cell r="I333">
            <v>0.2621</v>
          </cell>
          <cell r="J333">
            <v>484.52</v>
          </cell>
          <cell r="K333">
            <v>611.51</v>
          </cell>
          <cell r="L333">
            <v>0.21340000000000001</v>
          </cell>
          <cell r="M333">
            <v>486.77</v>
          </cell>
          <cell r="N333">
            <v>590.64</v>
          </cell>
          <cell r="O333">
            <v>154100.51999999999</v>
          </cell>
          <cell r="P333">
            <v>148841.28</v>
          </cell>
        </row>
        <row r="334">
          <cell r="A334" t="str">
            <v>5.6.5</v>
          </cell>
          <cell r="B334" t="str">
            <v>SICRO OUTUBRO / 2025</v>
          </cell>
          <cell r="C334">
            <v>5213440</v>
          </cell>
          <cell r="D334" t="str">
            <v>509149 - 7</v>
          </cell>
          <cell r="E334" t="str">
            <v>PLACA DE REGULAMENTAÇÃO EM AÇO D = 0,60 M - PELÍCULA RETRORREFLETIVA TIPO I + SI - FORNECIMENTO E IMPLANTAÇÃO</v>
          </cell>
          <cell r="F334" t="str">
            <v>UN</v>
          </cell>
          <cell r="G334">
            <v>180</v>
          </cell>
          <cell r="H334">
            <v>1</v>
          </cell>
          <cell r="I334">
            <v>0.2621</v>
          </cell>
          <cell r="J334">
            <v>290.52999999999997</v>
          </cell>
          <cell r="K334">
            <v>366.67</v>
          </cell>
          <cell r="L334">
            <v>0.21340000000000001</v>
          </cell>
          <cell r="M334">
            <v>294.79000000000002</v>
          </cell>
          <cell r="N334">
            <v>357.69</v>
          </cell>
          <cell r="O334">
            <v>66000.600000000006</v>
          </cell>
          <cell r="P334">
            <v>64384.2</v>
          </cell>
        </row>
        <row r="335">
          <cell r="A335" t="str">
            <v>5.6.6</v>
          </cell>
          <cell r="B335" t="str">
            <v>SICRO OUTUBRO / 2025</v>
          </cell>
          <cell r="C335">
            <v>5213448</v>
          </cell>
          <cell r="D335" t="str">
            <v>608292 - 0</v>
          </cell>
          <cell r="E335" t="str">
            <v>PLACA DE REGULAMENTAÇÃO EM AÇO, R2 LADO 0,60 M - PELÍCULA RETRORREFLETIVA TIPO I + SI - FORNECIMENTO E IMPLANTAÇÃO</v>
          </cell>
          <cell r="F335" t="str">
            <v>UN</v>
          </cell>
          <cell r="G335">
            <v>24</v>
          </cell>
          <cell r="H335">
            <v>1</v>
          </cell>
          <cell r="I335">
            <v>0.2621</v>
          </cell>
          <cell r="J335">
            <v>199.32</v>
          </cell>
          <cell r="K335">
            <v>251.56</v>
          </cell>
          <cell r="L335">
            <v>0.21340000000000001</v>
          </cell>
          <cell r="M335">
            <v>203.09</v>
          </cell>
          <cell r="N335">
            <v>246.42</v>
          </cell>
          <cell r="O335">
            <v>6037.44</v>
          </cell>
          <cell r="P335">
            <v>5914.08</v>
          </cell>
        </row>
        <row r="336">
          <cell r="A336" t="str">
            <v>5.6.7</v>
          </cell>
          <cell r="B336" t="str">
            <v>SICRO OUTUBRO / 2025</v>
          </cell>
          <cell r="C336">
            <v>5213859</v>
          </cell>
          <cell r="D336" t="str">
            <v>608288 - 2</v>
          </cell>
          <cell r="E336" t="str">
            <v>SUPORTE METÁLICO GALVANIZADO PARA PLACA DE REGULAMENTAÇÃO - R2 - LADO DE 0,60 M - FORNECIMENTO E IMPLANTAÇÃO</v>
          </cell>
          <cell r="F336" t="str">
            <v>UN</v>
          </cell>
          <cell r="G336">
            <v>24</v>
          </cell>
          <cell r="H336">
            <v>1</v>
          </cell>
          <cell r="I336">
            <v>0.2621</v>
          </cell>
          <cell r="J336">
            <v>479.01</v>
          </cell>
          <cell r="K336">
            <v>604.54999999999995</v>
          </cell>
          <cell r="L336">
            <v>0.21340000000000001</v>
          </cell>
          <cell r="M336">
            <v>481</v>
          </cell>
          <cell r="N336">
            <v>583.64</v>
          </cell>
          <cell r="O336">
            <v>14509.2</v>
          </cell>
          <cell r="P336">
            <v>14007.36</v>
          </cell>
        </row>
        <row r="337">
          <cell r="A337" t="str">
            <v>5.6.8</v>
          </cell>
          <cell r="B337" t="str">
            <v>COMPOSIÇÃO</v>
          </cell>
          <cell r="C337" t="str">
            <v>CPU 006</v>
          </cell>
          <cell r="D337" t="str">
            <v>FALTA</v>
          </cell>
          <cell r="E337" t="str">
            <v>COLOCAÇÃO DE PLACA DE IDENTIFICAÇÃO DE RUAS, TIPO TOTEM, COMPOSTO POR TUBO DE AÇO GALVANIZADO COM DIÂMETRO 2"E H= 2,50M COM 3 PLACAS EM CHAPA DE AÇO, SENDO DUAS  COM DIMENSÕES  DE 45,00 X 20,00CM E UMA COM DIMENSÃO DE 45,00 X 45,00</v>
          </cell>
          <cell r="F337" t="str">
            <v>UN</v>
          </cell>
          <cell r="G337">
            <v>65</v>
          </cell>
          <cell r="H337">
            <v>1</v>
          </cell>
          <cell r="I337">
            <v>0.2621</v>
          </cell>
          <cell r="J337">
            <v>757.97</v>
          </cell>
          <cell r="K337">
            <v>956.63</v>
          </cell>
          <cell r="L337">
            <v>0.21340000000000001</v>
          </cell>
          <cell r="M337">
            <v>770.91</v>
          </cell>
          <cell r="N337">
            <v>935.42</v>
          </cell>
          <cell r="O337">
            <v>62180.95</v>
          </cell>
          <cell r="P337">
            <v>60802.3</v>
          </cell>
        </row>
        <row r="338">
          <cell r="A338" t="str">
            <v>5.6.9</v>
          </cell>
          <cell r="B338" t="str">
            <v>COMPOSIÇÃO</v>
          </cell>
          <cell r="C338" t="str">
            <v>CPU 007</v>
          </cell>
          <cell r="D338" t="str">
            <v>FALTA</v>
          </cell>
          <cell r="E338" t="str">
            <v>COLOCAÇÃO DE PLACA DE IDENTIFICAÇÃO DE RUAS, TIPO TOTEM, COMPOSTO POR TUBO DE AÇO GALVANIZADO COM DIÂMETRO 2"E H= 2,50M COM 2 PLACAS EM CHAPA DE AÇO, SENDO UMA  COM DIMENSÕES  DE 45,00 X 20,00CM E UMA COM DIMENSÃO DE 45,00 X 45,00</v>
          </cell>
          <cell r="F338" t="str">
            <v>UN</v>
          </cell>
          <cell r="G338">
            <v>97</v>
          </cell>
          <cell r="H338">
            <v>1</v>
          </cell>
          <cell r="I338">
            <v>0.2621</v>
          </cell>
          <cell r="J338">
            <v>713.06</v>
          </cell>
          <cell r="K338">
            <v>899.95</v>
          </cell>
          <cell r="L338">
            <v>0.21340000000000001</v>
          </cell>
          <cell r="M338">
            <v>725.42</v>
          </cell>
          <cell r="N338">
            <v>880.22</v>
          </cell>
          <cell r="O338">
            <v>87295.15</v>
          </cell>
          <cell r="P338">
            <v>85381.34</v>
          </cell>
        </row>
        <row r="339">
          <cell r="A339" t="str">
            <v>5.7</v>
          </cell>
          <cell r="E339" t="str">
            <v>SINALIZAÇÃO VIÁRIA HORIZONTAL</v>
          </cell>
          <cell r="O339">
            <v>791614.45</v>
          </cell>
          <cell r="P339">
            <v>772910.56</v>
          </cell>
        </row>
        <row r="340">
          <cell r="A340" t="str">
            <v>5.7.1</v>
          </cell>
          <cell r="B340" t="str">
            <v>SICRO OUTUBRO / 2025</v>
          </cell>
          <cell r="C340">
            <v>5213401</v>
          </cell>
          <cell r="D340" t="str">
            <v>568235 - 5</v>
          </cell>
          <cell r="E340" t="str">
            <v>PINTURA DE FAIXA COM TINTA ACRÍLICA - ESPESSURA DE 0,6 MM</v>
          </cell>
          <cell r="F340" t="str">
            <v>M²</v>
          </cell>
          <cell r="G340">
            <v>9197.23</v>
          </cell>
          <cell r="H340">
            <v>1</v>
          </cell>
          <cell r="I340">
            <v>0.2621</v>
          </cell>
          <cell r="J340">
            <v>28.53</v>
          </cell>
          <cell r="K340">
            <v>36</v>
          </cell>
          <cell r="L340">
            <v>0.21340000000000001</v>
          </cell>
          <cell r="M340">
            <v>28.63</v>
          </cell>
          <cell r="N340">
            <v>34.729999999999997</v>
          </cell>
          <cell r="O340">
            <v>331100.28000000003</v>
          </cell>
          <cell r="P340">
            <v>319419.78999999998</v>
          </cell>
        </row>
        <row r="341">
          <cell r="A341" t="str">
            <v>5.7.2</v>
          </cell>
          <cell r="B341" t="str">
            <v>SICRO OUTUBRO / 2025</v>
          </cell>
          <cell r="C341">
            <v>5213410</v>
          </cell>
          <cell r="D341" t="str">
            <v>608281 - 5</v>
          </cell>
          <cell r="E341" t="str">
            <v>PINTURA DE FAIXA COM TERMOPLÁSTICO EM ALTO RELEVO TIPO I POR EXTRUSÃO - RELEVO DUPLO COM BASE</v>
          </cell>
          <cell r="F341" t="str">
            <v>M²</v>
          </cell>
          <cell r="G341">
            <v>484.08</v>
          </cell>
          <cell r="H341">
            <v>1</v>
          </cell>
          <cell r="I341">
            <v>0.2621</v>
          </cell>
          <cell r="J341">
            <v>150.31</v>
          </cell>
          <cell r="K341">
            <v>189.7</v>
          </cell>
          <cell r="L341">
            <v>0.21340000000000001</v>
          </cell>
          <cell r="M341">
            <v>151.88</v>
          </cell>
          <cell r="N341">
            <v>184.29</v>
          </cell>
          <cell r="O341">
            <v>91829.97</v>
          </cell>
          <cell r="P341">
            <v>89211.1</v>
          </cell>
        </row>
        <row r="342">
          <cell r="A342" t="str">
            <v>5.7.3</v>
          </cell>
          <cell r="B342" t="str">
            <v>SICRO OUTUBRO / 2025</v>
          </cell>
          <cell r="C342">
            <v>5219606</v>
          </cell>
          <cell r="D342" t="str">
            <v>608282 - 3</v>
          </cell>
          <cell r="E342" t="str">
            <v>TACHA REFLETIVA EM PLÁSTICO INJETADO - BIDIRECIONAL TIPO II - COM UM PINO - FORNECIMENTO E COLOCAÇÃO</v>
          </cell>
          <cell r="F342" t="str">
            <v>UN</v>
          </cell>
          <cell r="G342">
            <v>2420</v>
          </cell>
          <cell r="H342">
            <v>1</v>
          </cell>
          <cell r="I342">
            <v>0.2621</v>
          </cell>
          <cell r="J342">
            <v>38.31</v>
          </cell>
          <cell r="K342">
            <v>48.35</v>
          </cell>
          <cell r="L342">
            <v>0.21340000000000001</v>
          </cell>
          <cell r="M342">
            <v>38.700000000000003</v>
          </cell>
          <cell r="N342">
            <v>46.95</v>
          </cell>
          <cell r="O342">
            <v>117007</v>
          </cell>
          <cell r="P342">
            <v>113619</v>
          </cell>
        </row>
        <row r="343">
          <cell r="A343" t="str">
            <v>5.7.4</v>
          </cell>
          <cell r="B343" t="str">
            <v>SICRO OUTUBRO / 2025</v>
          </cell>
          <cell r="C343">
            <v>5213407</v>
          </cell>
          <cell r="D343" t="str">
            <v>503241 - 5</v>
          </cell>
          <cell r="E343" t="str">
            <v>PINTURA DE SETAS E ZEBRADOS COM TINTA ACRÍLICA EMULSIONADA EM ÁGUA - ESPESSURA DE 0,5 MM</v>
          </cell>
          <cell r="F343" t="str">
            <v>M²</v>
          </cell>
          <cell r="G343">
            <v>3630.48</v>
          </cell>
          <cell r="H343">
            <v>1</v>
          </cell>
          <cell r="I343">
            <v>0.2621</v>
          </cell>
          <cell r="J343">
            <v>33.75</v>
          </cell>
          <cell r="K343">
            <v>42.59</v>
          </cell>
          <cell r="L343">
            <v>0.21340000000000001</v>
          </cell>
          <cell r="M343">
            <v>34.21</v>
          </cell>
          <cell r="N343">
            <v>41.51</v>
          </cell>
          <cell r="O343">
            <v>154622.14000000001</v>
          </cell>
          <cell r="P343">
            <v>150701.22</v>
          </cell>
        </row>
        <row r="344">
          <cell r="A344" t="str">
            <v>5.7.5</v>
          </cell>
          <cell r="B344" t="str">
            <v>SINAPI DEZEMBRO 2025</v>
          </cell>
          <cell r="C344">
            <v>102498</v>
          </cell>
          <cell r="D344" t="str">
            <v>FALTA</v>
          </cell>
          <cell r="E344" t="str">
            <v>PINTURA DE MEIO-FIO COM TINTA BRANCA A BASE DE CAL (CAIAÇÃO). AF_05/2021</v>
          </cell>
          <cell r="F344" t="str">
            <v>M</v>
          </cell>
          <cell r="G344">
            <v>24203.26</v>
          </cell>
          <cell r="H344">
            <v>1</v>
          </cell>
          <cell r="I344">
            <v>0.2621</v>
          </cell>
          <cell r="J344">
            <v>1.72</v>
          </cell>
          <cell r="K344">
            <v>2.17</v>
          </cell>
          <cell r="L344">
            <v>0.21340000000000001</v>
          </cell>
          <cell r="M344">
            <v>1.84</v>
          </cell>
          <cell r="N344">
            <v>2.23</v>
          </cell>
          <cell r="O344">
            <v>52521.07</v>
          </cell>
          <cell r="P344">
            <v>53973.26</v>
          </cell>
        </row>
        <row r="345">
          <cell r="A345" t="str">
            <v>5.7.6</v>
          </cell>
          <cell r="B345" t="str">
            <v>SICRO OUTUBRO / 2025</v>
          </cell>
          <cell r="C345">
            <v>4915708</v>
          </cell>
          <cell r="D345" t="str">
            <v>498786 - 1</v>
          </cell>
          <cell r="E345" t="str">
            <v>LIMPEZA DE SARJETA E MEIO-FIO</v>
          </cell>
          <cell r="F345" t="str">
            <v>M</v>
          </cell>
          <cell r="G345">
            <v>48406.52</v>
          </cell>
          <cell r="H345">
            <v>1</v>
          </cell>
          <cell r="I345">
            <v>0.2621</v>
          </cell>
          <cell r="J345">
            <v>0.73</v>
          </cell>
          <cell r="K345">
            <v>0.92</v>
          </cell>
          <cell r="L345">
            <v>0.21340000000000001</v>
          </cell>
          <cell r="M345">
            <v>0.79</v>
          </cell>
          <cell r="N345">
            <v>0.95</v>
          </cell>
          <cell r="O345">
            <v>44533.99</v>
          </cell>
          <cell r="P345">
            <v>45986.19</v>
          </cell>
        </row>
        <row r="346">
          <cell r="A346" t="str">
            <v>5.8</v>
          </cell>
          <cell r="E346" t="str">
            <v>SERVIÇOS COMPLEMENTARES E SINALIZAÇÃO DE OBRA</v>
          </cell>
          <cell r="O346">
            <v>579147.34</v>
          </cell>
          <cell r="P346">
            <v>561953.06000000006</v>
          </cell>
        </row>
        <row r="347">
          <cell r="A347" t="str">
            <v>5.8.1</v>
          </cell>
          <cell r="B347" t="str">
            <v>SINAPI-I DEZEMBRO 2025</v>
          </cell>
          <cell r="C347">
            <v>10848</v>
          </cell>
          <cell r="D347" t="str">
            <v>FALTA</v>
          </cell>
          <cell r="E347" t="str">
            <v>PLACA DE INAUGURACAO METALICA, *40* CM X *60* CM</v>
          </cell>
          <cell r="F347" t="str">
            <v>UN</v>
          </cell>
          <cell r="G347">
            <v>7</v>
          </cell>
          <cell r="H347">
            <v>5</v>
          </cell>
          <cell r="I347">
            <v>0.184</v>
          </cell>
          <cell r="J347">
            <v>1206.01</v>
          </cell>
          <cell r="K347">
            <v>1427.91</v>
          </cell>
          <cell r="L347">
            <v>0.13969999999999999</v>
          </cell>
          <cell r="M347">
            <v>1206.01</v>
          </cell>
          <cell r="N347">
            <v>1374.48</v>
          </cell>
          <cell r="O347">
            <v>9995.3700000000008</v>
          </cell>
          <cell r="P347">
            <v>9621.36</v>
          </cell>
        </row>
        <row r="348">
          <cell r="A348" t="str">
            <v>5.8.2</v>
          </cell>
          <cell r="B348" t="str">
            <v>SICRO OUTUBRO / 2025</v>
          </cell>
          <cell r="C348">
            <v>5213834</v>
          </cell>
          <cell r="D348" t="str">
            <v>FALTA</v>
          </cell>
          <cell r="E348" t="str">
            <v>BARREIRA PLÁSTICA PARA CANALIZAÇÃO DE TRÂNSITO - 60 X 45 X 60 CM - UTILIZAÇÃO DE 600 CICLOS - FORNECIMENTO, 01 IMPLANTAÇÃO E 01 RETIRADA DIÁRIA</v>
          </cell>
          <cell r="F348" t="str">
            <v>UN.DIA</v>
          </cell>
          <cell r="G348">
            <v>968</v>
          </cell>
          <cell r="H348">
            <v>1</v>
          </cell>
          <cell r="I348">
            <v>0.2621</v>
          </cell>
          <cell r="J348">
            <v>7.59</v>
          </cell>
          <cell r="K348">
            <v>9.57</v>
          </cell>
          <cell r="L348">
            <v>0.21340000000000001</v>
          </cell>
          <cell r="M348">
            <v>7.77</v>
          </cell>
          <cell r="N348">
            <v>9.42</v>
          </cell>
          <cell r="O348">
            <v>9263.76</v>
          </cell>
          <cell r="P348">
            <v>9118.56</v>
          </cell>
        </row>
        <row r="349">
          <cell r="A349" t="str">
            <v>5.8.3</v>
          </cell>
          <cell r="B349" t="str">
            <v>SICRO OUTUBRO / 2025</v>
          </cell>
          <cell r="C349">
            <v>5213838</v>
          </cell>
          <cell r="D349" t="str">
            <v>514990 - 8</v>
          </cell>
          <cell r="E349" t="str">
            <v>CILINDRO CANALIZADOR DE TRÁFEGO COM BASE QUADRADA DE 111 X 56 X 56 CM - UTILIZAÇÃO DE 600 CICLOS - FORNECIMENTO, 01 IMPLANTAÇÃO E 01 RETIRADA DIÁRIA</v>
          </cell>
          <cell r="F349" t="str">
            <v>UN.DIA</v>
          </cell>
          <cell r="G349">
            <v>968</v>
          </cell>
          <cell r="H349">
            <v>1</v>
          </cell>
          <cell r="I349">
            <v>0.2621</v>
          </cell>
          <cell r="J349">
            <v>5.16</v>
          </cell>
          <cell r="K349">
            <v>6.51</v>
          </cell>
          <cell r="L349">
            <v>0.21340000000000001</v>
          </cell>
          <cell r="M349">
            <v>5.29</v>
          </cell>
          <cell r="N349">
            <v>6.41</v>
          </cell>
          <cell r="O349">
            <v>6301.68</v>
          </cell>
          <cell r="P349">
            <v>6204.88</v>
          </cell>
        </row>
        <row r="350">
          <cell r="A350" t="str">
            <v>5.8.4</v>
          </cell>
          <cell r="B350" t="str">
            <v>SINAPI DEZEMBRO 2025</v>
          </cell>
          <cell r="C350">
            <v>104790</v>
          </cell>
          <cell r="D350" t="str">
            <v>FALTA</v>
          </cell>
          <cell r="E350" t="str">
            <v>DEMOLIÇÃO DE PISO DE CONCRETO SIMPLES, DE FORMA MECANIZADA COM MARTELETE, SEM REAPROVEITAMENTO. AF_09/2023</v>
          </cell>
          <cell r="F350" t="str">
            <v>M3</v>
          </cell>
          <cell r="G350">
            <v>6.31</v>
          </cell>
          <cell r="H350">
            <v>1</v>
          </cell>
          <cell r="I350">
            <v>0.2621</v>
          </cell>
          <cell r="J350">
            <v>100.24</v>
          </cell>
          <cell r="K350">
            <v>126.51</v>
          </cell>
          <cell r="L350">
            <v>0.21340000000000001</v>
          </cell>
          <cell r="M350">
            <v>104.79</v>
          </cell>
          <cell r="N350">
            <v>127.15</v>
          </cell>
          <cell r="O350">
            <v>798.27</v>
          </cell>
          <cell r="P350">
            <v>802.31</v>
          </cell>
        </row>
        <row r="351">
          <cell r="A351" t="str">
            <v>5.8.5</v>
          </cell>
          <cell r="B351" t="str">
            <v>SICRO OUTUBRO / 2025</v>
          </cell>
          <cell r="C351">
            <v>5219544</v>
          </cell>
          <cell r="D351" t="str">
            <v>612624 - 3</v>
          </cell>
          <cell r="E351" t="str">
            <v>CAVALETE EM PERFIL METÁLICO PARA PLACA DE SINALIZAÇÃO - 1,00 M X 1,00 M - CONFECÇÃO</v>
          </cell>
          <cell r="F351" t="str">
            <v>UN</v>
          </cell>
          <cell r="G351">
            <v>160</v>
          </cell>
          <cell r="H351">
            <v>1</v>
          </cell>
          <cell r="I351">
            <v>0.2621</v>
          </cell>
          <cell r="J351">
            <v>244.47</v>
          </cell>
          <cell r="K351">
            <v>308.54000000000002</v>
          </cell>
          <cell r="L351">
            <v>0.21340000000000001</v>
          </cell>
          <cell r="M351">
            <v>245.77</v>
          </cell>
          <cell r="N351">
            <v>298.20999999999998</v>
          </cell>
          <cell r="O351">
            <v>49366.400000000001</v>
          </cell>
          <cell r="P351">
            <v>47713.599999999999</v>
          </cell>
        </row>
        <row r="352">
          <cell r="A352" t="str">
            <v>5.8.6</v>
          </cell>
          <cell r="B352" t="str">
            <v>SICRO OUTUBRO / 2025</v>
          </cell>
          <cell r="C352">
            <v>5213417</v>
          </cell>
          <cell r="D352" t="str">
            <v>612623 - 5</v>
          </cell>
          <cell r="E352" t="str">
            <v>PLACA EM AÇO Nº 16 GALVANIZADO COM PELÍCULA RETRORREFLETIVA TIPO I + III - CONFECÇÃO</v>
          </cell>
          <cell r="F352" t="str">
            <v>M²</v>
          </cell>
          <cell r="G352">
            <v>128</v>
          </cell>
          <cell r="H352">
            <v>1</v>
          </cell>
          <cell r="I352">
            <v>0.2621</v>
          </cell>
          <cell r="J352">
            <v>440.08</v>
          </cell>
          <cell r="K352">
            <v>555.41999999999996</v>
          </cell>
          <cell r="L352">
            <v>0.21340000000000001</v>
          </cell>
          <cell r="M352">
            <v>443.5</v>
          </cell>
          <cell r="N352">
            <v>538.14</v>
          </cell>
          <cell r="O352">
            <v>71093.759999999995</v>
          </cell>
          <cell r="P352">
            <v>68881.919999999998</v>
          </cell>
        </row>
        <row r="353">
          <cell r="A353" t="str">
            <v>5.8.7</v>
          </cell>
          <cell r="B353" t="str">
            <v>SINAPI DEZEMBRO 2025</v>
          </cell>
          <cell r="C353">
            <v>103310</v>
          </cell>
          <cell r="D353" t="str">
            <v>FALTA</v>
          </cell>
          <cell r="E353" t="str">
            <v>INSTALAÇÃO DE LIXEIRA METÁLICA DUPLA, CAPACIDADE DE 60 L, EM TUBO DE AÇO CARBONO E CESTOS EM CHAPA DE AÇO COM PINTURA ELETROSTÁTICA, SOBRE SOLO. AF_11/2021</v>
          </cell>
          <cell r="F353" t="str">
            <v>UN</v>
          </cell>
          <cell r="G353">
            <v>240</v>
          </cell>
          <cell r="H353">
            <v>1</v>
          </cell>
          <cell r="I353">
            <v>0.2621</v>
          </cell>
          <cell r="J353">
            <v>1288.1199999999999</v>
          </cell>
          <cell r="K353">
            <v>1625.73</v>
          </cell>
          <cell r="L353">
            <v>0.21340000000000001</v>
          </cell>
          <cell r="M353">
            <v>1291.54</v>
          </cell>
          <cell r="N353">
            <v>1567.15</v>
          </cell>
          <cell r="O353">
            <v>390175.2</v>
          </cell>
          <cell r="P353">
            <v>376116</v>
          </cell>
        </row>
        <row r="354">
          <cell r="A354" t="str">
            <v>5.8.8</v>
          </cell>
          <cell r="B354" t="str">
            <v>SICRO OUTUBRO / 2025</v>
          </cell>
          <cell r="C354">
            <v>5213850</v>
          </cell>
          <cell r="D354" t="str">
            <v>572200 - 4</v>
          </cell>
          <cell r="E354" t="str">
            <v>OPERAÇÃO DE SINALIZAÇÃO POR BANDEIROLA DE TECIDO OU COM PLACA METÁLICA</v>
          </cell>
          <cell r="F354" t="str">
            <v>H</v>
          </cell>
          <cell r="G354">
            <v>1408</v>
          </cell>
          <cell r="H354">
            <v>1</v>
          </cell>
          <cell r="I354">
            <v>0.2621</v>
          </cell>
          <cell r="J354">
            <v>21.96</v>
          </cell>
          <cell r="K354">
            <v>27.71</v>
          </cell>
          <cell r="L354">
            <v>0.21340000000000001</v>
          </cell>
          <cell r="M354">
            <v>23.66</v>
          </cell>
          <cell r="N354">
            <v>28.7</v>
          </cell>
          <cell r="O354">
            <v>39015.68</v>
          </cell>
          <cell r="P354">
            <v>40409.599999999999</v>
          </cell>
        </row>
        <row r="355">
          <cell r="A355" t="str">
            <v>5.8.9</v>
          </cell>
          <cell r="B355" t="str">
            <v>SICRO OUTUBRO / 2025</v>
          </cell>
          <cell r="C355">
            <v>5213835</v>
          </cell>
          <cell r="D355" t="str">
            <v>498814 - 0</v>
          </cell>
          <cell r="E355" t="str">
            <v>CONE PLÁSTICO PARA CANALIZAÇÃO DE TRÂNSITO - UTILIZAÇÃO DE 150 CICLOS - FORNECIMENTO, 01 IMPLANTAÇÃO E 01 RETIRADA DIÁRIA</v>
          </cell>
          <cell r="F355" t="str">
            <v>UN.DIA</v>
          </cell>
          <cell r="G355">
            <v>660</v>
          </cell>
          <cell r="H355">
            <v>1</v>
          </cell>
          <cell r="I355">
            <v>0.2621</v>
          </cell>
          <cell r="J355">
            <v>0.75</v>
          </cell>
          <cell r="K355">
            <v>0.94</v>
          </cell>
          <cell r="L355">
            <v>0.21340000000000001</v>
          </cell>
          <cell r="M355">
            <v>0.76</v>
          </cell>
          <cell r="N355">
            <v>0.92</v>
          </cell>
          <cell r="O355">
            <v>620.4</v>
          </cell>
          <cell r="P355">
            <v>607.20000000000005</v>
          </cell>
        </row>
        <row r="356">
          <cell r="A356" t="str">
            <v>5.8.10</v>
          </cell>
          <cell r="B356" t="str">
            <v>SICRO OUTUBRO / 2025</v>
          </cell>
          <cell r="C356">
            <v>5212557</v>
          </cell>
          <cell r="D356" t="str">
            <v>566697 - 0</v>
          </cell>
          <cell r="E356" t="str">
            <v>PLACA DE REGULAMENTAÇÃO PARA SINALIZAÇÃO DE OBRAS MONTADA EM SUPORTE METÁLICO MÓVEL - D = 1,00 M - UTILIZAÇÃO DE 600 CICLOS - FORNECIMENTO, 01 IMPLANTAÇÃO E 01 RETIRADA DIÁRIA</v>
          </cell>
          <cell r="F356" t="str">
            <v>UN.DIA</v>
          </cell>
          <cell r="G356">
            <v>145</v>
          </cell>
          <cell r="H356">
            <v>1</v>
          </cell>
          <cell r="I356">
            <v>0.2621</v>
          </cell>
          <cell r="J356">
            <v>3.76</v>
          </cell>
          <cell r="K356">
            <v>4.74</v>
          </cell>
          <cell r="L356">
            <v>0.21340000000000001</v>
          </cell>
          <cell r="M356">
            <v>3.85</v>
          </cell>
          <cell r="N356">
            <v>4.67</v>
          </cell>
          <cell r="O356">
            <v>687.3</v>
          </cell>
          <cell r="P356">
            <v>677.15</v>
          </cell>
        </row>
        <row r="357">
          <cell r="A357" t="str">
            <v>5.8.11</v>
          </cell>
          <cell r="B357" t="str">
            <v>SICRO OUTUBRO / 2025</v>
          </cell>
          <cell r="C357">
            <v>5212560</v>
          </cell>
          <cell r="D357" t="str">
            <v>595122 - 4</v>
          </cell>
          <cell r="E357" t="str">
            <v>PLACA DE ADVERTÊNCIA PARA SINALIZAÇÃO DE OBRAS MONTADA EM SUPORTE METÁLICO MÓVEL, LADO 1,00 M - UTILIZAÇÃO DE 600 CICLOS - FORNECIMENTO, 01 IMPLANTAÇÃO E 01 RETIRADA DIÁRIA</v>
          </cell>
          <cell r="F357" t="str">
            <v>UN.DIA</v>
          </cell>
          <cell r="G357">
            <v>363</v>
          </cell>
          <cell r="H357">
            <v>1</v>
          </cell>
          <cell r="I357">
            <v>0.2621</v>
          </cell>
          <cell r="J357">
            <v>4</v>
          </cell>
          <cell r="K357">
            <v>5.04</v>
          </cell>
          <cell r="L357">
            <v>0.21340000000000001</v>
          </cell>
          <cell r="M357">
            <v>4.09</v>
          </cell>
          <cell r="N357">
            <v>4.96</v>
          </cell>
          <cell r="O357">
            <v>1829.52</v>
          </cell>
          <cell r="P357">
            <v>1800.48</v>
          </cell>
        </row>
        <row r="358">
          <cell r="N358" t="str">
            <v>TOTAIS COM BDI (R$)</v>
          </cell>
          <cell r="O358">
            <v>38993193.43</v>
          </cell>
          <cell r="P358">
            <v>38048504.109999999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0FCFA-4D74-449E-B947-BB83C88E2678}">
  <sheetPr>
    <tabColor theme="4" tint="0.59999389629810485"/>
  </sheetPr>
  <dimension ref="A1:AG95"/>
  <sheetViews>
    <sheetView showGridLines="0" tabSelected="1" view="pageBreakPreview" topLeftCell="A62" zoomScale="68" zoomScaleNormal="80" zoomScaleSheetLayoutView="68" workbookViewId="0">
      <selection activeCell="G72" sqref="G72"/>
    </sheetView>
  </sheetViews>
  <sheetFormatPr defaultColWidth="9.42578125" defaultRowHeight="15" x14ac:dyDescent="0.25"/>
  <cols>
    <col min="1" max="1" width="11.140625" style="1" customWidth="1"/>
    <col min="2" max="2" width="59.7109375" style="1" customWidth="1"/>
    <col min="3" max="3" width="18.85546875" style="1" customWidth="1"/>
    <col min="4" max="4" width="18.5703125" style="1" customWidth="1"/>
    <col min="5" max="28" width="14" style="1" customWidth="1"/>
    <col min="29" max="29" width="17.42578125" style="1" bestFit="1" customWidth="1"/>
    <col min="30" max="30" width="9.42578125" style="1"/>
    <col min="31" max="31" width="17.85546875" style="1" bestFit="1" customWidth="1"/>
    <col min="32" max="16384" width="9.42578125" style="1"/>
  </cols>
  <sheetData>
    <row r="1" spans="1:33" ht="14.45" customHeight="1" x14ac:dyDescent="0.25">
      <c r="C1" s="2" t="s">
        <v>0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AG1" s="1" t="s">
        <v>1</v>
      </c>
    </row>
    <row r="2" spans="1:33" ht="14.45" customHeight="1" x14ac:dyDescent="0.25"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33" ht="14.45" customHeight="1" x14ac:dyDescent="0.25"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33" ht="14.45" customHeight="1" x14ac:dyDescent="0.25"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33" ht="14.45" customHeight="1" x14ac:dyDescent="0.25"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</row>
    <row r="6" spans="1:33" ht="14.45" customHeight="1" x14ac:dyDescent="0.25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</row>
    <row r="7" spans="1:33" ht="16.5" x14ac:dyDescent="0.25">
      <c r="E7" s="3"/>
      <c r="F7" s="3"/>
      <c r="G7" s="3"/>
      <c r="H7" s="3"/>
      <c r="I7" s="3"/>
      <c r="J7" s="3"/>
      <c r="K7" s="3"/>
      <c r="L7" s="3"/>
      <c r="M7" s="3"/>
    </row>
    <row r="8" spans="1:33" ht="17.25" thickBot="1" x14ac:dyDescent="0.3">
      <c r="E8" s="3"/>
      <c r="G8" s="4" t="str">
        <f>[23]ORÇAMENTO!B22</f>
        <v>LOTE 06 - SERTÃO DO SÃO FRANCISCO</v>
      </c>
      <c r="H8" s="4"/>
      <c r="I8" s="4"/>
      <c r="J8" s="4"/>
      <c r="K8" s="4"/>
      <c r="L8" s="4"/>
      <c r="M8" s="4"/>
    </row>
    <row r="9" spans="1:33" ht="16.5" x14ac:dyDescent="0.25">
      <c r="A9" s="5" t="s">
        <v>2</v>
      </c>
      <c r="B9" s="6"/>
      <c r="C9" s="6"/>
      <c r="D9" s="7"/>
      <c r="E9" s="8"/>
      <c r="F9" s="8"/>
      <c r="G9" s="8"/>
      <c r="H9" s="8"/>
      <c r="I9" s="8"/>
      <c r="J9" s="8"/>
      <c r="K9" s="8"/>
      <c r="L9" s="8"/>
      <c r="M9" s="8"/>
      <c r="P9" s="9" t="s">
        <v>3</v>
      </c>
      <c r="Q9" s="10"/>
      <c r="R9" s="10"/>
      <c r="S9" s="10"/>
      <c r="T9" s="11"/>
    </row>
    <row r="10" spans="1:33" ht="51.75" customHeight="1" x14ac:dyDescent="0.25">
      <c r="A10" s="12" t="s">
        <v>4</v>
      </c>
      <c r="B10" s="13" t="str">
        <f>[23]DADOS!C4</f>
        <v>REGISTRO DE PREÇOS PARA CONTRATAÇÃO DE SERVIÇOS DE EXECUÇÃO DE PAVIMENTAÇÃO, CAPEAMENTO E RECAPEAMENTO ASFÁLTICO COM CONCRETO BETUMINOSO USINADO A QUENTE (CBUQ), DE PAVIMENTAÇÃO EM PEDRA GRANÍTICA, E PAVIMENTAÇÃO EM BLOCO INTERTRAVADO DE CONCRETO (BLOQUETE), NO SERTÃO DO ESTADO DE PERNAMBUCO</v>
      </c>
      <c r="C10" s="13"/>
      <c r="D10" s="14"/>
      <c r="E10" s="8"/>
      <c r="F10" s="8"/>
      <c r="G10" s="8"/>
      <c r="H10" s="8"/>
      <c r="I10" s="8"/>
      <c r="J10" s="8"/>
      <c r="K10" s="8"/>
      <c r="L10" s="8"/>
      <c r="M10" s="8"/>
      <c r="N10" s="15"/>
      <c r="O10" s="15"/>
      <c r="P10" s="16" t="s">
        <v>5</v>
      </c>
      <c r="Q10" s="17" t="s">
        <v>6</v>
      </c>
      <c r="R10" s="18"/>
      <c r="S10" s="19" t="s">
        <v>7</v>
      </c>
      <c r="T10" s="20" t="s">
        <v>8</v>
      </c>
      <c r="U10" s="21"/>
      <c r="AA10" s="21"/>
      <c r="AB10" s="21"/>
    </row>
    <row r="11" spans="1:33" ht="16.5" x14ac:dyDescent="0.25">
      <c r="A11" s="22"/>
      <c r="B11" s="23"/>
      <c r="C11" s="23"/>
      <c r="D11" s="24"/>
      <c r="E11" s="8"/>
      <c r="F11" s="8"/>
      <c r="G11" s="8"/>
      <c r="H11" s="8"/>
      <c r="I11" s="8"/>
      <c r="J11" s="8"/>
      <c r="K11" s="8"/>
      <c r="L11" s="8"/>
      <c r="M11" s="8"/>
      <c r="N11" s="25"/>
      <c r="O11" s="25"/>
      <c r="P11" s="26">
        <v>1</v>
      </c>
      <c r="Q11" s="27" t="s">
        <v>9</v>
      </c>
      <c r="R11" s="28"/>
      <c r="S11" s="117"/>
      <c r="T11" s="118"/>
      <c r="U11" s="21"/>
      <c r="AA11" s="21"/>
      <c r="AB11" s="21"/>
    </row>
    <row r="12" spans="1:33" ht="16.5" x14ac:dyDescent="0.25">
      <c r="A12" s="29" t="s">
        <v>10</v>
      </c>
      <c r="B12" s="30">
        <f>[23]DADOS!$E$6</f>
        <v>45992</v>
      </c>
      <c r="C12" s="31" t="s">
        <v>11</v>
      </c>
      <c r="D12" s="32" t="str">
        <f>[23]DADOS!$C$7</f>
        <v>Não Desonerado</v>
      </c>
      <c r="E12" s="8"/>
      <c r="F12" s="8"/>
      <c r="G12" s="8"/>
      <c r="H12" s="8"/>
      <c r="I12" s="8"/>
      <c r="J12" s="8"/>
      <c r="K12" s="8"/>
      <c r="L12" s="8"/>
      <c r="M12" s="8"/>
      <c r="N12" s="25"/>
      <c r="O12" s="25"/>
      <c r="P12" s="33">
        <v>2</v>
      </c>
      <c r="Q12" s="27" t="s">
        <v>12</v>
      </c>
      <c r="R12" s="28"/>
      <c r="S12" s="117"/>
      <c r="T12" s="118"/>
      <c r="U12" s="21"/>
      <c r="AA12" s="21"/>
      <c r="AB12" s="21"/>
    </row>
    <row r="13" spans="1:33" ht="16.5" x14ac:dyDescent="0.25">
      <c r="A13" s="34" t="s">
        <v>13</v>
      </c>
      <c r="B13" s="35"/>
      <c r="C13" s="35"/>
      <c r="D13" s="36"/>
      <c r="E13" s="8"/>
      <c r="F13" s="8"/>
      <c r="G13" s="8"/>
      <c r="H13" s="8"/>
      <c r="I13" s="8"/>
      <c r="J13" s="8"/>
      <c r="K13" s="8"/>
      <c r="L13" s="8"/>
      <c r="M13" s="8"/>
      <c r="N13" s="25"/>
      <c r="O13" s="25"/>
      <c r="P13" s="33">
        <v>3</v>
      </c>
      <c r="Q13" s="27" t="s">
        <v>14</v>
      </c>
      <c r="R13" s="28"/>
      <c r="S13" s="117"/>
      <c r="T13" s="118"/>
      <c r="U13" s="21"/>
      <c r="AA13" s="21"/>
      <c r="AB13" s="21"/>
    </row>
    <row r="14" spans="1:33" ht="16.5" x14ac:dyDescent="0.25">
      <c r="A14" s="29" t="s">
        <v>15</v>
      </c>
      <c r="B14" s="37">
        <f>[23]DADOS!$C$12</f>
        <v>45992</v>
      </c>
      <c r="C14" s="31" t="s">
        <v>16</v>
      </c>
      <c r="D14" s="38">
        <f>[23]DADOS!$E$12</f>
        <v>45931</v>
      </c>
      <c r="E14" s="8"/>
      <c r="F14" s="8"/>
      <c r="G14" s="8"/>
      <c r="I14" s="8"/>
      <c r="J14" s="8"/>
      <c r="K14" s="8"/>
      <c r="L14" s="8"/>
      <c r="M14" s="8"/>
      <c r="N14" s="25"/>
      <c r="O14" s="25"/>
      <c r="P14" s="33">
        <v>4</v>
      </c>
      <c r="Q14" s="27" t="s">
        <v>17</v>
      </c>
      <c r="R14" s="28"/>
      <c r="S14" s="117"/>
      <c r="T14" s="118"/>
      <c r="U14" s="21"/>
      <c r="AA14" s="21"/>
      <c r="AB14" s="21"/>
    </row>
    <row r="15" spans="1:33" ht="16.5" x14ac:dyDescent="0.25">
      <c r="A15" s="29" t="s">
        <v>18</v>
      </c>
      <c r="B15" s="39" t="str">
        <f>[23]DADOS!$C$13</f>
        <v>2024.2</v>
      </c>
      <c r="C15" s="40" t="s">
        <v>19</v>
      </c>
      <c r="D15" s="41">
        <f>[23]DADOS!$E$13</f>
        <v>0</v>
      </c>
      <c r="E15" s="25"/>
      <c r="F15" s="25"/>
      <c r="G15" s="25"/>
      <c r="I15" s="42"/>
      <c r="K15" s="25"/>
      <c r="L15" s="25"/>
      <c r="M15" s="25"/>
      <c r="N15" s="25"/>
      <c r="O15" s="25"/>
      <c r="P15" s="33">
        <v>5</v>
      </c>
      <c r="Q15" s="27" t="s">
        <v>20</v>
      </c>
      <c r="R15" s="28"/>
      <c r="S15" s="117"/>
      <c r="T15" s="118"/>
      <c r="U15" s="21"/>
      <c r="AA15" s="21"/>
      <c r="AB15" s="21"/>
    </row>
    <row r="16" spans="1:33" ht="17.25" thickBot="1" x14ac:dyDescent="0.3">
      <c r="A16" s="43" t="s">
        <v>21</v>
      </c>
      <c r="B16" s="44">
        <f>[23]DADOS!$C$14</f>
        <v>45962</v>
      </c>
      <c r="C16" s="45" t="s">
        <v>22</v>
      </c>
      <c r="D16" s="46">
        <f>[23]DADOS!$E$14</f>
        <v>0</v>
      </c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47">
        <v>6</v>
      </c>
      <c r="Q16" s="48" t="s">
        <v>23</v>
      </c>
      <c r="R16" s="49"/>
      <c r="S16" s="119"/>
      <c r="T16" s="120"/>
      <c r="U16" s="21"/>
      <c r="AA16" s="21"/>
      <c r="AB16" s="21"/>
    </row>
    <row r="17" spans="1:32" ht="15.75" x14ac:dyDescent="0.25">
      <c r="A17" s="50"/>
      <c r="B17" s="51"/>
      <c r="C17" s="52"/>
      <c r="D17" s="53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</row>
    <row r="18" spans="1:32" ht="15.75" x14ac:dyDescent="0.25">
      <c r="A18" s="54"/>
      <c r="B18" s="55"/>
      <c r="C18" s="56"/>
      <c r="D18" s="57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9"/>
      <c r="Q18" s="59"/>
      <c r="R18" s="59"/>
      <c r="S18" s="59"/>
      <c r="T18" s="59"/>
      <c r="U18" s="59"/>
      <c r="V18" s="59"/>
      <c r="W18" s="21"/>
      <c r="X18" s="21"/>
      <c r="Y18" s="21"/>
      <c r="Z18" s="21"/>
      <c r="AA18" s="21"/>
      <c r="AB18" s="21"/>
    </row>
    <row r="19" spans="1:32" ht="15.6" customHeight="1" x14ac:dyDescent="0.25">
      <c r="A19" s="60" t="s">
        <v>24</v>
      </c>
      <c r="B19" s="60" t="s">
        <v>25</v>
      </c>
      <c r="C19" s="61" t="s">
        <v>26</v>
      </c>
      <c r="D19" s="61"/>
      <c r="E19" s="62" t="s">
        <v>27</v>
      </c>
      <c r="F19" s="62"/>
      <c r="G19" s="62" t="s">
        <v>28</v>
      </c>
      <c r="H19" s="62"/>
      <c r="I19" s="62" t="s">
        <v>29</v>
      </c>
      <c r="J19" s="62"/>
      <c r="K19" s="62" t="s">
        <v>30</v>
      </c>
      <c r="L19" s="62"/>
      <c r="M19" s="62" t="s">
        <v>31</v>
      </c>
      <c r="N19" s="62"/>
      <c r="O19" s="62" t="s">
        <v>32</v>
      </c>
      <c r="P19" s="62"/>
      <c r="Q19" s="62" t="s">
        <v>33</v>
      </c>
      <c r="R19" s="62"/>
      <c r="S19" s="62" t="s">
        <v>34</v>
      </c>
      <c r="T19" s="62"/>
      <c r="U19" s="62" t="s">
        <v>35</v>
      </c>
      <c r="V19" s="62"/>
      <c r="W19" s="62" t="s">
        <v>36</v>
      </c>
      <c r="X19" s="62"/>
      <c r="Y19" s="62" t="s">
        <v>37</v>
      </c>
      <c r="Z19" s="62"/>
      <c r="AA19" s="62" t="s">
        <v>38</v>
      </c>
      <c r="AB19" s="62"/>
      <c r="AC19" s="63" t="s">
        <v>39</v>
      </c>
      <c r="AD19" s="64"/>
    </row>
    <row r="20" spans="1:32" ht="15.75" x14ac:dyDescent="0.25">
      <c r="A20" s="60"/>
      <c r="B20" s="60"/>
      <c r="C20" s="65" t="s">
        <v>40</v>
      </c>
      <c r="D20" s="66" t="s">
        <v>41</v>
      </c>
      <c r="E20" s="67" t="s">
        <v>40</v>
      </c>
      <c r="F20" s="66" t="s">
        <v>41</v>
      </c>
      <c r="G20" s="67" t="s">
        <v>40</v>
      </c>
      <c r="H20" s="66" t="s">
        <v>41</v>
      </c>
      <c r="I20" s="67" t="s">
        <v>40</v>
      </c>
      <c r="J20" s="66" t="s">
        <v>41</v>
      </c>
      <c r="K20" s="67" t="s">
        <v>40</v>
      </c>
      <c r="L20" s="66" t="s">
        <v>41</v>
      </c>
      <c r="M20" s="67" t="s">
        <v>40</v>
      </c>
      <c r="N20" s="66" t="s">
        <v>41</v>
      </c>
      <c r="O20" s="67" t="s">
        <v>40</v>
      </c>
      <c r="P20" s="66" t="s">
        <v>41</v>
      </c>
      <c r="Q20" s="67" t="s">
        <v>40</v>
      </c>
      <c r="R20" s="66" t="s">
        <v>41</v>
      </c>
      <c r="S20" s="67" t="s">
        <v>40</v>
      </c>
      <c r="T20" s="66" t="s">
        <v>41</v>
      </c>
      <c r="U20" s="67" t="s">
        <v>40</v>
      </c>
      <c r="V20" s="66" t="s">
        <v>41</v>
      </c>
      <c r="W20" s="67" t="s">
        <v>40</v>
      </c>
      <c r="X20" s="66" t="s">
        <v>41</v>
      </c>
      <c r="Y20" s="67" t="s">
        <v>40</v>
      </c>
      <c r="Z20" s="66" t="s">
        <v>41</v>
      </c>
      <c r="AA20" s="67" t="s">
        <v>40</v>
      </c>
      <c r="AB20" s="66" t="s">
        <v>41</v>
      </c>
      <c r="AC20" s="63"/>
      <c r="AD20" s="64"/>
    </row>
    <row r="21" spans="1:32" ht="15.75" x14ac:dyDescent="0.25">
      <c r="A21" s="68" t="s">
        <v>42</v>
      </c>
      <c r="B21" s="69" t="str">
        <f>VLOOKUP(A21,[23]ORÇAMENTO!$A$23:$P$358,5,FALSE)</f>
        <v>SERVIÇOS PRELIMINARES (CANTEIRO DE OBRAS)</v>
      </c>
      <c r="C21" s="110"/>
      <c r="D21" s="111"/>
      <c r="E21" s="110"/>
      <c r="F21" s="112"/>
      <c r="G21" s="110"/>
      <c r="H21" s="112"/>
      <c r="I21" s="110"/>
      <c r="J21" s="112"/>
      <c r="K21" s="110"/>
      <c r="L21" s="112"/>
      <c r="M21" s="110"/>
      <c r="N21" s="112"/>
      <c r="O21" s="110"/>
      <c r="P21" s="112"/>
      <c r="Q21" s="110"/>
      <c r="R21" s="112"/>
      <c r="S21" s="110"/>
      <c r="T21" s="112"/>
      <c r="U21" s="110"/>
      <c r="V21" s="112"/>
      <c r="W21" s="110"/>
      <c r="X21" s="112"/>
      <c r="Y21" s="110"/>
      <c r="Z21" s="112"/>
      <c r="AA21" s="110"/>
      <c r="AB21" s="112"/>
      <c r="AC21" s="70"/>
      <c r="AD21" s="70"/>
    </row>
    <row r="22" spans="1:32" ht="15.75" x14ac:dyDescent="0.25">
      <c r="A22" s="71" t="s">
        <v>43</v>
      </c>
      <c r="B22" s="72" t="str">
        <f>VLOOKUP(A22,[23]ORÇAMENTO!$A$23:$P$358,5,FALSE)</f>
        <v>CANTEIRO DE OBRAS</v>
      </c>
      <c r="C22" s="113"/>
      <c r="D22" s="114"/>
      <c r="E22" s="115"/>
      <c r="F22" s="116"/>
      <c r="G22" s="115"/>
      <c r="H22" s="116"/>
      <c r="I22" s="115"/>
      <c r="J22" s="116"/>
      <c r="K22" s="115"/>
      <c r="L22" s="116"/>
      <c r="M22" s="115"/>
      <c r="N22" s="116"/>
      <c r="O22" s="115"/>
      <c r="P22" s="116"/>
      <c r="Q22" s="115"/>
      <c r="R22" s="116"/>
      <c r="S22" s="115"/>
      <c r="T22" s="116"/>
      <c r="U22" s="115"/>
      <c r="V22" s="116"/>
      <c r="W22" s="115"/>
      <c r="X22" s="116"/>
      <c r="Y22" s="115"/>
      <c r="Z22" s="116"/>
      <c r="AA22" s="115"/>
      <c r="AB22" s="116"/>
      <c r="AC22" s="73">
        <f>E22+G22+I22+K22+M22+O22+Q22+S22+U22+W22+Y22+AA22</f>
        <v>0</v>
      </c>
      <c r="AD22" s="70" t="str">
        <f>IF(AC22=C22,"OK","ERRO")</f>
        <v>OK</v>
      </c>
      <c r="AE22" s="74">
        <f>C22-E22-G22-I22-K22-M22-O22-Q22-S22-U22-W22</f>
        <v>0</v>
      </c>
      <c r="AF22" s="75">
        <f>F22+H22+J22+L22+N22+P22+R22+T22+V22+X22+Z22+AB22</f>
        <v>0</v>
      </c>
    </row>
    <row r="23" spans="1:32" ht="15.75" x14ac:dyDescent="0.25">
      <c r="A23" s="71" t="s">
        <v>44</v>
      </c>
      <c r="B23" s="72" t="str">
        <f>VLOOKUP(A23,[23]ORÇAMENTO!$A$23:$P$358,5,FALSE)</f>
        <v>MOBILIZAÇÃO</v>
      </c>
      <c r="C23" s="113"/>
      <c r="D23" s="114"/>
      <c r="E23" s="115"/>
      <c r="F23" s="116"/>
      <c r="G23" s="115"/>
      <c r="H23" s="116"/>
      <c r="I23" s="115"/>
      <c r="J23" s="116"/>
      <c r="K23" s="115"/>
      <c r="L23" s="116"/>
      <c r="M23" s="115"/>
      <c r="N23" s="116"/>
      <c r="O23" s="115"/>
      <c r="P23" s="116"/>
      <c r="Q23" s="115"/>
      <c r="R23" s="116"/>
      <c r="S23" s="115"/>
      <c r="T23" s="116"/>
      <c r="U23" s="115"/>
      <c r="V23" s="116"/>
      <c r="W23" s="115"/>
      <c r="X23" s="116"/>
      <c r="Y23" s="115"/>
      <c r="Z23" s="116"/>
      <c r="AA23" s="115"/>
      <c r="AB23" s="116"/>
      <c r="AC23" s="73">
        <f t="shared" ref="AC23:AC67" si="0">E23+G23+I23+K23+M23+O23+Q23+S23+U23+W23+Y23+AA23</f>
        <v>0</v>
      </c>
      <c r="AD23" s="70" t="str">
        <f t="shared" ref="AD23:AD67" si="1">IF(AC23=C23,"OK","ERRO")</f>
        <v>OK</v>
      </c>
      <c r="AE23" s="74">
        <f>C23-E23-G23-I23-K23-M23-O23-Q23-S23-U23-W23-Y23</f>
        <v>0</v>
      </c>
      <c r="AF23" s="75">
        <f t="shared" ref="AF23:AF67" si="2">F23+H23+J23+L23+N23+P23+R23+T23+V23+X23+Z23+AB23</f>
        <v>0</v>
      </c>
    </row>
    <row r="24" spans="1:32" ht="15.75" x14ac:dyDescent="0.25">
      <c r="A24" s="71" t="s">
        <v>45</v>
      </c>
      <c r="B24" s="72" t="str">
        <f>VLOOKUP(A24,[23]ORÇAMENTO!$A$23:$P$358,5,FALSE)</f>
        <v>DESMOBILIZAÇÃO</v>
      </c>
      <c r="C24" s="113"/>
      <c r="D24" s="114"/>
      <c r="E24" s="115"/>
      <c r="F24" s="116"/>
      <c r="G24" s="115"/>
      <c r="H24" s="116"/>
      <c r="I24" s="115"/>
      <c r="J24" s="116"/>
      <c r="K24" s="115"/>
      <c r="L24" s="116"/>
      <c r="M24" s="115"/>
      <c r="N24" s="116"/>
      <c r="O24" s="115"/>
      <c r="P24" s="116"/>
      <c r="Q24" s="115"/>
      <c r="R24" s="116"/>
      <c r="S24" s="115"/>
      <c r="T24" s="116"/>
      <c r="U24" s="115"/>
      <c r="V24" s="116"/>
      <c r="W24" s="115"/>
      <c r="X24" s="116"/>
      <c r="Y24" s="115"/>
      <c r="Z24" s="116"/>
      <c r="AA24" s="115"/>
      <c r="AB24" s="116"/>
      <c r="AC24" s="73">
        <f t="shared" si="0"/>
        <v>0</v>
      </c>
      <c r="AD24" s="70" t="str">
        <f t="shared" si="1"/>
        <v>OK</v>
      </c>
      <c r="AE24" s="74">
        <f>C24-E24-G24-I24-K24-M24-O24-Q24-S24-U24-W24-Y24</f>
        <v>0</v>
      </c>
      <c r="AF24" s="75">
        <f t="shared" si="2"/>
        <v>0</v>
      </c>
    </row>
    <row r="25" spans="1:32" ht="30" x14ac:dyDescent="0.25">
      <c r="A25" s="68" t="s">
        <v>46</v>
      </c>
      <c r="B25" s="69" t="str">
        <f>VLOOKUP(A25,[23]ORÇAMENTO!$A$23:$P$358,5,FALSE)</f>
        <v>EXECUÇÃO DE SERVIÇOS DE ENGENHARIA DE PAVIMENTAÇÃO ASFÁLTICA</v>
      </c>
      <c r="C25" s="110"/>
      <c r="D25" s="111"/>
      <c r="E25" s="110"/>
      <c r="F25" s="112"/>
      <c r="G25" s="110"/>
      <c r="H25" s="112"/>
      <c r="I25" s="110"/>
      <c r="J25" s="112"/>
      <c r="K25" s="110"/>
      <c r="L25" s="112"/>
      <c r="M25" s="110"/>
      <c r="N25" s="112"/>
      <c r="O25" s="110"/>
      <c r="P25" s="112"/>
      <c r="Q25" s="110"/>
      <c r="R25" s="112"/>
      <c r="S25" s="110"/>
      <c r="T25" s="112"/>
      <c r="U25" s="110"/>
      <c r="V25" s="112"/>
      <c r="W25" s="110"/>
      <c r="X25" s="112"/>
      <c r="Y25" s="110"/>
      <c r="Z25" s="112"/>
      <c r="AA25" s="110"/>
      <c r="AB25" s="112"/>
      <c r="AC25" s="73"/>
      <c r="AD25" s="70"/>
      <c r="AE25" s="74"/>
      <c r="AF25" s="75"/>
    </row>
    <row r="26" spans="1:32" ht="15.75" x14ac:dyDescent="0.25">
      <c r="A26" s="71" t="s">
        <v>47</v>
      </c>
      <c r="B26" s="72" t="str">
        <f>VLOOKUP(A26,[23]ORÇAMENTO!$A$23:$P$358,5,FALSE)</f>
        <v>ADMINISTRAÇÃO LOCAL</v>
      </c>
      <c r="C26" s="113"/>
      <c r="D26" s="114"/>
      <c r="E26" s="115"/>
      <c r="F26" s="116"/>
      <c r="G26" s="115"/>
      <c r="H26" s="116"/>
      <c r="I26" s="115"/>
      <c r="J26" s="116"/>
      <c r="K26" s="115"/>
      <c r="L26" s="116"/>
      <c r="M26" s="115"/>
      <c r="N26" s="116"/>
      <c r="O26" s="115"/>
      <c r="P26" s="116"/>
      <c r="Q26" s="115"/>
      <c r="R26" s="116"/>
      <c r="S26" s="115"/>
      <c r="T26" s="116"/>
      <c r="U26" s="115"/>
      <c r="V26" s="116"/>
      <c r="W26" s="115"/>
      <c r="X26" s="116"/>
      <c r="Y26" s="115"/>
      <c r="Z26" s="116"/>
      <c r="AA26" s="115"/>
      <c r="AB26" s="116"/>
      <c r="AC26" s="73">
        <f t="shared" si="0"/>
        <v>0</v>
      </c>
      <c r="AD26" s="70" t="str">
        <f t="shared" si="1"/>
        <v>OK</v>
      </c>
      <c r="AE26" s="74">
        <f t="shared" ref="AE26:AE67" si="3">C26-E26-G26-I26-K26-M26-O26-Q26-S26-U26-W26-Y26</f>
        <v>0</v>
      </c>
      <c r="AF26" s="75">
        <f t="shared" si="2"/>
        <v>0</v>
      </c>
    </row>
    <row r="27" spans="1:32" ht="15.75" x14ac:dyDescent="0.25">
      <c r="A27" s="71" t="s">
        <v>48</v>
      </c>
      <c r="B27" s="72" t="str">
        <f>VLOOKUP(A27,[23]ORÇAMENTO!$A$23:$P$358,5,FALSE)</f>
        <v>SERVIÇOS PRELIMINARES</v>
      </c>
      <c r="C27" s="113"/>
      <c r="D27" s="114"/>
      <c r="E27" s="115"/>
      <c r="F27" s="116"/>
      <c r="G27" s="115"/>
      <c r="H27" s="116"/>
      <c r="I27" s="115"/>
      <c r="J27" s="116"/>
      <c r="K27" s="115"/>
      <c r="L27" s="116"/>
      <c r="M27" s="115"/>
      <c r="N27" s="116"/>
      <c r="O27" s="115"/>
      <c r="P27" s="116"/>
      <c r="Q27" s="115"/>
      <c r="R27" s="116"/>
      <c r="S27" s="115"/>
      <c r="T27" s="116"/>
      <c r="U27" s="115"/>
      <c r="V27" s="116"/>
      <c r="W27" s="115"/>
      <c r="X27" s="116"/>
      <c r="Y27" s="115"/>
      <c r="Z27" s="116"/>
      <c r="AA27" s="115"/>
      <c r="AB27" s="116"/>
      <c r="AC27" s="73">
        <f t="shared" si="0"/>
        <v>0</v>
      </c>
      <c r="AD27" s="70" t="str">
        <f t="shared" si="1"/>
        <v>OK</v>
      </c>
      <c r="AE27" s="74">
        <f>C27-E27-G27-I27-K27-M27-O27-Q27-S27-U27-W27-Y27</f>
        <v>0</v>
      </c>
      <c r="AF27" s="75">
        <f t="shared" si="2"/>
        <v>0</v>
      </c>
    </row>
    <row r="28" spans="1:32" ht="15.75" x14ac:dyDescent="0.25">
      <c r="A28" s="71" t="s">
        <v>49</v>
      </c>
      <c r="B28" s="72" t="str">
        <f>VLOOKUP(A28,[23]ORÇAMENTO!$A$23:$P$358,5,FALSE)</f>
        <v>MOBILIZAÇÃO</v>
      </c>
      <c r="C28" s="113"/>
      <c r="D28" s="114"/>
      <c r="E28" s="115"/>
      <c r="F28" s="116"/>
      <c r="G28" s="115"/>
      <c r="H28" s="116"/>
      <c r="I28" s="115"/>
      <c r="J28" s="116"/>
      <c r="K28" s="115"/>
      <c r="L28" s="116"/>
      <c r="M28" s="115"/>
      <c r="N28" s="116"/>
      <c r="O28" s="115"/>
      <c r="P28" s="116"/>
      <c r="Q28" s="115"/>
      <c r="R28" s="116"/>
      <c r="S28" s="115"/>
      <c r="T28" s="116"/>
      <c r="U28" s="115"/>
      <c r="V28" s="116"/>
      <c r="W28" s="115"/>
      <c r="X28" s="116"/>
      <c r="Y28" s="115"/>
      <c r="Z28" s="116"/>
      <c r="AA28" s="115"/>
      <c r="AB28" s="116"/>
      <c r="AC28" s="73">
        <f t="shared" si="0"/>
        <v>0</v>
      </c>
      <c r="AD28" s="70" t="str">
        <f t="shared" si="1"/>
        <v>OK</v>
      </c>
      <c r="AE28" s="74">
        <f t="shared" si="3"/>
        <v>0</v>
      </c>
      <c r="AF28" s="75">
        <f t="shared" si="2"/>
        <v>0</v>
      </c>
    </row>
    <row r="29" spans="1:32" ht="15.75" x14ac:dyDescent="0.25">
      <c r="A29" s="71" t="s">
        <v>50</v>
      </c>
      <c r="B29" s="72" t="str">
        <f>VLOOKUP(A29,[23]ORÇAMENTO!$A$23:$P$358,5,FALSE)</f>
        <v>DESMOBILIZAÇÃO</v>
      </c>
      <c r="C29" s="113"/>
      <c r="D29" s="114"/>
      <c r="E29" s="115"/>
      <c r="F29" s="116"/>
      <c r="G29" s="115"/>
      <c r="H29" s="116"/>
      <c r="I29" s="115"/>
      <c r="J29" s="116"/>
      <c r="K29" s="115"/>
      <c r="L29" s="116"/>
      <c r="M29" s="115"/>
      <c r="N29" s="116"/>
      <c r="O29" s="115"/>
      <c r="P29" s="116"/>
      <c r="Q29" s="115"/>
      <c r="R29" s="116"/>
      <c r="S29" s="115"/>
      <c r="T29" s="116"/>
      <c r="U29" s="115"/>
      <c r="V29" s="116"/>
      <c r="W29" s="115"/>
      <c r="X29" s="116"/>
      <c r="Y29" s="115"/>
      <c r="Z29" s="116"/>
      <c r="AA29" s="115"/>
      <c r="AB29" s="116"/>
      <c r="AC29" s="73">
        <f t="shared" si="0"/>
        <v>0</v>
      </c>
      <c r="AD29" s="70" t="str">
        <f t="shared" si="1"/>
        <v>OK</v>
      </c>
      <c r="AE29" s="74">
        <f t="shared" si="3"/>
        <v>0</v>
      </c>
      <c r="AF29" s="75">
        <f t="shared" si="2"/>
        <v>0</v>
      </c>
    </row>
    <row r="30" spans="1:32" ht="15.75" x14ac:dyDescent="0.25">
      <c r="A30" s="71" t="s">
        <v>51</v>
      </c>
      <c r="B30" s="72" t="str">
        <f>VLOOKUP(A30,[23]ORÇAMENTO!$A$23:$P$358,5,FALSE)</f>
        <v>MOVIMENTAÇÃO DE TERRA</v>
      </c>
      <c r="C30" s="113"/>
      <c r="D30" s="114"/>
      <c r="E30" s="115"/>
      <c r="F30" s="116"/>
      <c r="G30" s="115"/>
      <c r="H30" s="116"/>
      <c r="I30" s="115"/>
      <c r="J30" s="116"/>
      <c r="K30" s="115"/>
      <c r="L30" s="116"/>
      <c r="M30" s="115"/>
      <c r="N30" s="116"/>
      <c r="O30" s="115"/>
      <c r="P30" s="116"/>
      <c r="Q30" s="115"/>
      <c r="R30" s="116"/>
      <c r="S30" s="115"/>
      <c r="T30" s="116"/>
      <c r="U30" s="115"/>
      <c r="V30" s="116"/>
      <c r="W30" s="115"/>
      <c r="X30" s="116"/>
      <c r="Y30" s="115"/>
      <c r="Z30" s="116"/>
      <c r="AA30" s="115"/>
      <c r="AB30" s="116"/>
      <c r="AC30" s="73">
        <f t="shared" si="0"/>
        <v>0</v>
      </c>
      <c r="AD30" s="70" t="str">
        <f t="shared" si="1"/>
        <v>OK</v>
      </c>
      <c r="AE30" s="74">
        <f t="shared" si="3"/>
        <v>0</v>
      </c>
      <c r="AF30" s="75">
        <f t="shared" si="2"/>
        <v>0</v>
      </c>
    </row>
    <row r="31" spans="1:32" ht="28.5" x14ac:dyDescent="0.25">
      <c r="A31" s="71" t="s">
        <v>52</v>
      </c>
      <c r="B31" s="72" t="str">
        <f>VLOOKUP(A31,[23]ORÇAMENTO!$A$23:$P$358,5,FALSE)</f>
        <v>PAVIMENTAÇÃO EM CBUQ (CONCRETO BETUMINOSO USINADO À QUENTE)</v>
      </c>
      <c r="C31" s="113"/>
      <c r="D31" s="114"/>
      <c r="E31" s="115"/>
      <c r="F31" s="116"/>
      <c r="G31" s="115"/>
      <c r="H31" s="116"/>
      <c r="I31" s="115"/>
      <c r="J31" s="116"/>
      <c r="K31" s="115"/>
      <c r="L31" s="116"/>
      <c r="M31" s="115"/>
      <c r="N31" s="116"/>
      <c r="O31" s="115"/>
      <c r="P31" s="116"/>
      <c r="Q31" s="115"/>
      <c r="R31" s="116"/>
      <c r="S31" s="115"/>
      <c r="T31" s="116"/>
      <c r="U31" s="115"/>
      <c r="V31" s="116"/>
      <c r="W31" s="115"/>
      <c r="X31" s="116"/>
      <c r="Y31" s="115"/>
      <c r="Z31" s="116"/>
      <c r="AA31" s="115"/>
      <c r="AB31" s="116"/>
      <c r="AC31" s="73">
        <f t="shared" si="0"/>
        <v>0</v>
      </c>
      <c r="AD31" s="70" t="str">
        <f t="shared" si="1"/>
        <v>OK</v>
      </c>
      <c r="AE31" s="74">
        <f t="shared" si="3"/>
        <v>0</v>
      </c>
      <c r="AF31" s="75">
        <f t="shared" si="2"/>
        <v>0</v>
      </c>
    </row>
    <row r="32" spans="1:32" ht="15.75" x14ac:dyDescent="0.25">
      <c r="A32" s="71" t="s">
        <v>53</v>
      </c>
      <c r="B32" s="72" t="str">
        <f>VLOOKUP(A32,[23]ORÇAMENTO!$A$23:$P$358,5,FALSE)</f>
        <v>PASSEIO/PROTEÇÃO DE GUIA</v>
      </c>
      <c r="C32" s="113"/>
      <c r="D32" s="114"/>
      <c r="E32" s="115"/>
      <c r="F32" s="116"/>
      <c r="G32" s="115"/>
      <c r="H32" s="116"/>
      <c r="I32" s="115"/>
      <c r="J32" s="116"/>
      <c r="K32" s="115"/>
      <c r="L32" s="116"/>
      <c r="M32" s="115"/>
      <c r="N32" s="116"/>
      <c r="O32" s="115"/>
      <c r="P32" s="116"/>
      <c r="Q32" s="115"/>
      <c r="R32" s="116"/>
      <c r="S32" s="115"/>
      <c r="T32" s="116"/>
      <c r="U32" s="115"/>
      <c r="V32" s="116"/>
      <c r="W32" s="115"/>
      <c r="X32" s="116"/>
      <c r="Y32" s="115"/>
      <c r="Z32" s="116"/>
      <c r="AA32" s="115"/>
      <c r="AB32" s="116"/>
      <c r="AC32" s="73">
        <f t="shared" si="0"/>
        <v>0</v>
      </c>
      <c r="AD32" s="70" t="str">
        <f t="shared" si="1"/>
        <v>OK</v>
      </c>
      <c r="AE32" s="74">
        <f t="shared" si="3"/>
        <v>0</v>
      </c>
      <c r="AF32" s="75">
        <f t="shared" si="2"/>
        <v>0</v>
      </c>
    </row>
    <row r="33" spans="1:32" ht="15.75" x14ac:dyDescent="0.25">
      <c r="A33" s="71" t="s">
        <v>54</v>
      </c>
      <c r="B33" s="72" t="str">
        <f>VLOOKUP(A33,[23]ORÇAMENTO!$A$23:$P$358,5,FALSE)</f>
        <v>DRENAGEM</v>
      </c>
      <c r="C33" s="113"/>
      <c r="D33" s="114"/>
      <c r="E33" s="115"/>
      <c r="F33" s="116"/>
      <c r="G33" s="115"/>
      <c r="H33" s="116"/>
      <c r="I33" s="115"/>
      <c r="J33" s="116"/>
      <c r="K33" s="115"/>
      <c r="L33" s="116"/>
      <c r="M33" s="115"/>
      <c r="N33" s="116"/>
      <c r="O33" s="115"/>
      <c r="P33" s="116"/>
      <c r="Q33" s="115"/>
      <c r="R33" s="116"/>
      <c r="S33" s="115"/>
      <c r="T33" s="116"/>
      <c r="U33" s="115"/>
      <c r="V33" s="116"/>
      <c r="W33" s="115"/>
      <c r="X33" s="116"/>
      <c r="Y33" s="115"/>
      <c r="Z33" s="116"/>
      <c r="AA33" s="115"/>
      <c r="AB33" s="116"/>
      <c r="AC33" s="73">
        <f t="shared" si="0"/>
        <v>0</v>
      </c>
      <c r="AD33" s="70" t="str">
        <f t="shared" si="1"/>
        <v>OK</v>
      </c>
      <c r="AE33" s="74">
        <f t="shared" si="3"/>
        <v>0</v>
      </c>
      <c r="AF33" s="75">
        <f t="shared" si="2"/>
        <v>0</v>
      </c>
    </row>
    <row r="34" spans="1:32" ht="15.75" x14ac:dyDescent="0.25">
      <c r="A34" s="71" t="s">
        <v>55</v>
      </c>
      <c r="B34" s="72" t="str">
        <f>VLOOKUP(A34,[23]ORÇAMENTO!$A$23:$P$358,5,FALSE)</f>
        <v>SINALIZAÇÃO VIÁRIA VERTICAL</v>
      </c>
      <c r="C34" s="113"/>
      <c r="D34" s="114"/>
      <c r="E34" s="115"/>
      <c r="F34" s="116"/>
      <c r="G34" s="115"/>
      <c r="H34" s="116"/>
      <c r="I34" s="115"/>
      <c r="J34" s="116"/>
      <c r="K34" s="115"/>
      <c r="L34" s="116"/>
      <c r="M34" s="115"/>
      <c r="N34" s="116"/>
      <c r="O34" s="115"/>
      <c r="P34" s="116"/>
      <c r="Q34" s="115"/>
      <c r="R34" s="116"/>
      <c r="S34" s="115"/>
      <c r="T34" s="116"/>
      <c r="U34" s="115"/>
      <c r="V34" s="116"/>
      <c r="W34" s="115"/>
      <c r="X34" s="116"/>
      <c r="Y34" s="115"/>
      <c r="Z34" s="116"/>
      <c r="AA34" s="115"/>
      <c r="AB34" s="116"/>
      <c r="AC34" s="73">
        <f t="shared" si="0"/>
        <v>0</v>
      </c>
      <c r="AD34" s="70" t="str">
        <f t="shared" si="1"/>
        <v>OK</v>
      </c>
      <c r="AE34" s="74">
        <f t="shared" si="3"/>
        <v>0</v>
      </c>
      <c r="AF34" s="75">
        <f t="shared" si="2"/>
        <v>0</v>
      </c>
    </row>
    <row r="35" spans="1:32" ht="15.75" x14ac:dyDescent="0.25">
      <c r="A35" s="71" t="s">
        <v>56</v>
      </c>
      <c r="B35" s="72" t="str">
        <f>VLOOKUP(A35,[23]ORÇAMENTO!$A$23:$P$358,5,FALSE)</f>
        <v>SINALIZAÇÃO VIÁRIA HORIZONTAL</v>
      </c>
      <c r="C35" s="113"/>
      <c r="D35" s="114"/>
      <c r="E35" s="115"/>
      <c r="F35" s="116"/>
      <c r="G35" s="115"/>
      <c r="H35" s="116"/>
      <c r="I35" s="115"/>
      <c r="J35" s="116"/>
      <c r="K35" s="115"/>
      <c r="L35" s="116"/>
      <c r="M35" s="115"/>
      <c r="N35" s="116"/>
      <c r="O35" s="115"/>
      <c r="P35" s="116"/>
      <c r="Q35" s="115"/>
      <c r="R35" s="116"/>
      <c r="S35" s="115"/>
      <c r="T35" s="116"/>
      <c r="U35" s="115"/>
      <c r="V35" s="116"/>
      <c r="W35" s="115"/>
      <c r="X35" s="116"/>
      <c r="Y35" s="115"/>
      <c r="Z35" s="116"/>
      <c r="AA35" s="115"/>
      <c r="AB35" s="116"/>
      <c r="AC35" s="73">
        <f t="shared" si="0"/>
        <v>0</v>
      </c>
      <c r="AD35" s="70" t="str">
        <f t="shared" si="1"/>
        <v>OK</v>
      </c>
      <c r="AE35" s="74">
        <f t="shared" si="3"/>
        <v>0</v>
      </c>
      <c r="AF35" s="75">
        <f t="shared" si="2"/>
        <v>0</v>
      </c>
    </row>
    <row r="36" spans="1:32" ht="27.6" customHeight="1" x14ac:dyDescent="0.25">
      <c r="A36" s="71" t="s">
        <v>57</v>
      </c>
      <c r="B36" s="72" t="str">
        <f>VLOOKUP(A36,[23]ORÇAMENTO!$A$23:$P$358,5,FALSE)</f>
        <v>SERVIÇOS COMPLEMENTARES E SINALIZAÇÃO DE OBRA</v>
      </c>
      <c r="C36" s="113"/>
      <c r="D36" s="114"/>
      <c r="E36" s="115"/>
      <c r="F36" s="116"/>
      <c r="G36" s="115"/>
      <c r="H36" s="116"/>
      <c r="I36" s="115"/>
      <c r="J36" s="116"/>
      <c r="K36" s="115"/>
      <c r="L36" s="116"/>
      <c r="M36" s="115"/>
      <c r="N36" s="116"/>
      <c r="O36" s="115"/>
      <c r="P36" s="116"/>
      <c r="Q36" s="115"/>
      <c r="R36" s="116"/>
      <c r="S36" s="115"/>
      <c r="T36" s="116"/>
      <c r="U36" s="115"/>
      <c r="V36" s="116"/>
      <c r="W36" s="115"/>
      <c r="X36" s="116"/>
      <c r="Y36" s="115"/>
      <c r="Z36" s="116"/>
      <c r="AA36" s="115"/>
      <c r="AB36" s="116"/>
      <c r="AC36" s="73">
        <f t="shared" si="0"/>
        <v>0</v>
      </c>
      <c r="AD36" s="70" t="str">
        <f t="shared" si="1"/>
        <v>OK</v>
      </c>
      <c r="AE36" s="74">
        <f t="shared" si="3"/>
        <v>0</v>
      </c>
      <c r="AF36" s="75">
        <f t="shared" si="2"/>
        <v>0</v>
      </c>
    </row>
    <row r="37" spans="1:32" ht="30" x14ac:dyDescent="0.25">
      <c r="A37" s="68" t="s">
        <v>58</v>
      </c>
      <c r="B37" s="69" t="str">
        <f>VLOOKUP(A37,[23]ORÇAMENTO!$A$23:$P$358,5,FALSE)</f>
        <v>EXECUÇÃO DE SERVIÇOS DE ENGENHARIA PARA PAVIMENTAÇÃO DE VIA EM PEDRA GRANÍTICA</v>
      </c>
      <c r="C37" s="110"/>
      <c r="D37" s="111"/>
      <c r="E37" s="110"/>
      <c r="F37" s="112"/>
      <c r="G37" s="110"/>
      <c r="H37" s="112"/>
      <c r="I37" s="110"/>
      <c r="J37" s="112"/>
      <c r="K37" s="110"/>
      <c r="L37" s="112"/>
      <c r="M37" s="110"/>
      <c r="N37" s="112"/>
      <c r="O37" s="110"/>
      <c r="P37" s="112"/>
      <c r="Q37" s="110"/>
      <c r="R37" s="112"/>
      <c r="S37" s="110"/>
      <c r="T37" s="112"/>
      <c r="U37" s="110"/>
      <c r="V37" s="112"/>
      <c r="W37" s="110"/>
      <c r="X37" s="112"/>
      <c r="Y37" s="110"/>
      <c r="Z37" s="112"/>
      <c r="AA37" s="110"/>
      <c r="AB37" s="112"/>
      <c r="AC37" s="73"/>
      <c r="AD37" s="70"/>
      <c r="AE37" s="74"/>
      <c r="AF37" s="75"/>
    </row>
    <row r="38" spans="1:32" ht="15.75" x14ac:dyDescent="0.25">
      <c r="A38" s="71" t="s">
        <v>59</v>
      </c>
      <c r="B38" s="72" t="str">
        <f>VLOOKUP(A38,[23]ORÇAMENTO!$A$23:$P$358,5,FALSE)</f>
        <v>ADMINISTRAÇÃO LOCAL</v>
      </c>
      <c r="C38" s="113"/>
      <c r="D38" s="114"/>
      <c r="E38" s="115"/>
      <c r="F38" s="116"/>
      <c r="G38" s="115"/>
      <c r="H38" s="116"/>
      <c r="I38" s="115"/>
      <c r="J38" s="116"/>
      <c r="K38" s="115"/>
      <c r="L38" s="116"/>
      <c r="M38" s="115"/>
      <c r="N38" s="116"/>
      <c r="O38" s="115"/>
      <c r="P38" s="116"/>
      <c r="Q38" s="115"/>
      <c r="R38" s="116"/>
      <c r="S38" s="115"/>
      <c r="T38" s="116"/>
      <c r="U38" s="115"/>
      <c r="V38" s="116"/>
      <c r="W38" s="115"/>
      <c r="X38" s="116"/>
      <c r="Y38" s="115"/>
      <c r="Z38" s="116"/>
      <c r="AA38" s="115"/>
      <c r="AB38" s="116"/>
      <c r="AC38" s="73">
        <f t="shared" si="0"/>
        <v>0</v>
      </c>
      <c r="AD38" s="70" t="str">
        <f t="shared" si="1"/>
        <v>OK</v>
      </c>
      <c r="AE38" s="74">
        <f t="shared" si="3"/>
        <v>0</v>
      </c>
      <c r="AF38" s="75">
        <f t="shared" si="2"/>
        <v>0</v>
      </c>
    </row>
    <row r="39" spans="1:32" ht="15.75" x14ac:dyDescent="0.25">
      <c r="A39" s="71" t="s">
        <v>60</v>
      </c>
      <c r="B39" s="72" t="str">
        <f>VLOOKUP(A39,[23]ORÇAMENTO!$A$23:$P$358,5,FALSE)</f>
        <v>SERVIÇOS PRELIMINARES</v>
      </c>
      <c r="C39" s="113"/>
      <c r="D39" s="114"/>
      <c r="E39" s="115"/>
      <c r="F39" s="116"/>
      <c r="G39" s="115"/>
      <c r="H39" s="116"/>
      <c r="I39" s="115"/>
      <c r="J39" s="116"/>
      <c r="K39" s="115"/>
      <c r="L39" s="116"/>
      <c r="M39" s="115"/>
      <c r="N39" s="116"/>
      <c r="O39" s="115"/>
      <c r="P39" s="116"/>
      <c r="Q39" s="115"/>
      <c r="R39" s="116"/>
      <c r="S39" s="115"/>
      <c r="T39" s="116"/>
      <c r="U39" s="115"/>
      <c r="V39" s="116"/>
      <c r="W39" s="115"/>
      <c r="X39" s="116"/>
      <c r="Y39" s="115"/>
      <c r="Z39" s="116"/>
      <c r="AA39" s="115"/>
      <c r="AB39" s="116"/>
      <c r="AC39" s="73">
        <f t="shared" si="0"/>
        <v>0</v>
      </c>
      <c r="AD39" s="70" t="str">
        <f t="shared" si="1"/>
        <v>OK</v>
      </c>
      <c r="AE39" s="74">
        <f t="shared" si="3"/>
        <v>0</v>
      </c>
      <c r="AF39" s="75">
        <f t="shared" si="2"/>
        <v>0</v>
      </c>
    </row>
    <row r="40" spans="1:32" ht="15.75" x14ac:dyDescent="0.25">
      <c r="A40" s="71" t="s">
        <v>61</v>
      </c>
      <c r="B40" s="72" t="str">
        <f>VLOOKUP(A40,[23]ORÇAMENTO!$A$23:$P$358,5,FALSE)</f>
        <v>MOBILIZAÇÃO</v>
      </c>
      <c r="C40" s="113"/>
      <c r="D40" s="114"/>
      <c r="E40" s="115"/>
      <c r="F40" s="116"/>
      <c r="G40" s="115"/>
      <c r="H40" s="116"/>
      <c r="I40" s="115"/>
      <c r="J40" s="116"/>
      <c r="K40" s="115"/>
      <c r="L40" s="116"/>
      <c r="M40" s="115"/>
      <c r="N40" s="116"/>
      <c r="O40" s="115"/>
      <c r="P40" s="116"/>
      <c r="Q40" s="115"/>
      <c r="R40" s="116"/>
      <c r="S40" s="115"/>
      <c r="T40" s="116"/>
      <c r="U40" s="115"/>
      <c r="V40" s="116"/>
      <c r="W40" s="115"/>
      <c r="X40" s="116"/>
      <c r="Y40" s="115"/>
      <c r="Z40" s="116"/>
      <c r="AA40" s="115"/>
      <c r="AB40" s="116"/>
      <c r="AC40" s="73">
        <f t="shared" si="0"/>
        <v>0</v>
      </c>
      <c r="AD40" s="70" t="str">
        <f t="shared" si="1"/>
        <v>OK</v>
      </c>
      <c r="AE40" s="74">
        <f t="shared" si="3"/>
        <v>0</v>
      </c>
      <c r="AF40" s="75">
        <f t="shared" si="2"/>
        <v>0</v>
      </c>
    </row>
    <row r="41" spans="1:32" ht="15.75" x14ac:dyDescent="0.25">
      <c r="A41" s="71" t="s">
        <v>62</v>
      </c>
      <c r="B41" s="72" t="str">
        <f>VLOOKUP(A41,[23]ORÇAMENTO!$A$23:$P$358,5,FALSE)</f>
        <v>DESMOBILIZAÇÃO</v>
      </c>
      <c r="C41" s="113"/>
      <c r="D41" s="114"/>
      <c r="E41" s="115"/>
      <c r="F41" s="116"/>
      <c r="G41" s="115"/>
      <c r="H41" s="116"/>
      <c r="I41" s="115"/>
      <c r="J41" s="116"/>
      <c r="K41" s="115"/>
      <c r="L41" s="116"/>
      <c r="M41" s="115"/>
      <c r="N41" s="116"/>
      <c r="O41" s="115"/>
      <c r="P41" s="116"/>
      <c r="Q41" s="115"/>
      <c r="R41" s="116"/>
      <c r="S41" s="115"/>
      <c r="T41" s="116"/>
      <c r="U41" s="115"/>
      <c r="V41" s="116"/>
      <c r="W41" s="115"/>
      <c r="X41" s="116"/>
      <c r="Y41" s="115"/>
      <c r="Z41" s="116"/>
      <c r="AA41" s="115"/>
      <c r="AB41" s="116"/>
      <c r="AC41" s="73">
        <f t="shared" si="0"/>
        <v>0</v>
      </c>
      <c r="AD41" s="70" t="str">
        <f t="shared" si="1"/>
        <v>OK</v>
      </c>
      <c r="AE41" s="74">
        <f t="shared" si="3"/>
        <v>0</v>
      </c>
      <c r="AF41" s="75">
        <f t="shared" si="2"/>
        <v>0</v>
      </c>
    </row>
    <row r="42" spans="1:32" ht="15.75" x14ac:dyDescent="0.25">
      <c r="A42" s="71" t="s">
        <v>63</v>
      </c>
      <c r="B42" s="72" t="str">
        <f>VLOOKUP(A42,[23]ORÇAMENTO!$A$23:$P$358,5,FALSE)</f>
        <v>MOVIMENTAÇÃO DE TERRA</v>
      </c>
      <c r="C42" s="113"/>
      <c r="D42" s="114"/>
      <c r="E42" s="115"/>
      <c r="F42" s="116"/>
      <c r="G42" s="115"/>
      <c r="H42" s="116"/>
      <c r="I42" s="115"/>
      <c r="J42" s="116"/>
      <c r="K42" s="115"/>
      <c r="L42" s="116"/>
      <c r="M42" s="115"/>
      <c r="N42" s="116"/>
      <c r="O42" s="115"/>
      <c r="P42" s="116"/>
      <c r="Q42" s="115"/>
      <c r="R42" s="116"/>
      <c r="S42" s="115"/>
      <c r="T42" s="116"/>
      <c r="U42" s="115"/>
      <c r="V42" s="116"/>
      <c r="W42" s="115"/>
      <c r="X42" s="116"/>
      <c r="Y42" s="115"/>
      <c r="Z42" s="116"/>
      <c r="AA42" s="115"/>
      <c r="AB42" s="116"/>
      <c r="AC42" s="73">
        <f t="shared" si="0"/>
        <v>0</v>
      </c>
      <c r="AD42" s="70" t="str">
        <f t="shared" si="1"/>
        <v>OK</v>
      </c>
      <c r="AE42" s="74">
        <f t="shared" si="3"/>
        <v>0</v>
      </c>
      <c r="AF42" s="75">
        <f t="shared" si="2"/>
        <v>0</v>
      </c>
    </row>
    <row r="43" spans="1:32" ht="15.75" x14ac:dyDescent="0.25">
      <c r="A43" s="71" t="s">
        <v>64</v>
      </c>
      <c r="B43" s="72" t="str">
        <f>VLOOKUP(A43,[23]ORÇAMENTO!$A$23:$P$358,5,FALSE)</f>
        <v>PAVIMENTAÇÃO EM PEDRA GRANÍTICA</v>
      </c>
      <c r="C43" s="113"/>
      <c r="D43" s="114"/>
      <c r="E43" s="115"/>
      <c r="F43" s="116"/>
      <c r="G43" s="115"/>
      <c r="H43" s="116"/>
      <c r="I43" s="115"/>
      <c r="J43" s="116"/>
      <c r="K43" s="115"/>
      <c r="L43" s="116"/>
      <c r="M43" s="115"/>
      <c r="N43" s="116"/>
      <c r="O43" s="115"/>
      <c r="P43" s="116"/>
      <c r="Q43" s="115"/>
      <c r="R43" s="116"/>
      <c r="S43" s="115"/>
      <c r="T43" s="116"/>
      <c r="U43" s="115"/>
      <c r="V43" s="116"/>
      <c r="W43" s="115"/>
      <c r="X43" s="116"/>
      <c r="Y43" s="115"/>
      <c r="Z43" s="116"/>
      <c r="AA43" s="115"/>
      <c r="AB43" s="116"/>
      <c r="AC43" s="73">
        <f t="shared" si="0"/>
        <v>0</v>
      </c>
      <c r="AD43" s="70" t="str">
        <f t="shared" si="1"/>
        <v>OK</v>
      </c>
      <c r="AE43" s="74">
        <f t="shared" si="3"/>
        <v>0</v>
      </c>
      <c r="AF43" s="75">
        <f t="shared" si="2"/>
        <v>0</v>
      </c>
    </row>
    <row r="44" spans="1:32" ht="15.75" x14ac:dyDescent="0.25">
      <c r="A44" s="71" t="s">
        <v>65</v>
      </c>
      <c r="B44" s="72" t="str">
        <f>VLOOKUP(A44,[23]ORÇAMENTO!$A$23:$P$358,5,FALSE)</f>
        <v>PASSEIO/PROTEÇÃO DE GUIA</v>
      </c>
      <c r="C44" s="113"/>
      <c r="D44" s="114"/>
      <c r="E44" s="115"/>
      <c r="F44" s="116"/>
      <c r="G44" s="115"/>
      <c r="H44" s="116"/>
      <c r="I44" s="115"/>
      <c r="J44" s="116"/>
      <c r="K44" s="115"/>
      <c r="L44" s="116"/>
      <c r="M44" s="115"/>
      <c r="N44" s="116"/>
      <c r="O44" s="115"/>
      <c r="P44" s="116"/>
      <c r="Q44" s="115"/>
      <c r="R44" s="116"/>
      <c r="S44" s="115"/>
      <c r="T44" s="116"/>
      <c r="U44" s="115"/>
      <c r="V44" s="116"/>
      <c r="W44" s="115"/>
      <c r="X44" s="116"/>
      <c r="Y44" s="115"/>
      <c r="Z44" s="116"/>
      <c r="AA44" s="115"/>
      <c r="AB44" s="116"/>
      <c r="AC44" s="73">
        <f t="shared" si="0"/>
        <v>0</v>
      </c>
      <c r="AD44" s="70" t="str">
        <f t="shared" si="1"/>
        <v>OK</v>
      </c>
      <c r="AE44" s="74">
        <f t="shared" si="3"/>
        <v>0</v>
      </c>
      <c r="AF44" s="75">
        <f t="shared" si="2"/>
        <v>0</v>
      </c>
    </row>
    <row r="45" spans="1:32" ht="15.75" x14ac:dyDescent="0.25">
      <c r="A45" s="71" t="s">
        <v>66</v>
      </c>
      <c r="B45" s="72" t="str">
        <f>VLOOKUP(A45,[23]ORÇAMENTO!$A$23:$P$358,5,FALSE)</f>
        <v>DRENAGEM</v>
      </c>
      <c r="C45" s="113"/>
      <c r="D45" s="114"/>
      <c r="E45" s="115"/>
      <c r="F45" s="116"/>
      <c r="G45" s="115"/>
      <c r="H45" s="116"/>
      <c r="I45" s="115"/>
      <c r="J45" s="116"/>
      <c r="K45" s="115"/>
      <c r="L45" s="116"/>
      <c r="M45" s="115"/>
      <c r="N45" s="116"/>
      <c r="O45" s="115"/>
      <c r="P45" s="116"/>
      <c r="Q45" s="115"/>
      <c r="R45" s="116"/>
      <c r="S45" s="115"/>
      <c r="T45" s="116"/>
      <c r="U45" s="115"/>
      <c r="V45" s="116"/>
      <c r="W45" s="115"/>
      <c r="X45" s="116"/>
      <c r="Y45" s="115"/>
      <c r="Z45" s="116"/>
      <c r="AA45" s="115"/>
      <c r="AB45" s="116"/>
      <c r="AC45" s="73">
        <f t="shared" si="0"/>
        <v>0</v>
      </c>
      <c r="AD45" s="70" t="str">
        <f t="shared" si="1"/>
        <v>OK</v>
      </c>
      <c r="AE45" s="74">
        <f t="shared" si="3"/>
        <v>0</v>
      </c>
      <c r="AF45" s="75">
        <f t="shared" si="2"/>
        <v>0</v>
      </c>
    </row>
    <row r="46" spans="1:32" ht="15.75" x14ac:dyDescent="0.25">
      <c r="A46" s="71" t="s">
        <v>67</v>
      </c>
      <c r="B46" s="72" t="str">
        <f>VLOOKUP(A46,[23]ORÇAMENTO!$A$23:$P$358,5,FALSE)</f>
        <v>SINALIZAÇÃO VIÁRIA VERTICAL</v>
      </c>
      <c r="C46" s="113"/>
      <c r="D46" s="114"/>
      <c r="E46" s="115"/>
      <c r="F46" s="116"/>
      <c r="G46" s="115"/>
      <c r="H46" s="116"/>
      <c r="I46" s="115"/>
      <c r="J46" s="116"/>
      <c r="K46" s="115"/>
      <c r="L46" s="116"/>
      <c r="M46" s="115"/>
      <c r="N46" s="116"/>
      <c r="O46" s="115"/>
      <c r="P46" s="116"/>
      <c r="Q46" s="115"/>
      <c r="R46" s="116"/>
      <c r="S46" s="115"/>
      <c r="T46" s="116"/>
      <c r="U46" s="115"/>
      <c r="V46" s="116"/>
      <c r="W46" s="115"/>
      <c r="X46" s="116"/>
      <c r="Y46" s="115"/>
      <c r="Z46" s="116"/>
      <c r="AA46" s="115"/>
      <c r="AB46" s="116"/>
      <c r="AC46" s="73">
        <f t="shared" si="0"/>
        <v>0</v>
      </c>
      <c r="AD46" s="70" t="str">
        <f t="shared" si="1"/>
        <v>OK</v>
      </c>
      <c r="AE46" s="74">
        <f t="shared" si="3"/>
        <v>0</v>
      </c>
      <c r="AF46" s="75">
        <f t="shared" si="2"/>
        <v>0</v>
      </c>
    </row>
    <row r="47" spans="1:32" ht="27.6" customHeight="1" x14ac:dyDescent="0.25">
      <c r="A47" s="71" t="s">
        <v>68</v>
      </c>
      <c r="B47" s="72" t="str">
        <f>VLOOKUP(A47,[23]ORÇAMENTO!$A$23:$P$358,5,FALSE)</f>
        <v>SERVIÇOS COMPLEMENTARES E SINALIZAÇÃO DE OBRA</v>
      </c>
      <c r="C47" s="113"/>
      <c r="D47" s="114"/>
      <c r="E47" s="115"/>
      <c r="F47" s="116"/>
      <c r="G47" s="115"/>
      <c r="H47" s="116"/>
      <c r="I47" s="115"/>
      <c r="J47" s="116"/>
      <c r="K47" s="115"/>
      <c r="L47" s="116"/>
      <c r="M47" s="115"/>
      <c r="N47" s="116"/>
      <c r="O47" s="115"/>
      <c r="P47" s="116"/>
      <c r="Q47" s="115"/>
      <c r="R47" s="116"/>
      <c r="S47" s="115"/>
      <c r="T47" s="116"/>
      <c r="U47" s="115"/>
      <c r="V47" s="116"/>
      <c r="W47" s="115"/>
      <c r="X47" s="116"/>
      <c r="Y47" s="115"/>
      <c r="Z47" s="116"/>
      <c r="AA47" s="115"/>
      <c r="AB47" s="116"/>
      <c r="AC47" s="73">
        <f t="shared" si="0"/>
        <v>0</v>
      </c>
      <c r="AD47" s="70" t="str">
        <f t="shared" si="1"/>
        <v>OK</v>
      </c>
      <c r="AE47" s="74">
        <f t="shared" si="3"/>
        <v>0</v>
      </c>
      <c r="AF47" s="75">
        <f t="shared" si="2"/>
        <v>0</v>
      </c>
    </row>
    <row r="48" spans="1:32" ht="45" x14ac:dyDescent="0.25">
      <c r="A48" s="68" t="s">
        <v>69</v>
      </c>
      <c r="B48" s="69" t="str">
        <f>VLOOKUP(A48,[23]ORÇAMENTO!$A$23:$P$358,5,FALSE)</f>
        <v>EXECUÇÃO DE SERVIÇOS DE ENGENHARIA PARA PAVIMENTAÇÃO DE VIA EM BLOCO DE CONCRETO INTERTRAVADO</v>
      </c>
      <c r="C48" s="110"/>
      <c r="D48" s="111"/>
      <c r="E48" s="110"/>
      <c r="F48" s="112"/>
      <c r="G48" s="110"/>
      <c r="H48" s="112"/>
      <c r="I48" s="110"/>
      <c r="J48" s="112"/>
      <c r="K48" s="110"/>
      <c r="L48" s="112"/>
      <c r="M48" s="110"/>
      <c r="N48" s="112"/>
      <c r="O48" s="110"/>
      <c r="P48" s="112"/>
      <c r="Q48" s="110"/>
      <c r="R48" s="112"/>
      <c r="S48" s="110"/>
      <c r="T48" s="112"/>
      <c r="U48" s="110"/>
      <c r="V48" s="112"/>
      <c r="W48" s="110"/>
      <c r="X48" s="112"/>
      <c r="Y48" s="110"/>
      <c r="Z48" s="112"/>
      <c r="AA48" s="110"/>
      <c r="AB48" s="112"/>
      <c r="AC48" s="73"/>
      <c r="AD48" s="70"/>
      <c r="AE48" s="74"/>
      <c r="AF48" s="75"/>
    </row>
    <row r="49" spans="1:32" ht="15.75" x14ac:dyDescent="0.25">
      <c r="A49" s="71" t="s">
        <v>70</v>
      </c>
      <c r="B49" s="72" t="str">
        <f>VLOOKUP(A49,[23]ORÇAMENTO!$A$23:$P$358,5,FALSE)</f>
        <v>ADMINISTRAÇÃO LOCAL</v>
      </c>
      <c r="C49" s="113"/>
      <c r="D49" s="114"/>
      <c r="E49" s="115"/>
      <c r="F49" s="116"/>
      <c r="G49" s="115"/>
      <c r="H49" s="116"/>
      <c r="I49" s="115"/>
      <c r="J49" s="116"/>
      <c r="K49" s="115"/>
      <c r="L49" s="116"/>
      <c r="M49" s="115"/>
      <c r="N49" s="116"/>
      <c r="O49" s="115"/>
      <c r="P49" s="116"/>
      <c r="Q49" s="115"/>
      <c r="R49" s="116"/>
      <c r="S49" s="115"/>
      <c r="T49" s="116"/>
      <c r="U49" s="115"/>
      <c r="V49" s="116"/>
      <c r="W49" s="115"/>
      <c r="X49" s="116"/>
      <c r="Y49" s="115"/>
      <c r="Z49" s="116"/>
      <c r="AA49" s="115"/>
      <c r="AB49" s="116"/>
      <c r="AC49" s="73">
        <f t="shared" si="0"/>
        <v>0</v>
      </c>
      <c r="AD49" s="70" t="str">
        <f t="shared" si="1"/>
        <v>OK</v>
      </c>
      <c r="AE49" s="74">
        <f t="shared" si="3"/>
        <v>0</v>
      </c>
      <c r="AF49" s="75">
        <f t="shared" si="2"/>
        <v>0</v>
      </c>
    </row>
    <row r="50" spans="1:32" ht="15.75" x14ac:dyDescent="0.25">
      <c r="A50" s="71" t="s">
        <v>71</v>
      </c>
      <c r="B50" s="72" t="str">
        <f>VLOOKUP(A50,[23]ORÇAMENTO!$A$23:$P$358,5,FALSE)</f>
        <v>SERVIÇOS PRELIMINARES</v>
      </c>
      <c r="C50" s="113"/>
      <c r="D50" s="114"/>
      <c r="E50" s="115"/>
      <c r="F50" s="116"/>
      <c r="G50" s="115"/>
      <c r="H50" s="116"/>
      <c r="I50" s="115"/>
      <c r="J50" s="116"/>
      <c r="K50" s="115"/>
      <c r="L50" s="116"/>
      <c r="M50" s="115"/>
      <c r="N50" s="116"/>
      <c r="O50" s="115"/>
      <c r="P50" s="116"/>
      <c r="Q50" s="115"/>
      <c r="R50" s="116"/>
      <c r="S50" s="115"/>
      <c r="T50" s="116"/>
      <c r="U50" s="115"/>
      <c r="V50" s="116"/>
      <c r="W50" s="115"/>
      <c r="X50" s="116"/>
      <c r="Y50" s="115"/>
      <c r="Z50" s="116"/>
      <c r="AA50" s="115"/>
      <c r="AB50" s="116"/>
      <c r="AC50" s="73">
        <f t="shared" si="0"/>
        <v>0</v>
      </c>
      <c r="AD50" s="70" t="str">
        <f t="shared" si="1"/>
        <v>OK</v>
      </c>
      <c r="AE50" s="74">
        <f t="shared" si="3"/>
        <v>0</v>
      </c>
      <c r="AF50" s="75">
        <f t="shared" si="2"/>
        <v>0</v>
      </c>
    </row>
    <row r="51" spans="1:32" ht="15.75" x14ac:dyDescent="0.25">
      <c r="A51" s="71" t="s">
        <v>72</v>
      </c>
      <c r="B51" s="72" t="str">
        <f>VLOOKUP(A51,[23]ORÇAMENTO!$A$23:$P$358,5,FALSE)</f>
        <v>MOBILIZAÇÃO</v>
      </c>
      <c r="C51" s="113"/>
      <c r="D51" s="114"/>
      <c r="E51" s="115"/>
      <c r="F51" s="116"/>
      <c r="G51" s="115"/>
      <c r="H51" s="116"/>
      <c r="I51" s="115"/>
      <c r="J51" s="116"/>
      <c r="K51" s="115"/>
      <c r="L51" s="116"/>
      <c r="M51" s="115"/>
      <c r="N51" s="116"/>
      <c r="O51" s="115"/>
      <c r="P51" s="116"/>
      <c r="Q51" s="115"/>
      <c r="R51" s="116"/>
      <c r="S51" s="115"/>
      <c r="T51" s="116"/>
      <c r="U51" s="115"/>
      <c r="V51" s="116"/>
      <c r="W51" s="115"/>
      <c r="X51" s="116"/>
      <c r="Y51" s="115"/>
      <c r="Z51" s="116"/>
      <c r="AA51" s="115"/>
      <c r="AB51" s="116"/>
      <c r="AC51" s="73">
        <f t="shared" si="0"/>
        <v>0</v>
      </c>
      <c r="AD51" s="70" t="str">
        <f t="shared" si="1"/>
        <v>OK</v>
      </c>
      <c r="AE51" s="74">
        <f t="shared" si="3"/>
        <v>0</v>
      </c>
      <c r="AF51" s="75">
        <f t="shared" si="2"/>
        <v>0</v>
      </c>
    </row>
    <row r="52" spans="1:32" ht="15.75" x14ac:dyDescent="0.25">
      <c r="A52" s="71" t="s">
        <v>73</v>
      </c>
      <c r="B52" s="72" t="str">
        <f>VLOOKUP(A52,[23]ORÇAMENTO!$A$23:$P$358,5,FALSE)</f>
        <v>DESMOBILIZAÇÃO</v>
      </c>
      <c r="C52" s="113"/>
      <c r="D52" s="114"/>
      <c r="E52" s="115"/>
      <c r="F52" s="116"/>
      <c r="G52" s="115"/>
      <c r="H52" s="116"/>
      <c r="I52" s="115"/>
      <c r="J52" s="116"/>
      <c r="K52" s="115"/>
      <c r="L52" s="116"/>
      <c r="M52" s="115"/>
      <c r="N52" s="116"/>
      <c r="O52" s="115"/>
      <c r="P52" s="116"/>
      <c r="Q52" s="115"/>
      <c r="R52" s="116"/>
      <c r="S52" s="115"/>
      <c r="T52" s="116"/>
      <c r="U52" s="115"/>
      <c r="V52" s="116"/>
      <c r="W52" s="115"/>
      <c r="X52" s="116"/>
      <c r="Y52" s="115"/>
      <c r="Z52" s="116"/>
      <c r="AA52" s="115"/>
      <c r="AB52" s="116"/>
      <c r="AC52" s="73">
        <f t="shared" si="0"/>
        <v>0</v>
      </c>
      <c r="AD52" s="70" t="str">
        <f t="shared" si="1"/>
        <v>OK</v>
      </c>
      <c r="AE52" s="74">
        <f t="shared" si="3"/>
        <v>0</v>
      </c>
      <c r="AF52" s="75">
        <f t="shared" si="2"/>
        <v>0</v>
      </c>
    </row>
    <row r="53" spans="1:32" ht="15.75" x14ac:dyDescent="0.25">
      <c r="A53" s="71" t="s">
        <v>74</v>
      </c>
      <c r="B53" s="72" t="str">
        <f>VLOOKUP(A53,[23]ORÇAMENTO!$A$23:$P$358,5,FALSE)</f>
        <v>MOVIMENTAÇÃO DE TERRA</v>
      </c>
      <c r="C53" s="113"/>
      <c r="D53" s="114"/>
      <c r="E53" s="115"/>
      <c r="F53" s="116"/>
      <c r="G53" s="115"/>
      <c r="H53" s="116"/>
      <c r="I53" s="115"/>
      <c r="J53" s="116"/>
      <c r="K53" s="115"/>
      <c r="L53" s="116"/>
      <c r="M53" s="115"/>
      <c r="N53" s="116"/>
      <c r="O53" s="115"/>
      <c r="P53" s="116"/>
      <c r="Q53" s="115"/>
      <c r="R53" s="116"/>
      <c r="S53" s="115"/>
      <c r="T53" s="116"/>
      <c r="U53" s="115"/>
      <c r="V53" s="116"/>
      <c r="W53" s="115"/>
      <c r="X53" s="116"/>
      <c r="Y53" s="115"/>
      <c r="Z53" s="116"/>
      <c r="AA53" s="115"/>
      <c r="AB53" s="116"/>
      <c r="AC53" s="73">
        <f t="shared" si="0"/>
        <v>0</v>
      </c>
      <c r="AD53" s="70" t="str">
        <f t="shared" si="1"/>
        <v>OK</v>
      </c>
      <c r="AE53" s="74">
        <f t="shared" si="3"/>
        <v>0</v>
      </c>
      <c r="AF53" s="75">
        <f t="shared" si="2"/>
        <v>0</v>
      </c>
    </row>
    <row r="54" spans="1:32" ht="15.75" x14ac:dyDescent="0.25">
      <c r="A54" s="71" t="s">
        <v>75</v>
      </c>
      <c r="B54" s="72" t="str">
        <f>VLOOKUP(A54,[23]ORÇAMENTO!$A$23:$P$358,5,FALSE)</f>
        <v>PAVIMENTAÇÃO EM INTERTRAVADO</v>
      </c>
      <c r="C54" s="113"/>
      <c r="D54" s="114"/>
      <c r="E54" s="115"/>
      <c r="F54" s="116"/>
      <c r="G54" s="115"/>
      <c r="H54" s="116"/>
      <c r="I54" s="115"/>
      <c r="J54" s="116"/>
      <c r="K54" s="115"/>
      <c r="L54" s="116"/>
      <c r="M54" s="115"/>
      <c r="N54" s="116"/>
      <c r="O54" s="115"/>
      <c r="P54" s="116"/>
      <c r="Q54" s="115"/>
      <c r="R54" s="116"/>
      <c r="S54" s="115"/>
      <c r="T54" s="116"/>
      <c r="U54" s="115"/>
      <c r="V54" s="116"/>
      <c r="W54" s="115"/>
      <c r="X54" s="116"/>
      <c r="Y54" s="115"/>
      <c r="Z54" s="116"/>
      <c r="AA54" s="115"/>
      <c r="AB54" s="116"/>
      <c r="AC54" s="73">
        <f t="shared" si="0"/>
        <v>0</v>
      </c>
      <c r="AD54" s="70" t="str">
        <f t="shared" si="1"/>
        <v>OK</v>
      </c>
      <c r="AE54" s="74">
        <f t="shared" si="3"/>
        <v>0</v>
      </c>
      <c r="AF54" s="75">
        <f t="shared" si="2"/>
        <v>0</v>
      </c>
    </row>
    <row r="55" spans="1:32" ht="15.75" x14ac:dyDescent="0.25">
      <c r="A55" s="71" t="s">
        <v>76</v>
      </c>
      <c r="B55" s="72" t="str">
        <f>VLOOKUP(A55,[23]ORÇAMENTO!$A$23:$P$358,5,FALSE)</f>
        <v>PASSEIO/PROTEÇÃO DE GUIA</v>
      </c>
      <c r="C55" s="113"/>
      <c r="D55" s="114"/>
      <c r="E55" s="115"/>
      <c r="F55" s="116"/>
      <c r="G55" s="115"/>
      <c r="H55" s="116"/>
      <c r="I55" s="115"/>
      <c r="J55" s="116"/>
      <c r="K55" s="115"/>
      <c r="L55" s="116"/>
      <c r="M55" s="115"/>
      <c r="N55" s="116"/>
      <c r="O55" s="115"/>
      <c r="P55" s="116"/>
      <c r="Q55" s="115"/>
      <c r="R55" s="116"/>
      <c r="S55" s="115"/>
      <c r="T55" s="116"/>
      <c r="U55" s="115"/>
      <c r="V55" s="116"/>
      <c r="W55" s="115"/>
      <c r="X55" s="116"/>
      <c r="Y55" s="115"/>
      <c r="Z55" s="116"/>
      <c r="AA55" s="115"/>
      <c r="AB55" s="116"/>
      <c r="AC55" s="73">
        <f t="shared" si="0"/>
        <v>0</v>
      </c>
      <c r="AD55" s="70" t="str">
        <f t="shared" si="1"/>
        <v>OK</v>
      </c>
      <c r="AE55" s="74">
        <f t="shared" si="3"/>
        <v>0</v>
      </c>
      <c r="AF55" s="75">
        <f t="shared" si="2"/>
        <v>0</v>
      </c>
    </row>
    <row r="56" spans="1:32" ht="15.75" x14ac:dyDescent="0.25">
      <c r="A56" s="71" t="s">
        <v>77</v>
      </c>
      <c r="B56" s="72" t="str">
        <f>VLOOKUP(A56,[23]ORÇAMENTO!$A$23:$P$358,5,FALSE)</f>
        <v>DRENAGEM</v>
      </c>
      <c r="C56" s="113"/>
      <c r="D56" s="114"/>
      <c r="E56" s="115"/>
      <c r="F56" s="116"/>
      <c r="G56" s="115"/>
      <c r="H56" s="116"/>
      <c r="I56" s="115"/>
      <c r="J56" s="116"/>
      <c r="K56" s="115"/>
      <c r="L56" s="116"/>
      <c r="M56" s="115"/>
      <c r="N56" s="116"/>
      <c r="O56" s="115"/>
      <c r="P56" s="116"/>
      <c r="Q56" s="115"/>
      <c r="R56" s="116"/>
      <c r="S56" s="115"/>
      <c r="T56" s="116"/>
      <c r="U56" s="115"/>
      <c r="V56" s="116"/>
      <c r="W56" s="115"/>
      <c r="X56" s="116"/>
      <c r="Y56" s="115"/>
      <c r="Z56" s="116"/>
      <c r="AA56" s="115"/>
      <c r="AB56" s="116"/>
      <c r="AC56" s="73">
        <f t="shared" si="0"/>
        <v>0</v>
      </c>
      <c r="AD56" s="70" t="str">
        <f t="shared" si="1"/>
        <v>OK</v>
      </c>
      <c r="AE56" s="74">
        <f t="shared" si="3"/>
        <v>0</v>
      </c>
      <c r="AF56" s="75">
        <f t="shared" si="2"/>
        <v>0</v>
      </c>
    </row>
    <row r="57" spans="1:32" ht="15.75" x14ac:dyDescent="0.25">
      <c r="A57" s="71" t="s">
        <v>78</v>
      </c>
      <c r="B57" s="72" t="str">
        <f>VLOOKUP(A57,[23]ORÇAMENTO!$A$23:$P$358,5,FALSE)</f>
        <v>SINALIZAÇÃO VIÁRIA VERTICAL</v>
      </c>
      <c r="C57" s="113"/>
      <c r="D57" s="114"/>
      <c r="E57" s="115"/>
      <c r="F57" s="116"/>
      <c r="G57" s="115"/>
      <c r="H57" s="116"/>
      <c r="I57" s="115"/>
      <c r="J57" s="116"/>
      <c r="K57" s="115"/>
      <c r="L57" s="116"/>
      <c r="M57" s="115"/>
      <c r="N57" s="116"/>
      <c r="O57" s="115"/>
      <c r="P57" s="116"/>
      <c r="Q57" s="115"/>
      <c r="R57" s="116"/>
      <c r="S57" s="115"/>
      <c r="T57" s="116"/>
      <c r="U57" s="115"/>
      <c r="V57" s="116"/>
      <c r="W57" s="115"/>
      <c r="X57" s="116"/>
      <c r="Y57" s="115"/>
      <c r="Z57" s="116"/>
      <c r="AA57" s="115"/>
      <c r="AB57" s="116"/>
      <c r="AC57" s="73">
        <f t="shared" si="0"/>
        <v>0</v>
      </c>
      <c r="AD57" s="70" t="str">
        <f t="shared" si="1"/>
        <v>OK</v>
      </c>
      <c r="AE57" s="74">
        <f t="shared" si="3"/>
        <v>0</v>
      </c>
      <c r="AF57" s="75">
        <f t="shared" si="2"/>
        <v>0</v>
      </c>
    </row>
    <row r="58" spans="1:32" ht="30" customHeight="1" x14ac:dyDescent="0.25">
      <c r="A58" s="71" t="s">
        <v>79</v>
      </c>
      <c r="B58" s="72" t="str">
        <f>VLOOKUP(A58,[23]ORÇAMENTO!$A$23:$P$358,5,FALSE)</f>
        <v>SERVIÇOS COMPLEMENTARES E SINALIZAÇÃO DE OBRA</v>
      </c>
      <c r="C58" s="113"/>
      <c r="D58" s="114"/>
      <c r="E58" s="115"/>
      <c r="F58" s="116"/>
      <c r="G58" s="115"/>
      <c r="H58" s="116"/>
      <c r="I58" s="115"/>
      <c r="J58" s="116"/>
      <c r="K58" s="115"/>
      <c r="L58" s="116"/>
      <c r="M58" s="115"/>
      <c r="N58" s="116"/>
      <c r="O58" s="115"/>
      <c r="P58" s="116"/>
      <c r="Q58" s="115"/>
      <c r="R58" s="116"/>
      <c r="S58" s="115"/>
      <c r="T58" s="116"/>
      <c r="U58" s="115"/>
      <c r="V58" s="116"/>
      <c r="W58" s="115"/>
      <c r="X58" s="116"/>
      <c r="Y58" s="115"/>
      <c r="Z58" s="116"/>
      <c r="AA58" s="115"/>
      <c r="AB58" s="116"/>
      <c r="AC58" s="73">
        <f t="shared" si="0"/>
        <v>0</v>
      </c>
      <c r="AD58" s="70" t="str">
        <f t="shared" si="1"/>
        <v>OK</v>
      </c>
      <c r="AE58" s="74">
        <f t="shared" si="3"/>
        <v>0</v>
      </c>
      <c r="AF58" s="75">
        <f t="shared" si="2"/>
        <v>0</v>
      </c>
    </row>
    <row r="59" spans="1:32" ht="60" x14ac:dyDescent="0.25">
      <c r="A59" s="68" t="s">
        <v>80</v>
      </c>
      <c r="B59" s="69" t="str">
        <f>VLOOKUP(A59,[23]ORÇAMENTO!$A$23:$P$358,5,FALSE)</f>
        <v>EXECUÇÃO DE SERVIÇOS DE ENGENHARIA PARA CAPEAMENTO E/OU RECAPEAMENTO DE VIAS EM CONCRETO BETUMINOSO USINADO À QUENTE (CBUQ)</v>
      </c>
      <c r="C59" s="110"/>
      <c r="D59" s="111"/>
      <c r="E59" s="110"/>
      <c r="F59" s="112"/>
      <c r="G59" s="110"/>
      <c r="H59" s="112"/>
      <c r="I59" s="110"/>
      <c r="J59" s="112"/>
      <c r="K59" s="110"/>
      <c r="L59" s="112"/>
      <c r="M59" s="110"/>
      <c r="N59" s="112"/>
      <c r="O59" s="110"/>
      <c r="P59" s="112"/>
      <c r="Q59" s="110"/>
      <c r="R59" s="112"/>
      <c r="S59" s="110"/>
      <c r="T59" s="112"/>
      <c r="U59" s="110"/>
      <c r="V59" s="112"/>
      <c r="W59" s="110"/>
      <c r="X59" s="112"/>
      <c r="Y59" s="110"/>
      <c r="Z59" s="112"/>
      <c r="AA59" s="110"/>
      <c r="AB59" s="112"/>
      <c r="AC59" s="73"/>
      <c r="AD59" s="70"/>
      <c r="AF59" s="75"/>
    </row>
    <row r="60" spans="1:32" ht="15.75" x14ac:dyDescent="0.25">
      <c r="A60" s="71" t="s">
        <v>81</v>
      </c>
      <c r="B60" s="72" t="str">
        <f>VLOOKUP(A60,[23]ORÇAMENTO!$A$23:$P$358,5,FALSE)</f>
        <v>ADMINISTRAÇÃO LOCAL</v>
      </c>
      <c r="C60" s="113"/>
      <c r="D60" s="114"/>
      <c r="E60" s="115"/>
      <c r="F60" s="116"/>
      <c r="G60" s="115"/>
      <c r="H60" s="116"/>
      <c r="I60" s="115"/>
      <c r="J60" s="116"/>
      <c r="K60" s="115"/>
      <c r="L60" s="116"/>
      <c r="M60" s="115"/>
      <c r="N60" s="116"/>
      <c r="O60" s="115"/>
      <c r="P60" s="116"/>
      <c r="Q60" s="115"/>
      <c r="R60" s="116"/>
      <c r="S60" s="115"/>
      <c r="T60" s="116"/>
      <c r="U60" s="115"/>
      <c r="V60" s="116"/>
      <c r="W60" s="115"/>
      <c r="X60" s="116"/>
      <c r="Y60" s="115"/>
      <c r="Z60" s="116"/>
      <c r="AA60" s="115"/>
      <c r="AB60" s="116"/>
      <c r="AC60" s="73">
        <f t="shared" si="0"/>
        <v>0</v>
      </c>
      <c r="AD60" s="70" t="str">
        <f t="shared" si="1"/>
        <v>OK</v>
      </c>
      <c r="AE60" s="74">
        <f t="shared" si="3"/>
        <v>0</v>
      </c>
      <c r="AF60" s="75">
        <f t="shared" si="2"/>
        <v>0</v>
      </c>
    </row>
    <row r="61" spans="1:32" ht="15.75" x14ac:dyDescent="0.25">
      <c r="A61" s="71" t="s">
        <v>82</v>
      </c>
      <c r="B61" s="72" t="str">
        <f>VLOOKUP(A61,[23]ORÇAMENTO!$A$23:$P$358,5,FALSE)</f>
        <v>SERVIÇOS PRELIMINARES</v>
      </c>
      <c r="C61" s="113"/>
      <c r="D61" s="114"/>
      <c r="E61" s="115"/>
      <c r="F61" s="116"/>
      <c r="G61" s="115"/>
      <c r="H61" s="116"/>
      <c r="I61" s="115"/>
      <c r="J61" s="116"/>
      <c r="K61" s="115"/>
      <c r="L61" s="116"/>
      <c r="M61" s="115"/>
      <c r="N61" s="116"/>
      <c r="O61" s="115"/>
      <c r="P61" s="116"/>
      <c r="Q61" s="115"/>
      <c r="R61" s="116"/>
      <c r="S61" s="115"/>
      <c r="T61" s="116"/>
      <c r="U61" s="115"/>
      <c r="V61" s="116"/>
      <c r="W61" s="115"/>
      <c r="X61" s="116"/>
      <c r="Y61" s="115"/>
      <c r="Z61" s="116"/>
      <c r="AA61" s="115"/>
      <c r="AB61" s="116"/>
      <c r="AC61" s="73">
        <f t="shared" si="0"/>
        <v>0</v>
      </c>
      <c r="AD61" s="70" t="str">
        <f t="shared" si="1"/>
        <v>OK</v>
      </c>
      <c r="AE61" s="74">
        <f t="shared" si="3"/>
        <v>0</v>
      </c>
      <c r="AF61" s="75">
        <f t="shared" si="2"/>
        <v>0</v>
      </c>
    </row>
    <row r="62" spans="1:32" ht="15.75" x14ac:dyDescent="0.25">
      <c r="A62" s="71" t="s">
        <v>83</v>
      </c>
      <c r="B62" s="72" t="str">
        <f>VLOOKUP(A62,[23]ORÇAMENTO!$A$23:$P$358,5,FALSE)</f>
        <v>MOBILIZAÇÃO</v>
      </c>
      <c r="C62" s="113"/>
      <c r="D62" s="114"/>
      <c r="E62" s="115"/>
      <c r="F62" s="116"/>
      <c r="G62" s="115"/>
      <c r="H62" s="116"/>
      <c r="I62" s="115"/>
      <c r="J62" s="116"/>
      <c r="K62" s="115"/>
      <c r="L62" s="116"/>
      <c r="M62" s="115"/>
      <c r="N62" s="116"/>
      <c r="O62" s="115"/>
      <c r="P62" s="116"/>
      <c r="Q62" s="115"/>
      <c r="R62" s="116"/>
      <c r="S62" s="115"/>
      <c r="T62" s="116"/>
      <c r="U62" s="115"/>
      <c r="V62" s="116"/>
      <c r="W62" s="115"/>
      <c r="X62" s="116"/>
      <c r="Y62" s="115"/>
      <c r="Z62" s="116"/>
      <c r="AA62" s="115"/>
      <c r="AB62" s="116"/>
      <c r="AC62" s="73">
        <f t="shared" si="0"/>
        <v>0</v>
      </c>
      <c r="AD62" s="70" t="str">
        <f t="shared" si="1"/>
        <v>OK</v>
      </c>
      <c r="AE62" s="74">
        <f t="shared" si="3"/>
        <v>0</v>
      </c>
      <c r="AF62" s="75">
        <f t="shared" si="2"/>
        <v>0</v>
      </c>
    </row>
    <row r="63" spans="1:32" ht="15.75" x14ac:dyDescent="0.25">
      <c r="A63" s="71" t="s">
        <v>84</v>
      </c>
      <c r="B63" s="72" t="str">
        <f>VLOOKUP(A63,[23]ORÇAMENTO!$A$23:$P$358,5,FALSE)</f>
        <v>DESMOBILIZAÇÃO</v>
      </c>
      <c r="C63" s="113"/>
      <c r="D63" s="114"/>
      <c r="E63" s="115"/>
      <c r="F63" s="116"/>
      <c r="G63" s="115"/>
      <c r="H63" s="116"/>
      <c r="I63" s="115"/>
      <c r="J63" s="116"/>
      <c r="K63" s="115"/>
      <c r="L63" s="116"/>
      <c r="M63" s="115"/>
      <c r="N63" s="116"/>
      <c r="O63" s="115"/>
      <c r="P63" s="116"/>
      <c r="Q63" s="115"/>
      <c r="R63" s="116"/>
      <c r="S63" s="115"/>
      <c r="T63" s="116"/>
      <c r="U63" s="115"/>
      <c r="V63" s="116"/>
      <c r="W63" s="115"/>
      <c r="X63" s="116"/>
      <c r="Y63" s="115"/>
      <c r="Z63" s="116"/>
      <c r="AA63" s="115"/>
      <c r="AB63" s="116"/>
      <c r="AC63" s="73">
        <f t="shared" si="0"/>
        <v>0</v>
      </c>
      <c r="AD63" s="70" t="str">
        <f t="shared" si="1"/>
        <v>OK</v>
      </c>
      <c r="AE63" s="74">
        <f t="shared" si="3"/>
        <v>0</v>
      </c>
      <c r="AF63" s="75">
        <f t="shared" si="2"/>
        <v>0</v>
      </c>
    </row>
    <row r="64" spans="1:32" ht="28.5" x14ac:dyDescent="0.25">
      <c r="A64" s="71" t="s">
        <v>85</v>
      </c>
      <c r="B64" s="72" t="str">
        <f>VLOOKUP(A64,[23]ORÇAMENTO!$A$23:$P$358,5,FALSE)</f>
        <v>PAVIMENTAÇÃO EM CBUQ (CONCRETO BETUMINOSO USINADO À QUENTE)</v>
      </c>
      <c r="C64" s="113"/>
      <c r="D64" s="114"/>
      <c r="E64" s="115"/>
      <c r="F64" s="116"/>
      <c r="G64" s="115"/>
      <c r="H64" s="116"/>
      <c r="I64" s="115"/>
      <c r="J64" s="116"/>
      <c r="K64" s="115"/>
      <c r="L64" s="116"/>
      <c r="M64" s="115"/>
      <c r="N64" s="116"/>
      <c r="O64" s="115"/>
      <c r="P64" s="116"/>
      <c r="Q64" s="115"/>
      <c r="R64" s="116"/>
      <c r="S64" s="115"/>
      <c r="T64" s="116"/>
      <c r="U64" s="115"/>
      <c r="V64" s="116"/>
      <c r="W64" s="115"/>
      <c r="X64" s="116"/>
      <c r="Y64" s="115"/>
      <c r="Z64" s="116"/>
      <c r="AA64" s="115"/>
      <c r="AB64" s="116"/>
      <c r="AC64" s="73">
        <f t="shared" si="0"/>
        <v>0</v>
      </c>
      <c r="AD64" s="70" t="str">
        <f t="shared" si="1"/>
        <v>OK</v>
      </c>
      <c r="AE64" s="74">
        <f t="shared" si="3"/>
        <v>0</v>
      </c>
      <c r="AF64" s="75">
        <f t="shared" si="2"/>
        <v>0</v>
      </c>
    </row>
    <row r="65" spans="1:32" ht="15.75" x14ac:dyDescent="0.25">
      <c r="A65" s="71" t="s">
        <v>86</v>
      </c>
      <c r="B65" s="72" t="str">
        <f>VLOOKUP(A65,[23]ORÇAMENTO!$A$23:$P$358,5,FALSE)</f>
        <v>SINALIZAÇÃO VIÁRIA VERTICAL</v>
      </c>
      <c r="C65" s="113"/>
      <c r="D65" s="114"/>
      <c r="E65" s="115"/>
      <c r="F65" s="116"/>
      <c r="G65" s="115"/>
      <c r="H65" s="116"/>
      <c r="I65" s="115"/>
      <c r="J65" s="116"/>
      <c r="K65" s="115"/>
      <c r="L65" s="116"/>
      <c r="M65" s="115"/>
      <c r="N65" s="116"/>
      <c r="O65" s="115"/>
      <c r="P65" s="116"/>
      <c r="Q65" s="115"/>
      <c r="R65" s="116"/>
      <c r="S65" s="115"/>
      <c r="T65" s="116"/>
      <c r="U65" s="115"/>
      <c r="V65" s="116"/>
      <c r="W65" s="115"/>
      <c r="X65" s="116"/>
      <c r="Y65" s="115"/>
      <c r="Z65" s="116"/>
      <c r="AA65" s="115"/>
      <c r="AB65" s="116"/>
      <c r="AC65" s="73">
        <f t="shared" si="0"/>
        <v>0</v>
      </c>
      <c r="AD65" s="70" t="str">
        <f t="shared" si="1"/>
        <v>OK</v>
      </c>
      <c r="AE65" s="74">
        <f t="shared" si="3"/>
        <v>0</v>
      </c>
      <c r="AF65" s="75">
        <f t="shared" si="2"/>
        <v>0</v>
      </c>
    </row>
    <row r="66" spans="1:32" ht="15.75" x14ac:dyDescent="0.25">
      <c r="A66" s="71" t="s">
        <v>87</v>
      </c>
      <c r="B66" s="72" t="str">
        <f>VLOOKUP(A66,[23]ORÇAMENTO!$A$23:$P$358,5,FALSE)</f>
        <v>SINALIZAÇÃO VIÁRIA HORIZONTAL</v>
      </c>
      <c r="C66" s="113"/>
      <c r="D66" s="114"/>
      <c r="E66" s="115"/>
      <c r="F66" s="116"/>
      <c r="G66" s="115"/>
      <c r="H66" s="116"/>
      <c r="I66" s="115"/>
      <c r="J66" s="116"/>
      <c r="K66" s="115"/>
      <c r="L66" s="116"/>
      <c r="M66" s="115"/>
      <c r="N66" s="116"/>
      <c r="O66" s="115"/>
      <c r="P66" s="116"/>
      <c r="Q66" s="115"/>
      <c r="R66" s="116"/>
      <c r="S66" s="115"/>
      <c r="T66" s="116"/>
      <c r="U66" s="115"/>
      <c r="V66" s="116"/>
      <c r="W66" s="115"/>
      <c r="X66" s="116"/>
      <c r="Y66" s="115"/>
      <c r="Z66" s="116"/>
      <c r="AA66" s="115"/>
      <c r="AB66" s="116"/>
      <c r="AC66" s="73">
        <f t="shared" si="0"/>
        <v>0</v>
      </c>
      <c r="AD66" s="70" t="str">
        <f t="shared" si="1"/>
        <v>OK</v>
      </c>
      <c r="AE66" s="74">
        <f t="shared" si="3"/>
        <v>0</v>
      </c>
      <c r="AF66" s="75">
        <f t="shared" si="2"/>
        <v>0</v>
      </c>
    </row>
    <row r="67" spans="1:32" ht="30" customHeight="1" x14ac:dyDescent="0.25">
      <c r="A67" s="71" t="s">
        <v>88</v>
      </c>
      <c r="B67" s="72" t="str">
        <f>VLOOKUP(A67,[23]ORÇAMENTO!$A$23:$P$358,5,FALSE)</f>
        <v>SERVIÇOS COMPLEMENTARES E SINALIZAÇÃO DE OBRA</v>
      </c>
      <c r="C67" s="113"/>
      <c r="D67" s="114"/>
      <c r="E67" s="115"/>
      <c r="F67" s="116"/>
      <c r="G67" s="115"/>
      <c r="H67" s="116"/>
      <c r="I67" s="115"/>
      <c r="J67" s="116"/>
      <c r="K67" s="115"/>
      <c r="L67" s="116"/>
      <c r="M67" s="115"/>
      <c r="N67" s="116"/>
      <c r="O67" s="115"/>
      <c r="P67" s="116"/>
      <c r="Q67" s="115"/>
      <c r="R67" s="116"/>
      <c r="S67" s="115"/>
      <c r="T67" s="116"/>
      <c r="U67" s="115"/>
      <c r="V67" s="116"/>
      <c r="W67" s="115"/>
      <c r="X67" s="116"/>
      <c r="Y67" s="115"/>
      <c r="Z67" s="116"/>
      <c r="AA67" s="115"/>
      <c r="AB67" s="116"/>
      <c r="AC67" s="73">
        <f t="shared" si="0"/>
        <v>0</v>
      </c>
      <c r="AD67" s="70" t="str">
        <f t="shared" si="1"/>
        <v>OK</v>
      </c>
      <c r="AE67" s="74">
        <f t="shared" si="3"/>
        <v>0</v>
      </c>
      <c r="AF67" s="75">
        <f t="shared" si="2"/>
        <v>0</v>
      </c>
    </row>
    <row r="68" spans="1:32" ht="15.75" x14ac:dyDescent="0.25">
      <c r="A68" s="76" t="s">
        <v>89</v>
      </c>
      <c r="B68" s="77"/>
      <c r="C68" s="78"/>
      <c r="D68" s="79"/>
      <c r="E68" s="80">
        <f>SUM(E21:E67)</f>
        <v>0</v>
      </c>
      <c r="F68" s="81" t="e">
        <f>E68/$C$69</f>
        <v>#DIV/0!</v>
      </c>
      <c r="G68" s="80">
        <f>SUM(G21:G67)</f>
        <v>0</v>
      </c>
      <c r="H68" s="81" t="e">
        <f>G68/$C$69</f>
        <v>#DIV/0!</v>
      </c>
      <c r="I68" s="80">
        <f>SUM(I21:I67)</f>
        <v>0</v>
      </c>
      <c r="J68" s="81" t="e">
        <f>I68/$C$69</f>
        <v>#DIV/0!</v>
      </c>
      <c r="K68" s="80">
        <f>SUM(K21:K67)</f>
        <v>0</v>
      </c>
      <c r="L68" s="81" t="e">
        <f>K68/$C$69</f>
        <v>#DIV/0!</v>
      </c>
      <c r="M68" s="80">
        <f>SUM(M21:M67)</f>
        <v>0</v>
      </c>
      <c r="N68" s="81" t="e">
        <f>M68/$C$69</f>
        <v>#DIV/0!</v>
      </c>
      <c r="O68" s="80">
        <f>SUM(O21:O67)</f>
        <v>0</v>
      </c>
      <c r="P68" s="81" t="e">
        <f>O68/$C$69</f>
        <v>#DIV/0!</v>
      </c>
      <c r="Q68" s="80">
        <f>SUM(Q21:Q67)</f>
        <v>0</v>
      </c>
      <c r="R68" s="81" t="e">
        <f>Q68/$C$69</f>
        <v>#DIV/0!</v>
      </c>
      <c r="S68" s="80">
        <f>SUM(S21:S67)</f>
        <v>0</v>
      </c>
      <c r="T68" s="81" t="e">
        <f>S68/$C$69</f>
        <v>#DIV/0!</v>
      </c>
      <c r="U68" s="80">
        <f>SUM(U21:U67)</f>
        <v>0</v>
      </c>
      <c r="V68" s="81" t="e">
        <f>U68/$C$69</f>
        <v>#DIV/0!</v>
      </c>
      <c r="W68" s="80">
        <f>SUM(W21:W67)</f>
        <v>0</v>
      </c>
      <c r="X68" s="81" t="e">
        <f>W68/$C$69</f>
        <v>#DIV/0!</v>
      </c>
      <c r="Y68" s="80">
        <f>SUM(Y21:Y67)</f>
        <v>0</v>
      </c>
      <c r="Z68" s="81" t="e">
        <f>Y68/$C$69</f>
        <v>#DIV/0!</v>
      </c>
      <c r="AA68" s="80">
        <f>SUM(AA21:AA67)</f>
        <v>0</v>
      </c>
      <c r="AB68" s="81" t="e">
        <f>AA68/$C$69</f>
        <v>#DIV/0!</v>
      </c>
      <c r="AC68" s="82"/>
      <c r="AD68" s="70"/>
      <c r="AE68" s="74"/>
      <c r="AF68" s="75" t="e">
        <f>F68+H68+J68+L68+N68+P68+R68+T68+V68+X68+Z68+AB68</f>
        <v>#DIV/0!</v>
      </c>
    </row>
    <row r="69" spans="1:32" ht="15.75" x14ac:dyDescent="0.25">
      <c r="A69" s="83" t="s">
        <v>90</v>
      </c>
      <c r="B69" s="84"/>
      <c r="C69" s="85">
        <f>SUM(C59,C48,C37,C25,C21)</f>
        <v>0</v>
      </c>
      <c r="D69" s="86">
        <f>SUM(D59,D48,D37,D25,D21)</f>
        <v>0</v>
      </c>
      <c r="E69" s="85">
        <f>E68</f>
        <v>0</v>
      </c>
      <c r="F69" s="87" t="e">
        <f>E69/$C$69</f>
        <v>#DIV/0!</v>
      </c>
      <c r="G69" s="85">
        <f>E69+G68</f>
        <v>0</v>
      </c>
      <c r="H69" s="87" t="e">
        <f>G69/$C$69</f>
        <v>#DIV/0!</v>
      </c>
      <c r="I69" s="85">
        <f>G69+I68</f>
        <v>0</v>
      </c>
      <c r="J69" s="87" t="e">
        <f>I69/$C$69</f>
        <v>#DIV/0!</v>
      </c>
      <c r="K69" s="85">
        <f>I69+K68</f>
        <v>0</v>
      </c>
      <c r="L69" s="87" t="e">
        <f>K69/$C$69</f>
        <v>#DIV/0!</v>
      </c>
      <c r="M69" s="85">
        <f>K69+M68</f>
        <v>0</v>
      </c>
      <c r="N69" s="87" t="e">
        <f>M69/$C$69</f>
        <v>#DIV/0!</v>
      </c>
      <c r="O69" s="85">
        <f>M69+O68</f>
        <v>0</v>
      </c>
      <c r="P69" s="87" t="e">
        <f>O69/$C$69</f>
        <v>#DIV/0!</v>
      </c>
      <c r="Q69" s="85">
        <f>O69+Q68</f>
        <v>0</v>
      </c>
      <c r="R69" s="87" t="e">
        <f>Q69/$C$69</f>
        <v>#DIV/0!</v>
      </c>
      <c r="S69" s="85">
        <f>Q69+S68</f>
        <v>0</v>
      </c>
      <c r="T69" s="87" t="e">
        <f>S69/$C$69</f>
        <v>#DIV/0!</v>
      </c>
      <c r="U69" s="85">
        <f>S69+U68</f>
        <v>0</v>
      </c>
      <c r="V69" s="87" t="e">
        <f>U69/$C$69</f>
        <v>#DIV/0!</v>
      </c>
      <c r="W69" s="88">
        <f>U69+W68</f>
        <v>0</v>
      </c>
      <c r="X69" s="87" t="e">
        <f>W69/$C$69</f>
        <v>#DIV/0!</v>
      </c>
      <c r="Y69" s="88">
        <f>W69+Y68</f>
        <v>0</v>
      </c>
      <c r="Z69" s="87" t="e">
        <f>Y69/$C$69</f>
        <v>#DIV/0!</v>
      </c>
      <c r="AA69" s="88">
        <f>Y69+AA68</f>
        <v>0</v>
      </c>
      <c r="AB69" s="87" t="e">
        <f>AA69/$C$69</f>
        <v>#DIV/0!</v>
      </c>
      <c r="AC69" s="89">
        <f>AA69</f>
        <v>0</v>
      </c>
      <c r="AD69" s="90" t="str">
        <f>IF(AC69=C69,"OK","ERRO")</f>
        <v>OK</v>
      </c>
      <c r="AE69" s="74"/>
      <c r="AF69" s="75"/>
    </row>
    <row r="73" spans="1:32" x14ac:dyDescent="0.25">
      <c r="C73" s="91"/>
      <c r="D73" s="91"/>
      <c r="E73" s="91"/>
      <c r="F73" s="91"/>
      <c r="G73" s="91"/>
      <c r="H73" s="91"/>
      <c r="I73" s="91"/>
      <c r="J73" s="91"/>
      <c r="K73" s="91"/>
      <c r="L73" s="91"/>
      <c r="M73" s="91"/>
      <c r="N73" s="91"/>
      <c r="O73" s="91"/>
      <c r="P73" s="91"/>
      <c r="Q73" s="91"/>
      <c r="R73" s="91"/>
      <c r="S73" s="91"/>
      <c r="T73" s="91"/>
      <c r="U73" s="91"/>
      <c r="V73" s="91"/>
      <c r="W73" s="91"/>
      <c r="X73" s="91"/>
      <c r="Y73" s="91"/>
      <c r="Z73" s="91"/>
      <c r="AA73" s="91"/>
      <c r="AB73" s="91"/>
    </row>
    <row r="74" spans="1:32" x14ac:dyDescent="0.25">
      <c r="A74" s="92" t="s">
        <v>91</v>
      </c>
      <c r="B74" s="92"/>
      <c r="C74" s="93"/>
      <c r="D74" s="93"/>
    </row>
    <row r="75" spans="1:32" x14ac:dyDescent="0.25">
      <c r="A75" s="94" t="s">
        <v>92</v>
      </c>
      <c r="B75" s="95"/>
      <c r="C75" s="96"/>
      <c r="D75" s="97"/>
    </row>
    <row r="76" spans="1:32" x14ac:dyDescent="0.25">
      <c r="A76" s="98" t="s">
        <v>93</v>
      </c>
      <c r="B76" s="108"/>
      <c r="C76" s="96"/>
      <c r="D76" s="99"/>
    </row>
    <row r="77" spans="1:32" x14ac:dyDescent="0.25">
      <c r="A77" s="98" t="s">
        <v>94</v>
      </c>
      <c r="B77" s="109"/>
      <c r="C77" s="100"/>
      <c r="D77" s="100"/>
    </row>
    <row r="78" spans="1:32" x14ac:dyDescent="0.25">
      <c r="A78" s="98" t="s">
        <v>100</v>
      </c>
      <c r="B78" s="108"/>
      <c r="C78" s="100"/>
      <c r="D78" s="100"/>
    </row>
    <row r="79" spans="1:32" x14ac:dyDescent="0.25">
      <c r="A79" s="98"/>
      <c r="B79" s="99"/>
      <c r="C79" s="100"/>
      <c r="D79" s="100"/>
    </row>
    <row r="80" spans="1:32" x14ac:dyDescent="0.25">
      <c r="E80" s="101" t="s">
        <v>95</v>
      </c>
      <c r="F80" s="101"/>
      <c r="G80" s="101"/>
      <c r="H80" s="101"/>
      <c r="I80" s="101"/>
      <c r="J80" s="101"/>
      <c r="K80" s="101"/>
      <c r="L80" s="101"/>
      <c r="M80" s="101"/>
      <c r="N80" s="101"/>
      <c r="O80" s="101"/>
      <c r="P80" s="101"/>
      <c r="Q80" s="101"/>
      <c r="R80" s="101"/>
      <c r="S80" s="101"/>
      <c r="T80" s="101"/>
      <c r="U80" s="101"/>
      <c r="V80" s="101"/>
      <c r="W80" s="102"/>
      <c r="X80" s="102"/>
      <c r="Y80" s="102"/>
      <c r="Z80" s="102"/>
      <c r="AA80" s="102"/>
      <c r="AB80" s="102"/>
    </row>
    <row r="81" spans="3:28" x14ac:dyDescent="0.25">
      <c r="E81" s="103" t="e">
        <f>ROUND(SUM(E27:E36)/($C$25-$C$26),4)</f>
        <v>#DIV/0!</v>
      </c>
      <c r="F81" s="104"/>
      <c r="G81" s="103" t="e">
        <f>ROUND(SUM(G27:G36)/($C$25-$C$26),4)</f>
        <v>#DIV/0!</v>
      </c>
      <c r="H81" s="104"/>
      <c r="I81" s="103" t="e">
        <f>ROUND(SUM(I27:I36)/($C$25-$C$26),4)</f>
        <v>#DIV/0!</v>
      </c>
      <c r="J81" s="104"/>
      <c r="K81" s="103" t="e">
        <f>ROUND(SUM(K27:K36)/($C$25-$C$26),4)</f>
        <v>#DIV/0!</v>
      </c>
      <c r="L81" s="104"/>
      <c r="M81" s="103" t="e">
        <f>ROUND(SUM(M27:M36)/($C$25-$C$26),4)</f>
        <v>#DIV/0!</v>
      </c>
      <c r="N81" s="104"/>
      <c r="O81" s="103" t="e">
        <f>ROUND(SUM(O27:O36)/($C$25-$C$26),4)</f>
        <v>#DIV/0!</v>
      </c>
      <c r="P81" s="104"/>
      <c r="Q81" s="103" t="e">
        <f>ROUND(SUM(Q27:Q36)/($C$25-$C$26),4)</f>
        <v>#DIV/0!</v>
      </c>
      <c r="R81" s="104"/>
      <c r="S81" s="103" t="e">
        <f>ROUND(SUM(S27:S36)/($C$25-$C$26),4)</f>
        <v>#DIV/0!</v>
      </c>
      <c r="T81" s="104"/>
      <c r="U81" s="103" t="e">
        <f>ROUND(SUM(U27:U36)/($C$25-$C$26),4)</f>
        <v>#DIV/0!</v>
      </c>
      <c r="V81" s="104"/>
      <c r="W81" s="103" t="e">
        <f>ROUND(SUM(W27:W36)/($C$25-$C$26),4)</f>
        <v>#DIV/0!</v>
      </c>
      <c r="X81" s="104"/>
      <c r="Y81" s="103" t="e">
        <f>ROUND(SUM(Y27:Y36)/($C$25-$C$26),4)</f>
        <v>#DIV/0!</v>
      </c>
      <c r="Z81" s="104"/>
      <c r="AA81" s="103" t="e">
        <f>ROUND(SUM(AA27:AA36)/($C$25-$C$26),4)</f>
        <v>#DIV/0!</v>
      </c>
      <c r="AB81" s="104"/>
    </row>
    <row r="82" spans="3:28" x14ac:dyDescent="0.25">
      <c r="C82" s="105">
        <f>[23]RESUMO!D60</f>
        <v>38048504.109999999</v>
      </c>
      <c r="Y82" s="104"/>
      <c r="AA82" s="104"/>
    </row>
    <row r="83" spans="3:28" x14ac:dyDescent="0.25">
      <c r="C83" s="1" t="b">
        <f>C69=C82</f>
        <v>0</v>
      </c>
    </row>
    <row r="84" spans="3:28" x14ac:dyDescent="0.25">
      <c r="D84" s="106" t="s">
        <v>96</v>
      </c>
      <c r="F84" s="107">
        <f>SUM($C$27:$C$36)</f>
        <v>0</v>
      </c>
      <c r="H84" s="107">
        <f>SUM($C$27:$C$36)</f>
        <v>0</v>
      </c>
      <c r="J84" s="107">
        <f>SUM($C$27:$C$36)</f>
        <v>0</v>
      </c>
      <c r="L84" s="107">
        <f>SUM($C$27:$C$36)</f>
        <v>0</v>
      </c>
      <c r="N84" s="107">
        <f>SUM($C$27:$C$36)</f>
        <v>0</v>
      </c>
      <c r="P84" s="107">
        <f>SUM($C$27:$C$36)</f>
        <v>0</v>
      </c>
      <c r="R84" s="107">
        <f>SUM($C$27:$C$36)</f>
        <v>0</v>
      </c>
      <c r="T84" s="107">
        <f>SUM($C$27:$C$36)</f>
        <v>0</v>
      </c>
      <c r="V84" s="107">
        <f>SUM($C$27:$C$36)</f>
        <v>0</v>
      </c>
      <c r="X84" s="107">
        <f>SUM($C$27:$C$36)</f>
        <v>0</v>
      </c>
      <c r="Z84" s="107">
        <f>SUM($C$27:$C$36)</f>
        <v>0</v>
      </c>
      <c r="AB84" s="107">
        <f>SUM($C$27:$C$36)</f>
        <v>0</v>
      </c>
    </row>
    <row r="85" spans="3:28" x14ac:dyDescent="0.25">
      <c r="D85" s="106"/>
      <c r="F85" s="107">
        <f>SUM(E27:E36)</f>
        <v>0</v>
      </c>
      <c r="H85" s="107">
        <f>SUM(G27:G36)</f>
        <v>0</v>
      </c>
      <c r="J85" s="107">
        <f>SUM(I27:I36)</f>
        <v>0</v>
      </c>
      <c r="L85" s="107">
        <f>SUM(K27:K36)</f>
        <v>0</v>
      </c>
      <c r="N85" s="107">
        <f>SUM(M27:M36)</f>
        <v>0</v>
      </c>
      <c r="P85" s="107">
        <f>SUM(O27:O36)</f>
        <v>0</v>
      </c>
      <c r="R85" s="107">
        <f>SUM(Q27:Q36)</f>
        <v>0</v>
      </c>
      <c r="T85" s="107">
        <f>SUM(S27:S36)</f>
        <v>0</v>
      </c>
      <c r="V85" s="107">
        <f>SUM(U27:U36)</f>
        <v>0</v>
      </c>
      <c r="X85" s="107">
        <f>SUM(W27:W36)</f>
        <v>0</v>
      </c>
      <c r="Z85" s="107">
        <f>SUM(Y27:Y36)</f>
        <v>0</v>
      </c>
      <c r="AB85" s="107">
        <f>SUM(AA27:AA36)</f>
        <v>0</v>
      </c>
    </row>
    <row r="86" spans="3:28" x14ac:dyDescent="0.25">
      <c r="D86" s="106"/>
    </row>
    <row r="87" spans="3:28" x14ac:dyDescent="0.25">
      <c r="D87" s="106" t="s">
        <v>97</v>
      </c>
      <c r="F87" s="107">
        <f>SUM($C$39:$C$47)</f>
        <v>0</v>
      </c>
      <c r="H87" s="107">
        <f>SUM($C$39:$C$47)</f>
        <v>0</v>
      </c>
      <c r="J87" s="107">
        <f>SUM($C$39:$C$47)</f>
        <v>0</v>
      </c>
      <c r="L87" s="107">
        <f>SUM($C$39:$C$47)</f>
        <v>0</v>
      </c>
      <c r="N87" s="107">
        <f>SUM($C$39:$C$47)</f>
        <v>0</v>
      </c>
      <c r="P87" s="107">
        <f>SUM($C$39:$C$47)</f>
        <v>0</v>
      </c>
      <c r="R87" s="107">
        <f>SUM($C$39:$C$47)</f>
        <v>0</v>
      </c>
      <c r="T87" s="107">
        <f>SUM($C$39:$C$47)</f>
        <v>0</v>
      </c>
      <c r="V87" s="107">
        <f>SUM($C$39:$C$47)</f>
        <v>0</v>
      </c>
      <c r="X87" s="107">
        <f>SUM($C$39:$C$47)</f>
        <v>0</v>
      </c>
      <c r="Z87" s="107">
        <f>SUM($C$39:$C$47)</f>
        <v>0</v>
      </c>
      <c r="AB87" s="107">
        <f>SUM($C$39:$C$47)</f>
        <v>0</v>
      </c>
    </row>
    <row r="88" spans="3:28" x14ac:dyDescent="0.25">
      <c r="D88" s="106"/>
      <c r="F88" s="107">
        <f>SUM(E39:E47)</f>
        <v>0</v>
      </c>
      <c r="H88" s="107">
        <f>SUM(G39:G47)</f>
        <v>0</v>
      </c>
      <c r="J88" s="107">
        <f>SUM(I39:I47)</f>
        <v>0</v>
      </c>
      <c r="L88" s="107">
        <f>SUM(K39:K47)</f>
        <v>0</v>
      </c>
      <c r="N88" s="107">
        <f>SUM(M39:M47)</f>
        <v>0</v>
      </c>
      <c r="P88" s="107">
        <f>SUM(O39:O47)</f>
        <v>0</v>
      </c>
      <c r="R88" s="107">
        <f>SUM(Q39:Q47)</f>
        <v>0</v>
      </c>
      <c r="T88" s="107">
        <f>SUM(S39:S47)</f>
        <v>0</v>
      </c>
      <c r="V88" s="107">
        <f>SUM(U39:U47)</f>
        <v>0</v>
      </c>
      <c r="X88" s="107">
        <f>SUM(W39:W47)</f>
        <v>0</v>
      </c>
      <c r="Z88" s="107">
        <f>SUM(Y39:Y47)</f>
        <v>0</v>
      </c>
      <c r="AB88" s="107">
        <f>SUM(AA39:AA47)</f>
        <v>0</v>
      </c>
    </row>
    <row r="89" spans="3:28" x14ac:dyDescent="0.25">
      <c r="D89" s="106"/>
    </row>
    <row r="90" spans="3:28" x14ac:dyDescent="0.25">
      <c r="D90" s="106" t="s">
        <v>98</v>
      </c>
      <c r="F90" s="107">
        <f>SUM($C$50:$C$58)</f>
        <v>0</v>
      </c>
      <c r="H90" s="107">
        <f>SUM($C$50:$C$58)</f>
        <v>0</v>
      </c>
      <c r="J90" s="107">
        <f>SUM($C$50:$C$58)</f>
        <v>0</v>
      </c>
      <c r="L90" s="107">
        <f>SUM($C$50:$C$58)</f>
        <v>0</v>
      </c>
      <c r="N90" s="107">
        <f>SUM($C$50:$C$58)</f>
        <v>0</v>
      </c>
      <c r="P90" s="107">
        <f>SUM($C$50:$C$58)</f>
        <v>0</v>
      </c>
      <c r="R90" s="107">
        <f>SUM($C$50:$C$58)</f>
        <v>0</v>
      </c>
      <c r="T90" s="107">
        <f>SUM($C$50:$C$58)</f>
        <v>0</v>
      </c>
      <c r="V90" s="107">
        <f>SUM($C$50:$C$58)</f>
        <v>0</v>
      </c>
      <c r="X90" s="107">
        <f>SUM($C$50:$C$58)</f>
        <v>0</v>
      </c>
      <c r="Z90" s="107">
        <f>SUM($C$50:$C$58)</f>
        <v>0</v>
      </c>
      <c r="AB90" s="107">
        <f>SUM($C$50:$C$58)</f>
        <v>0</v>
      </c>
    </row>
    <row r="91" spans="3:28" x14ac:dyDescent="0.25">
      <c r="D91" s="106"/>
      <c r="F91" s="107">
        <f>SUM(E50:E58)</f>
        <v>0</v>
      </c>
      <c r="H91" s="107">
        <f>SUM(G50:G58)</f>
        <v>0</v>
      </c>
      <c r="J91" s="107">
        <f>SUM(I50:I58)</f>
        <v>0</v>
      </c>
      <c r="L91" s="107">
        <f>SUM(K50:K58)</f>
        <v>0</v>
      </c>
      <c r="N91" s="107">
        <f>SUM(M50:M58)</f>
        <v>0</v>
      </c>
      <c r="P91" s="107">
        <f>SUM(O50:O58)</f>
        <v>0</v>
      </c>
      <c r="R91" s="107">
        <f>SUM(Q50:Q58)</f>
        <v>0</v>
      </c>
      <c r="T91" s="107">
        <f>SUM(S50:S58)</f>
        <v>0</v>
      </c>
      <c r="V91" s="107">
        <f>SUM(U50:U58)</f>
        <v>0</v>
      </c>
      <c r="X91" s="107">
        <f>SUM(W50:W58)</f>
        <v>0</v>
      </c>
      <c r="Z91" s="107">
        <f>SUM(Y50:Y58)</f>
        <v>0</v>
      </c>
      <c r="AB91" s="107">
        <f>SUM(AA50:AA58)</f>
        <v>0</v>
      </c>
    </row>
    <row r="92" spans="3:28" x14ac:dyDescent="0.25">
      <c r="D92" s="106"/>
    </row>
    <row r="93" spans="3:28" x14ac:dyDescent="0.25">
      <c r="D93" s="106" t="s">
        <v>99</v>
      </c>
      <c r="F93" s="107">
        <f>SUM($C$61:$C$67)</f>
        <v>0</v>
      </c>
      <c r="H93" s="107">
        <f>SUM($C$61:$C$67)</f>
        <v>0</v>
      </c>
      <c r="J93" s="107">
        <f>SUM($C$61:$C$67)</f>
        <v>0</v>
      </c>
      <c r="L93" s="107">
        <f>SUM($C$61:$C$67)</f>
        <v>0</v>
      </c>
      <c r="N93" s="107">
        <f>SUM($C$61:$C$67)</f>
        <v>0</v>
      </c>
      <c r="P93" s="107">
        <f>SUM($C$61:$C$67)</f>
        <v>0</v>
      </c>
      <c r="R93" s="107">
        <f>SUM($C$61:$C$67)</f>
        <v>0</v>
      </c>
      <c r="T93" s="107">
        <f>SUM($C$61:$C$67)</f>
        <v>0</v>
      </c>
      <c r="V93" s="107">
        <f>SUM($C$61:$C$67)</f>
        <v>0</v>
      </c>
      <c r="X93" s="107">
        <f>SUM($C$61:$C$67)</f>
        <v>0</v>
      </c>
      <c r="Z93" s="107">
        <f>SUM($C$61:$C$67)</f>
        <v>0</v>
      </c>
      <c r="AB93" s="107">
        <f>SUM($C$61:$C$67)</f>
        <v>0</v>
      </c>
    </row>
    <row r="94" spans="3:28" x14ac:dyDescent="0.25">
      <c r="F94" s="107">
        <f>SUM(E61:E67)</f>
        <v>0</v>
      </c>
      <c r="H94" s="107">
        <f>SUM(G61:G67)</f>
        <v>0</v>
      </c>
      <c r="J94" s="107">
        <f>SUM(I61:I67)</f>
        <v>0</v>
      </c>
      <c r="L94" s="107">
        <f>SUM(K61:K67)</f>
        <v>0</v>
      </c>
      <c r="N94" s="107">
        <f>SUM(M61:M67)</f>
        <v>0</v>
      </c>
      <c r="P94" s="107">
        <f>SUM(O61:O67)</f>
        <v>0</v>
      </c>
      <c r="R94" s="107">
        <f>SUM(Q61:Q67)</f>
        <v>0</v>
      </c>
      <c r="T94" s="107">
        <f>SUM(S61:S67)</f>
        <v>0</v>
      </c>
      <c r="V94" s="107">
        <f>SUM(U61:U67)</f>
        <v>0</v>
      </c>
      <c r="X94" s="107">
        <f>SUM(W61:W67)</f>
        <v>0</v>
      </c>
      <c r="Z94" s="107">
        <f>SUM(Y61:Y67)</f>
        <v>0</v>
      </c>
      <c r="AB94" s="107">
        <f>SUM(AA61:AA67)</f>
        <v>0</v>
      </c>
    </row>
    <row r="95" spans="3:28" x14ac:dyDescent="0.25">
      <c r="T95" s="107"/>
    </row>
  </sheetData>
  <sheetProtection algorithmName="SHA-512" hashValue="2CUmbilB/G7KM9SfvmJhA1DQoEJaoVXDzinTZKdXIu4CeMvvPbRCsk0eEgpy6FBbAMLV/lsYSScaTd8HoG7HcA==" saltValue="n0nnDsbs6CsT5xVciWdu3A==" spinCount="100000" sheet="1" objects="1" scenarios="1"/>
  <mergeCells count="35">
    <mergeCell ref="Q16:R16"/>
    <mergeCell ref="C1:R6"/>
    <mergeCell ref="G8:M8"/>
    <mergeCell ref="A9:D9"/>
    <mergeCell ref="P9:T9"/>
    <mergeCell ref="A10:A11"/>
    <mergeCell ref="B10:D11"/>
    <mergeCell ref="Q10:R10"/>
    <mergeCell ref="Q11:R11"/>
    <mergeCell ref="Q12:R12"/>
    <mergeCell ref="A13:D13"/>
    <mergeCell ref="Q13:R13"/>
    <mergeCell ref="Q14:R14"/>
    <mergeCell ref="Q15:R15"/>
    <mergeCell ref="AA19:AB19"/>
    <mergeCell ref="AC19:AD20"/>
    <mergeCell ref="A68:B68"/>
    <mergeCell ref="A69:B69"/>
    <mergeCell ref="K19:L19"/>
    <mergeCell ref="M19:N19"/>
    <mergeCell ref="O19:P19"/>
    <mergeCell ref="Q19:R19"/>
    <mergeCell ref="S19:T19"/>
    <mergeCell ref="U19:V19"/>
    <mergeCell ref="A19:A20"/>
    <mergeCell ref="B19:B20"/>
    <mergeCell ref="C19:D19"/>
    <mergeCell ref="E19:F19"/>
    <mergeCell ref="G19:H19"/>
    <mergeCell ref="I19:J19"/>
    <mergeCell ref="A74:D74"/>
    <mergeCell ref="C77:D79"/>
    <mergeCell ref="E80:V80"/>
    <mergeCell ref="W19:X19"/>
    <mergeCell ref="Y19:Z19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30" orientation="landscape" r:id="rId1"/>
  <headerFooter>
    <oddFooter>&amp;CPag &amp;P de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CFF</vt:lpstr>
      <vt:lpstr>CFF!Area_de_impressao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Renata Silva de Melo</dc:creator>
  <cp:lastModifiedBy>Maria Renata Silva de Melo</cp:lastModifiedBy>
  <cp:lastPrinted>2026-05-18T02:12:49Z</cp:lastPrinted>
  <dcterms:created xsi:type="dcterms:W3CDTF">2026-05-18T02:10:02Z</dcterms:created>
  <dcterms:modified xsi:type="dcterms:W3CDTF">2026-05-18T02:13:17Z</dcterms:modified>
</cp:coreProperties>
</file>